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105" windowWidth="20715" windowHeight="11145" activeTab="1"/>
  </bookViews>
  <sheets>
    <sheet name="дод1" sheetId="47" r:id="rId1"/>
    <sheet name="дод2" sheetId="28" r:id="rId2"/>
    <sheet name="дод3" sheetId="45" r:id="rId3"/>
  </sheets>
  <definedNames>
    <definedName name="_xlnm.Print_Titles" localSheetId="1">дод2!$5:$9</definedName>
    <definedName name="_xlnm.Print_Titles" localSheetId="2">дод3!$8:$9</definedName>
    <definedName name="_xlnm.Print_Area" localSheetId="0">дод1!$A$1:$F$65</definedName>
    <definedName name="_xlnm.Print_Area" localSheetId="1">дод2!$A$1:$Q$203</definedName>
    <definedName name="_xlnm.Print_Area" localSheetId="2">дод3!$A$1:$J$69</definedName>
  </definedNames>
  <calcPr calcId="145621"/>
</workbook>
</file>

<file path=xl/calcChain.xml><?xml version="1.0" encoding="utf-8"?>
<calcChain xmlns="http://schemas.openxmlformats.org/spreadsheetml/2006/main">
  <c r="J100" i="28" l="1"/>
  <c r="Q100" i="28"/>
  <c r="C62" i="47" l="1"/>
  <c r="C61" i="47"/>
  <c r="C60" i="47"/>
  <c r="D59" i="47"/>
  <c r="E100" i="28" l="1"/>
  <c r="I44" i="45" l="1"/>
  <c r="F98" i="28" l="1"/>
  <c r="M71" i="28" l="1"/>
  <c r="L71" i="28"/>
  <c r="K71" i="28"/>
  <c r="I71" i="28"/>
  <c r="H71" i="28"/>
  <c r="C59" i="47" l="1"/>
  <c r="D58" i="47"/>
  <c r="C58" i="47"/>
  <c r="D57" i="47"/>
  <c r="C57" i="47" s="1"/>
  <c r="C56" i="47"/>
  <c r="D52" i="47"/>
  <c r="C52" i="47" s="1"/>
  <c r="C51" i="47"/>
  <c r="C50" i="47"/>
  <c r="C49" i="47"/>
  <c r="E48" i="47"/>
  <c r="C48" i="47" s="1"/>
  <c r="E47" i="47"/>
  <c r="C47" i="47"/>
  <c r="C46" i="47"/>
  <c r="C45" i="47"/>
  <c r="C44" i="47"/>
  <c r="D43" i="47"/>
  <c r="C43" i="47" s="1"/>
  <c r="C42" i="47"/>
  <c r="C41" i="47"/>
  <c r="D40" i="47"/>
  <c r="C40" i="47" s="1"/>
  <c r="C39" i="47"/>
  <c r="C38" i="47"/>
  <c r="C37" i="47"/>
  <c r="C36" i="47"/>
  <c r="C35" i="47"/>
  <c r="C34" i="47"/>
  <c r="C33" i="47"/>
  <c r="C32" i="47"/>
  <c r="C31" i="47"/>
  <c r="D30" i="47"/>
  <c r="C30" i="47"/>
  <c r="D23" i="47"/>
  <c r="C23" i="47"/>
  <c r="D15" i="47"/>
  <c r="C15" i="47" s="1"/>
  <c r="D14" i="47"/>
  <c r="D13" i="47" s="1"/>
  <c r="C13" i="47" s="1"/>
  <c r="C14" i="47"/>
  <c r="D63" i="47" l="1"/>
  <c r="C63" i="47" s="1"/>
  <c r="D29" i="47"/>
  <c r="C29" i="47" s="1"/>
  <c r="I51" i="45"/>
  <c r="I55" i="45"/>
  <c r="I54" i="45" s="1"/>
  <c r="I63" i="45"/>
  <c r="I62" i="45" s="1"/>
  <c r="P11" i="28" l="1"/>
  <c r="O11" i="28"/>
  <c r="N11" i="28"/>
  <c r="M11" i="28"/>
  <c r="L11" i="28"/>
  <c r="K11" i="28"/>
  <c r="I11" i="28"/>
  <c r="F18" i="28" l="1"/>
  <c r="J24" i="28"/>
  <c r="E24" i="28"/>
  <c r="J23" i="28"/>
  <c r="E23" i="28"/>
  <c r="Q23" i="28" l="1"/>
  <c r="Q24" i="28"/>
  <c r="F120" i="28"/>
  <c r="F137" i="28"/>
  <c r="I11" i="45"/>
  <c r="I10" i="45" s="1"/>
  <c r="J49" i="28"/>
  <c r="E49" i="28"/>
  <c r="F41" i="28"/>
  <c r="I43" i="45"/>
  <c r="I65" i="45" s="1"/>
  <c r="E61" i="28"/>
  <c r="E60" i="28"/>
  <c r="E59" i="28"/>
  <c r="E58" i="28"/>
  <c r="E57" i="28"/>
  <c r="E55" i="28"/>
  <c r="J59" i="28"/>
  <c r="J58" i="28"/>
  <c r="J40" i="28"/>
  <c r="Q40" i="28" s="1"/>
  <c r="J37" i="28"/>
  <c r="J39" i="28"/>
  <c r="Q39" i="28" s="1"/>
  <c r="J94" i="28"/>
  <c r="Q94" i="28" s="1"/>
  <c r="I50" i="45"/>
  <c r="I41" i="45"/>
  <c r="I40" i="45" s="1"/>
  <c r="J11" i="45"/>
  <c r="Q59" i="28" l="1"/>
  <c r="Q58" i="28"/>
  <c r="S58" i="28"/>
  <c r="Q49" i="28"/>
  <c r="S37" i="28"/>
  <c r="J17" i="28" l="1"/>
  <c r="E18" i="28"/>
  <c r="E17" i="28"/>
  <c r="Q17" i="28" l="1"/>
  <c r="E79" i="28"/>
  <c r="J79" i="28"/>
  <c r="J78" i="28"/>
  <c r="E78" i="28"/>
  <c r="E75" i="28"/>
  <c r="J75" i="28"/>
  <c r="Q75" i="28" l="1"/>
  <c r="Q79" i="28"/>
  <c r="Q78" i="28"/>
  <c r="O67" i="28" l="1"/>
  <c r="N67" i="28"/>
  <c r="M67" i="28"/>
  <c r="L67" i="28"/>
  <c r="K67" i="28"/>
  <c r="I67" i="28"/>
  <c r="H67" i="28"/>
  <c r="G67" i="28"/>
  <c r="F67" i="28"/>
  <c r="J69" i="28"/>
  <c r="J68" i="28"/>
  <c r="E69" i="28"/>
  <c r="J67" i="28" l="1"/>
  <c r="Q69" i="28"/>
  <c r="J151" i="28"/>
  <c r="J149" i="28"/>
  <c r="J21" i="28"/>
  <c r="E21" i="28"/>
  <c r="P178" i="28"/>
  <c r="M178" i="28"/>
  <c r="L178" i="28"/>
  <c r="K178" i="28"/>
  <c r="F172" i="28"/>
  <c r="G172" i="28"/>
  <c r="H172" i="28"/>
  <c r="I172" i="28"/>
  <c r="K172" i="28"/>
  <c r="L172" i="28"/>
  <c r="M172" i="28"/>
  <c r="N172" i="28"/>
  <c r="O172" i="28"/>
  <c r="P172" i="28"/>
  <c r="H173" i="28"/>
  <c r="I173" i="28"/>
  <c r="K173" i="28"/>
  <c r="L173" i="28"/>
  <c r="M173" i="28"/>
  <c r="P173" i="28"/>
  <c r="G174" i="28"/>
  <c r="H174" i="28"/>
  <c r="I174" i="28"/>
  <c r="K174" i="28"/>
  <c r="L174" i="28"/>
  <c r="M174" i="28"/>
  <c r="N174" i="28"/>
  <c r="O174" i="28"/>
  <c r="P174" i="28"/>
  <c r="F176" i="28"/>
  <c r="G176" i="28"/>
  <c r="H176" i="28"/>
  <c r="I176" i="28"/>
  <c r="K176" i="28"/>
  <c r="L176" i="28"/>
  <c r="M176" i="28"/>
  <c r="N176" i="28"/>
  <c r="O176" i="28"/>
  <c r="P176" i="28"/>
  <c r="F177" i="28"/>
  <c r="G177" i="28"/>
  <c r="H177" i="28"/>
  <c r="I177" i="28"/>
  <c r="N177" i="28"/>
  <c r="O177" i="28"/>
  <c r="F178" i="28"/>
  <c r="G178" i="28"/>
  <c r="H178" i="28"/>
  <c r="I178" i="28"/>
  <c r="F179" i="28"/>
  <c r="G179" i="28"/>
  <c r="H179" i="28"/>
  <c r="I179" i="28"/>
  <c r="K179" i="28"/>
  <c r="L179" i="28"/>
  <c r="M179" i="28"/>
  <c r="N179" i="28"/>
  <c r="O179" i="28"/>
  <c r="P179" i="28"/>
  <c r="F180" i="28"/>
  <c r="G180" i="28"/>
  <c r="H180" i="28"/>
  <c r="I180" i="28"/>
  <c r="K180" i="28"/>
  <c r="L180" i="28"/>
  <c r="M180" i="28"/>
  <c r="N180" i="28"/>
  <c r="O180" i="28"/>
  <c r="P180" i="28"/>
  <c r="F181" i="28"/>
  <c r="G181" i="28"/>
  <c r="H181" i="28"/>
  <c r="I181" i="28"/>
  <c r="K181" i="28"/>
  <c r="L181" i="28"/>
  <c r="M181" i="28"/>
  <c r="N181" i="28"/>
  <c r="O181" i="28"/>
  <c r="P181" i="28"/>
  <c r="F182" i="28"/>
  <c r="G182" i="28"/>
  <c r="H182" i="28"/>
  <c r="I182" i="28"/>
  <c r="K182" i="28"/>
  <c r="L182" i="28"/>
  <c r="M182" i="28"/>
  <c r="N182" i="28"/>
  <c r="O182" i="28"/>
  <c r="P182" i="28"/>
  <c r="E183" i="28"/>
  <c r="F183" i="28"/>
  <c r="G183" i="28"/>
  <c r="H183" i="28"/>
  <c r="I183" i="28"/>
  <c r="K183" i="28"/>
  <c r="L183" i="28"/>
  <c r="M183" i="28"/>
  <c r="N183" i="28"/>
  <c r="O183" i="28"/>
  <c r="P183" i="28"/>
  <c r="E184" i="28"/>
  <c r="F184" i="28"/>
  <c r="G184" i="28"/>
  <c r="H184" i="28"/>
  <c r="I184" i="28"/>
  <c r="K184" i="28"/>
  <c r="L184" i="28"/>
  <c r="M184" i="28"/>
  <c r="N184" i="28"/>
  <c r="O184" i="28"/>
  <c r="P184" i="28"/>
  <c r="F185" i="28"/>
  <c r="G185" i="28"/>
  <c r="H185" i="28"/>
  <c r="I185" i="28"/>
  <c r="K185" i="28"/>
  <c r="L185" i="28"/>
  <c r="M185" i="28"/>
  <c r="N185" i="28"/>
  <c r="O185" i="28"/>
  <c r="P185" i="28"/>
  <c r="E186" i="28"/>
  <c r="F186" i="28"/>
  <c r="G186" i="28"/>
  <c r="H186" i="28"/>
  <c r="I186" i="28"/>
  <c r="K186" i="28"/>
  <c r="L186" i="28"/>
  <c r="M186" i="28"/>
  <c r="N186" i="28"/>
  <c r="O186" i="28"/>
  <c r="P186" i="28"/>
  <c r="E187" i="28"/>
  <c r="F187" i="28"/>
  <c r="G187" i="28"/>
  <c r="H187" i="28"/>
  <c r="I187" i="28"/>
  <c r="K187" i="28"/>
  <c r="L187" i="28"/>
  <c r="M187" i="28"/>
  <c r="N187" i="28"/>
  <c r="O187" i="28"/>
  <c r="P187" i="28"/>
  <c r="E188" i="28"/>
  <c r="F188" i="28"/>
  <c r="G188" i="28"/>
  <c r="H188" i="28"/>
  <c r="I188" i="28"/>
  <c r="K188" i="28"/>
  <c r="L188" i="28"/>
  <c r="M188" i="28"/>
  <c r="N188" i="28"/>
  <c r="O188" i="28"/>
  <c r="P188" i="28"/>
  <c r="F189" i="28"/>
  <c r="G189" i="28"/>
  <c r="H189" i="28"/>
  <c r="I189" i="28"/>
  <c r="K189" i="28"/>
  <c r="L189" i="28"/>
  <c r="M189" i="28"/>
  <c r="N189" i="28"/>
  <c r="O189" i="28"/>
  <c r="P189" i="28"/>
  <c r="F190" i="28"/>
  <c r="G190" i="28"/>
  <c r="H190" i="28"/>
  <c r="I190" i="28"/>
  <c r="K190" i="28"/>
  <c r="L190" i="28"/>
  <c r="M190" i="28"/>
  <c r="N190" i="28"/>
  <c r="O190" i="28"/>
  <c r="P190" i="28"/>
  <c r="F194" i="28"/>
  <c r="G194" i="28"/>
  <c r="H194" i="28"/>
  <c r="I194" i="28"/>
  <c r="K194" i="28"/>
  <c r="L194" i="28"/>
  <c r="M194" i="28"/>
  <c r="N194" i="28"/>
  <c r="O194" i="28"/>
  <c r="P194" i="28"/>
  <c r="F195" i="28"/>
  <c r="G195" i="28"/>
  <c r="H195" i="28"/>
  <c r="I195" i="28"/>
  <c r="K195" i="28"/>
  <c r="L195" i="28"/>
  <c r="M195" i="28"/>
  <c r="N195" i="28"/>
  <c r="O195" i="28"/>
  <c r="P195" i="28"/>
  <c r="F174" i="28"/>
  <c r="J42" i="28"/>
  <c r="O41" i="28"/>
  <c r="N41" i="28"/>
  <c r="E41" i="28"/>
  <c r="E43" i="28"/>
  <c r="E42" i="28"/>
  <c r="E92" i="28"/>
  <c r="O71" i="28"/>
  <c r="N71" i="28"/>
  <c r="G80" i="28"/>
  <c r="F80" i="28"/>
  <c r="E56" i="28"/>
  <c r="E185" i="28" s="1"/>
  <c r="E62" i="28"/>
  <c r="E189" i="28" s="1"/>
  <c r="H31" i="28"/>
  <c r="H11" i="28" s="1"/>
  <c r="G11" i="28"/>
  <c r="F11" i="28"/>
  <c r="E54" i="28"/>
  <c r="E152" i="28"/>
  <c r="G137" i="28"/>
  <c r="J111" i="28"/>
  <c r="J110" i="28"/>
  <c r="J109" i="28"/>
  <c r="P108" i="28"/>
  <c r="O108" i="28"/>
  <c r="N108" i="28"/>
  <c r="M108" i="28"/>
  <c r="L108" i="28"/>
  <c r="K108" i="28"/>
  <c r="I108" i="28"/>
  <c r="H108" i="28"/>
  <c r="G108" i="28"/>
  <c r="F173" i="28" l="1"/>
  <c r="F71" i="28"/>
  <c r="F70" i="28" s="1"/>
  <c r="G173" i="28"/>
  <c r="G71" i="28"/>
  <c r="O178" i="28"/>
  <c r="N178" i="28"/>
  <c r="Q21" i="28"/>
  <c r="N173" i="28"/>
  <c r="O173" i="28"/>
  <c r="Q42" i="28"/>
  <c r="F10" i="28"/>
  <c r="E64" i="28"/>
  <c r="E190" i="28" s="1"/>
  <c r="P10" i="28"/>
  <c r="J50" i="28"/>
  <c r="E50" i="28"/>
  <c r="J43" i="28"/>
  <c r="Q43" i="28" s="1"/>
  <c r="J41" i="28"/>
  <c r="Q41" i="28" s="1"/>
  <c r="E68" i="28"/>
  <c r="E67" i="28" s="1"/>
  <c r="E66" i="28" s="1"/>
  <c r="P67" i="28"/>
  <c r="P66" i="28" s="1"/>
  <c r="O66" i="28"/>
  <c r="N66" i="28"/>
  <c r="M66" i="28"/>
  <c r="L66" i="28"/>
  <c r="K66" i="28"/>
  <c r="J66" i="28"/>
  <c r="I66" i="28"/>
  <c r="H66" i="28"/>
  <c r="G66" i="28"/>
  <c r="F66" i="28"/>
  <c r="E15" i="28"/>
  <c r="E195" i="28" s="1"/>
  <c r="E14" i="28"/>
  <c r="E151" i="28"/>
  <c r="Q151" i="28" s="1"/>
  <c r="J153" i="28"/>
  <c r="J64" i="28"/>
  <c r="J190" i="28" s="1"/>
  <c r="P71" i="28"/>
  <c r="P70" i="28" s="1"/>
  <c r="O70" i="28"/>
  <c r="N70" i="28"/>
  <c r="L70" i="28"/>
  <c r="I70" i="28"/>
  <c r="G70" i="28"/>
  <c r="J93" i="28"/>
  <c r="J179" i="28" s="1"/>
  <c r="E74" i="28"/>
  <c r="J156" i="28"/>
  <c r="J155" i="28"/>
  <c r="J154" i="28"/>
  <c r="J152" i="28"/>
  <c r="E156" i="28"/>
  <c r="E182" i="28" s="1"/>
  <c r="E155" i="28"/>
  <c r="E154" i="28"/>
  <c r="E118" i="28"/>
  <c r="Q118" i="28" s="1"/>
  <c r="E117" i="28"/>
  <c r="E116" i="28"/>
  <c r="E115" i="28"/>
  <c r="E114" i="28"/>
  <c r="E113" i="28"/>
  <c r="E112" i="28"/>
  <c r="E111" i="28"/>
  <c r="Q111" i="28" s="1"/>
  <c r="E110" i="28"/>
  <c r="Q110" i="28" s="1"/>
  <c r="E109" i="28"/>
  <c r="Q109" i="28" s="1"/>
  <c r="J56" i="28"/>
  <c r="J185" i="28" s="1"/>
  <c r="H10" i="28"/>
  <c r="J26" i="28"/>
  <c r="E26" i="28"/>
  <c r="J81" i="28"/>
  <c r="J77" i="28"/>
  <c r="E81" i="28"/>
  <c r="E77" i="28"/>
  <c r="I10" i="28"/>
  <c r="G10" i="28"/>
  <c r="J18" i="28"/>
  <c r="J16" i="28"/>
  <c r="J15" i="28"/>
  <c r="J195" i="28" s="1"/>
  <c r="J107" i="28"/>
  <c r="J106" i="28"/>
  <c r="Q106" i="28" s="1"/>
  <c r="J105" i="28"/>
  <c r="J103" i="28"/>
  <c r="J102" i="28"/>
  <c r="J101" i="28"/>
  <c r="J99" i="28"/>
  <c r="E103" i="28"/>
  <c r="E102" i="28"/>
  <c r="P135" i="28"/>
  <c r="O135" i="28"/>
  <c r="N135" i="28"/>
  <c r="M135" i="28"/>
  <c r="L135" i="28"/>
  <c r="K135" i="28"/>
  <c r="I135" i="28"/>
  <c r="H135" i="28"/>
  <c r="P137" i="28"/>
  <c r="O137" i="28"/>
  <c r="N137" i="28"/>
  <c r="M137" i="28"/>
  <c r="L137" i="28"/>
  <c r="K137" i="28"/>
  <c r="I137" i="28"/>
  <c r="H137" i="28"/>
  <c r="P98" i="28"/>
  <c r="E99" i="28"/>
  <c r="E108" i="28"/>
  <c r="P104" i="28"/>
  <c r="F104" i="28"/>
  <c r="E107" i="28"/>
  <c r="P120" i="28"/>
  <c r="O120" i="28"/>
  <c r="N120" i="28"/>
  <c r="M120" i="28"/>
  <c r="L120" i="28"/>
  <c r="K120" i="28"/>
  <c r="I120" i="28"/>
  <c r="H120" i="28"/>
  <c r="P145" i="28"/>
  <c r="P144" i="28" s="1"/>
  <c r="O145" i="28"/>
  <c r="O144" i="28" s="1"/>
  <c r="N145" i="28"/>
  <c r="N144" i="28" s="1"/>
  <c r="M145" i="28"/>
  <c r="M144" i="28" s="1"/>
  <c r="L145" i="28"/>
  <c r="L144" i="28" s="1"/>
  <c r="K145" i="28"/>
  <c r="K144" i="28" s="1"/>
  <c r="I145" i="28"/>
  <c r="I144" i="28" s="1"/>
  <c r="H145" i="28"/>
  <c r="H144" i="28" s="1"/>
  <c r="G145" i="28"/>
  <c r="G144" i="28" s="1"/>
  <c r="F145" i="28"/>
  <c r="F144" i="28" s="1"/>
  <c r="M70" i="28"/>
  <c r="K70" i="28"/>
  <c r="H70" i="28"/>
  <c r="P90" i="28"/>
  <c r="P177" i="28" s="1"/>
  <c r="P158" i="28"/>
  <c r="P157" i="28" s="1"/>
  <c r="O158" i="28"/>
  <c r="O157" i="28" s="1"/>
  <c r="N158" i="28"/>
  <c r="N157" i="28" s="1"/>
  <c r="M158" i="28"/>
  <c r="M157" i="28" s="1"/>
  <c r="L158" i="28"/>
  <c r="L157" i="28" s="1"/>
  <c r="K158" i="28"/>
  <c r="K157" i="28" s="1"/>
  <c r="I158" i="28"/>
  <c r="I157" i="28" s="1"/>
  <c r="H158" i="28"/>
  <c r="H157" i="28" s="1"/>
  <c r="G158" i="28"/>
  <c r="G157" i="28" s="1"/>
  <c r="F158" i="28"/>
  <c r="F157" i="28" s="1"/>
  <c r="J136" i="28"/>
  <c r="J135" i="28" s="1"/>
  <c r="E136" i="28"/>
  <c r="E135" i="28" s="1"/>
  <c r="J139" i="28"/>
  <c r="E139" i="28"/>
  <c r="J138" i="28"/>
  <c r="E138" i="28"/>
  <c r="J48" i="28"/>
  <c r="J45" i="28"/>
  <c r="J44" i="28"/>
  <c r="J38" i="28"/>
  <c r="Q37" i="28" s="1"/>
  <c r="J36" i="28"/>
  <c r="M46" i="28"/>
  <c r="M177" i="28" s="1"/>
  <c r="L46" i="28"/>
  <c r="L177" i="28" s="1"/>
  <c r="K46" i="28"/>
  <c r="K177" i="28" s="1"/>
  <c r="E48" i="28"/>
  <c r="Q48" i="28" s="1"/>
  <c r="E45" i="28"/>
  <c r="Q45" i="28" s="1"/>
  <c r="J22" i="28"/>
  <c r="J20" i="28"/>
  <c r="J19" i="28"/>
  <c r="J12" i="28"/>
  <c r="E12" i="28"/>
  <c r="E22" i="28"/>
  <c r="E20" i="28"/>
  <c r="E19" i="28"/>
  <c r="E16" i="28"/>
  <c r="E142" i="28"/>
  <c r="J142" i="28"/>
  <c r="E91" i="28"/>
  <c r="E90" i="28" s="1"/>
  <c r="J91" i="28"/>
  <c r="J90" i="28" s="1"/>
  <c r="J57" i="28"/>
  <c r="J60" i="28"/>
  <c r="J186" i="28" s="1"/>
  <c r="J61" i="28"/>
  <c r="J63" i="28"/>
  <c r="J188" i="28" s="1"/>
  <c r="E147" i="28"/>
  <c r="E148" i="28"/>
  <c r="Q148" i="28" s="1"/>
  <c r="E149" i="28"/>
  <c r="Q149" i="28" s="1"/>
  <c r="E150" i="28"/>
  <c r="E146" i="28"/>
  <c r="J55" i="28"/>
  <c r="J183" i="28" s="1"/>
  <c r="E76" i="28"/>
  <c r="J62" i="28"/>
  <c r="J189" i="28" s="1"/>
  <c r="E36" i="28"/>
  <c r="J140" i="28"/>
  <c r="E141" i="28"/>
  <c r="J141" i="28"/>
  <c r="E143" i="28"/>
  <c r="J143" i="28"/>
  <c r="J33" i="28"/>
  <c r="E65" i="28"/>
  <c r="J65" i="28"/>
  <c r="J53" i="28"/>
  <c r="J180" i="28" s="1"/>
  <c r="E53" i="28"/>
  <c r="E180" i="28" s="1"/>
  <c r="E25" i="28"/>
  <c r="J25" i="28"/>
  <c r="J27" i="28"/>
  <c r="J14" i="28"/>
  <c r="E132" i="28"/>
  <c r="Q132" i="28" s="1"/>
  <c r="I161" i="28"/>
  <c r="F161" i="28"/>
  <c r="E159" i="28"/>
  <c r="E158" i="28" s="1"/>
  <c r="E157" i="28" s="1"/>
  <c r="J159" i="28"/>
  <c r="E162" i="28"/>
  <c r="E121" i="28"/>
  <c r="E80" i="28"/>
  <c r="E82" i="28"/>
  <c r="E83" i="28"/>
  <c r="E84" i="28"/>
  <c r="E85" i="28"/>
  <c r="E86" i="28"/>
  <c r="E87" i="28"/>
  <c r="E88" i="28"/>
  <c r="Q88" i="28" s="1"/>
  <c r="E89" i="28"/>
  <c r="J80" i="28"/>
  <c r="J83" i="28"/>
  <c r="J87" i="28"/>
  <c r="J89" i="28"/>
  <c r="J147" i="28"/>
  <c r="J150" i="28"/>
  <c r="E134" i="28"/>
  <c r="E133" i="28"/>
  <c r="E140" i="28"/>
  <c r="E129" i="28"/>
  <c r="E128" i="28"/>
  <c r="E127" i="28"/>
  <c r="E126" i="28"/>
  <c r="E125" i="28"/>
  <c r="J125" i="28"/>
  <c r="E124" i="28"/>
  <c r="E123" i="28"/>
  <c r="J123" i="28"/>
  <c r="E122" i="28"/>
  <c r="E130" i="28"/>
  <c r="E119" i="28"/>
  <c r="J119" i="28"/>
  <c r="J117" i="28"/>
  <c r="E101" i="28"/>
  <c r="Q101" i="28" s="1"/>
  <c r="J115" i="28"/>
  <c r="J114" i="28"/>
  <c r="J113" i="28"/>
  <c r="E105" i="28"/>
  <c r="E97" i="28"/>
  <c r="J129" i="28"/>
  <c r="J116" i="28"/>
  <c r="J130" i="28"/>
  <c r="Q130" i="28" s="1"/>
  <c r="J121" i="28"/>
  <c r="J122" i="28"/>
  <c r="J124" i="28"/>
  <c r="J126" i="28"/>
  <c r="J127" i="28"/>
  <c r="J128" i="28"/>
  <c r="E72" i="28"/>
  <c r="J72" i="28"/>
  <c r="E52" i="28"/>
  <c r="E181" i="28" s="1"/>
  <c r="J52" i="28"/>
  <c r="J181" i="28" s="1"/>
  <c r="E51" i="28"/>
  <c r="E179" i="28" s="1"/>
  <c r="J51" i="28"/>
  <c r="E47" i="28"/>
  <c r="E44" i="28"/>
  <c r="E35" i="28"/>
  <c r="J35" i="28"/>
  <c r="E34" i="28"/>
  <c r="J34" i="28"/>
  <c r="E33" i="28"/>
  <c r="E32" i="28"/>
  <c r="E30" i="28"/>
  <c r="J30" i="28"/>
  <c r="E29" i="28"/>
  <c r="E27" i="28"/>
  <c r="E13" i="28"/>
  <c r="J13" i="28"/>
  <c r="J47" i="28"/>
  <c r="J54" i="28"/>
  <c r="Q54" i="28" s="1"/>
  <c r="J29" i="28"/>
  <c r="J32" i="28"/>
  <c r="J74" i="28"/>
  <c r="J76" i="28"/>
  <c r="J82" i="28"/>
  <c r="J84" i="28"/>
  <c r="Q84" i="28" s="1"/>
  <c r="J85" i="28"/>
  <c r="J86" i="28"/>
  <c r="J92" i="28"/>
  <c r="J97" i="28"/>
  <c r="J112" i="28"/>
  <c r="J108" i="28" s="1"/>
  <c r="J131" i="28"/>
  <c r="J133" i="28"/>
  <c r="J134" i="28"/>
  <c r="K161" i="28"/>
  <c r="L161" i="28"/>
  <c r="N161" i="28"/>
  <c r="O161" i="28"/>
  <c r="O160" i="28" s="1"/>
  <c r="P161" i="28"/>
  <c r="G161" i="28"/>
  <c r="J146" i="28"/>
  <c r="M161" i="28"/>
  <c r="H161" i="28"/>
  <c r="J162" i="28"/>
  <c r="J163" i="28"/>
  <c r="Q36" i="28"/>
  <c r="E98" i="28" l="1"/>
  <c r="J98" i="28"/>
  <c r="Q117" i="28"/>
  <c r="Q27" i="28"/>
  <c r="Q126" i="28"/>
  <c r="E104" i="28"/>
  <c r="Q62" i="28"/>
  <c r="Q189" i="28" s="1"/>
  <c r="Q121" i="28"/>
  <c r="S14" i="28"/>
  <c r="Q60" i="28"/>
  <c r="Q186" i="28" s="1"/>
  <c r="Q142" i="28"/>
  <c r="E71" i="28"/>
  <c r="J71" i="28"/>
  <c r="Q114" i="28"/>
  <c r="Q141" i="28"/>
  <c r="Q124" i="28"/>
  <c r="Q127" i="28"/>
  <c r="Q22" i="28"/>
  <c r="Q18" i="28"/>
  <c r="XFD18" i="28" s="1"/>
  <c r="Q129" i="28"/>
  <c r="E120" i="28"/>
  <c r="Q74" i="28"/>
  <c r="Q82" i="28"/>
  <c r="E46" i="28"/>
  <c r="E177" i="28" s="1"/>
  <c r="Q55" i="28"/>
  <c r="Q183" i="28" s="1"/>
  <c r="Q86" i="28"/>
  <c r="J46" i="28"/>
  <c r="J177" i="28" s="1"/>
  <c r="Q83" i="28"/>
  <c r="J174" i="28"/>
  <c r="J31" i="28"/>
  <c r="J11" i="28" s="1"/>
  <c r="J10" i="28" s="1"/>
  <c r="Q32" i="28"/>
  <c r="Q19" i="28"/>
  <c r="XFD19" i="28" s="1"/>
  <c r="J28" i="28"/>
  <c r="E28" i="28"/>
  <c r="S16" i="28"/>
  <c r="J137" i="28"/>
  <c r="Q128" i="28"/>
  <c r="Q107" i="28"/>
  <c r="Q133" i="28"/>
  <c r="Q122" i="28"/>
  <c r="J120" i="28"/>
  <c r="Q147" i="28"/>
  <c r="Q150" i="28"/>
  <c r="Q136" i="28"/>
  <c r="Q135" i="28" s="1"/>
  <c r="Q138" i="28"/>
  <c r="Q16" i="28"/>
  <c r="Q44" i="28"/>
  <c r="S57" i="28"/>
  <c r="Q35" i="28"/>
  <c r="Q63" i="28"/>
  <c r="Q188" i="28" s="1"/>
  <c r="Q57" i="28"/>
  <c r="Q184" i="28" s="1"/>
  <c r="Q116" i="28"/>
  <c r="L175" i="28"/>
  <c r="L192" i="28" s="1"/>
  <c r="E137" i="28"/>
  <c r="Q102" i="28"/>
  <c r="Q81" i="28"/>
  <c r="J184" i="28"/>
  <c r="J70" i="28"/>
  <c r="Q30" i="28"/>
  <c r="Q34" i="28"/>
  <c r="Q87" i="28"/>
  <c r="Q25" i="28"/>
  <c r="Q65" i="28"/>
  <c r="Q139" i="28"/>
  <c r="Q103" i="28"/>
  <c r="J161" i="28"/>
  <c r="J160" i="28" s="1"/>
  <c r="Q112" i="28"/>
  <c r="Q108" i="28" s="1"/>
  <c r="Q97" i="28"/>
  <c r="Q51" i="28"/>
  <c r="Q72" i="28"/>
  <c r="Q119" i="28"/>
  <c r="Q123" i="28"/>
  <c r="Q125" i="28"/>
  <c r="Q140" i="28"/>
  <c r="G175" i="28"/>
  <c r="G192" i="28" s="1"/>
  <c r="I175" i="28"/>
  <c r="I192" i="28" s="1"/>
  <c r="N175" i="28"/>
  <c r="N192" i="28" s="1"/>
  <c r="Q105" i="28"/>
  <c r="Q29" i="28"/>
  <c r="Q47" i="28"/>
  <c r="Q52" i="28"/>
  <c r="Q181" i="28" s="1"/>
  <c r="Q91" i="28"/>
  <c r="Q90" i="28" s="1"/>
  <c r="Q53" i="28"/>
  <c r="Q180" i="28" s="1"/>
  <c r="Q134" i="28"/>
  <c r="Q76" i="28"/>
  <c r="Q38" i="28"/>
  <c r="Q113" i="28"/>
  <c r="M175" i="28"/>
  <c r="M192" i="28" s="1"/>
  <c r="K175" i="28"/>
  <c r="K192" i="28" s="1"/>
  <c r="F175" i="28"/>
  <c r="F192" i="28" s="1"/>
  <c r="H175" i="28"/>
  <c r="H192" i="28" s="1"/>
  <c r="O175" i="28"/>
  <c r="O192" i="28" s="1"/>
  <c r="J194" i="28"/>
  <c r="Q162" i="28"/>
  <c r="J178" i="28"/>
  <c r="J176" i="28"/>
  <c r="Q163" i="28"/>
  <c r="Q187" i="28" s="1"/>
  <c r="J187" i="28"/>
  <c r="Q77" i="28"/>
  <c r="E194" i="28"/>
  <c r="J173" i="28"/>
  <c r="E176" i="28"/>
  <c r="J172" i="28"/>
  <c r="J182" i="28"/>
  <c r="E174" i="28"/>
  <c r="E178" i="28"/>
  <c r="E172" i="28"/>
  <c r="P175" i="28"/>
  <c r="P192" i="28" s="1"/>
  <c r="E173" i="28"/>
  <c r="M160" i="28"/>
  <c r="G160" i="28"/>
  <c r="L160" i="28"/>
  <c r="I160" i="28"/>
  <c r="Q64" i="28"/>
  <c r="Q190" i="28" s="1"/>
  <c r="H160" i="28"/>
  <c r="P160" i="28"/>
  <c r="N160" i="28"/>
  <c r="K160" i="28"/>
  <c r="F160" i="28"/>
  <c r="Q50" i="28"/>
  <c r="J145" i="28"/>
  <c r="J144" i="28" s="1"/>
  <c r="Q13" i="28"/>
  <c r="Q33" i="28"/>
  <c r="E145" i="28"/>
  <c r="Q159" i="28"/>
  <c r="Q158" i="28" s="1"/>
  <c r="Q157" i="28" s="1"/>
  <c r="Q12" i="28"/>
  <c r="S67" i="28"/>
  <c r="Q93" i="28"/>
  <c r="Q179" i="28" s="1"/>
  <c r="E31" i="28"/>
  <c r="E11" i="28" s="1"/>
  <c r="Q68" i="28"/>
  <c r="Q153" i="28"/>
  <c r="Q15" i="28"/>
  <c r="M10" i="28"/>
  <c r="L10" i="28"/>
  <c r="N10" i="28"/>
  <c r="K10" i="28"/>
  <c r="Q14" i="28"/>
  <c r="Q20" i="28"/>
  <c r="XFD20" i="28" s="1"/>
  <c r="Q92" i="28"/>
  <c r="J104" i="28"/>
  <c r="Q26" i="28"/>
  <c r="Q154" i="28"/>
  <c r="Q156" i="28"/>
  <c r="Q155" i="28"/>
  <c r="Q152" i="28"/>
  <c r="Q89" i="28"/>
  <c r="Q80" i="28"/>
  <c r="F96" i="28"/>
  <c r="F164" i="28" s="1"/>
  <c r="Q85" i="28"/>
  <c r="G96" i="28"/>
  <c r="G164" i="28" s="1"/>
  <c r="I96" i="28"/>
  <c r="I164" i="28" s="1"/>
  <c r="L96" i="28"/>
  <c r="L164" i="28" s="1"/>
  <c r="N96" i="28"/>
  <c r="N164" i="28" s="1"/>
  <c r="H96" i="28"/>
  <c r="H164" i="28" s="1"/>
  <c r="K96" i="28"/>
  <c r="K164" i="28" s="1"/>
  <c r="M96" i="28"/>
  <c r="M164" i="28" s="1"/>
  <c r="O96" i="28"/>
  <c r="O164" i="28" s="1"/>
  <c r="Q143" i="28"/>
  <c r="Q61" i="28"/>
  <c r="Q56" i="28"/>
  <c r="Q185" i="28" s="1"/>
  <c r="Q46" i="28"/>
  <c r="Q146" i="28"/>
  <c r="E161" i="28"/>
  <c r="J158" i="28"/>
  <c r="J157" i="28" s="1"/>
  <c r="Q99" i="28"/>
  <c r="P96" i="28"/>
  <c r="P164" i="28" s="1"/>
  <c r="Q98" i="28" l="1"/>
  <c r="Q104" i="28"/>
  <c r="E144" i="28"/>
  <c r="S144" i="28" s="1"/>
  <c r="S145" i="28"/>
  <c r="Q120" i="28"/>
  <c r="E70" i="28"/>
  <c r="S70" i="28" s="1"/>
  <c r="S71" i="28"/>
  <c r="Q28" i="28"/>
  <c r="Q31" i="28"/>
  <c r="Q11" i="28" s="1"/>
  <c r="J175" i="28"/>
  <c r="J192" i="28" s="1"/>
  <c r="Q137" i="28"/>
  <c r="Q176" i="28"/>
  <c r="E96" i="28"/>
  <c r="Q178" i="28"/>
  <c r="Q177" i="28"/>
  <c r="S31" i="28"/>
  <c r="Q67" i="28"/>
  <c r="Q66" i="28" s="1"/>
  <c r="Q161" i="28"/>
  <c r="Q160" i="28" s="1"/>
  <c r="Q173" i="28"/>
  <c r="Q182" i="28"/>
  <c r="XFD15" i="28"/>
  <c r="Q195" i="28"/>
  <c r="S77" i="28"/>
  <c r="Q194" i="28"/>
  <c r="XFD14" i="28"/>
  <c r="Q174" i="28"/>
  <c r="Q172" i="28"/>
  <c r="E175" i="28"/>
  <c r="E192" i="28" s="1"/>
  <c r="S161" i="28"/>
  <c r="F95" i="28"/>
  <c r="Q145" i="28"/>
  <c r="Q144" i="28" s="1"/>
  <c r="Q71" i="28"/>
  <c r="Q70" i="28" s="1"/>
  <c r="S11" i="28"/>
  <c r="S158" i="28"/>
  <c r="O10" i="28"/>
  <c r="E10" i="28"/>
  <c r="Q10" i="28" s="1"/>
  <c r="J96" i="28"/>
  <c r="J164" i="28" s="1"/>
  <c r="N95" i="28"/>
  <c r="L95" i="28"/>
  <c r="E160" i="28"/>
  <c r="O95" i="28"/>
  <c r="M95" i="28"/>
  <c r="K95" i="28"/>
  <c r="I95" i="28"/>
  <c r="G95" i="28"/>
  <c r="P95" i="28"/>
  <c r="H95" i="28"/>
  <c r="Q96" i="28" l="1"/>
  <c r="Q95" i="28" s="1"/>
  <c r="E164" i="28"/>
  <c r="S164" i="28" s="1"/>
  <c r="S96" i="28"/>
  <c r="Q175" i="28"/>
  <c r="Q192" i="28" s="1"/>
  <c r="E95" i="28"/>
  <c r="XFD16" i="28"/>
  <c r="J95" i="28"/>
  <c r="S95" i="28" l="1"/>
  <c r="Q164" i="28"/>
</calcChain>
</file>

<file path=xl/sharedStrings.xml><?xml version="1.0" encoding="utf-8"?>
<sst xmlns="http://schemas.openxmlformats.org/spreadsheetml/2006/main" count="715" uniqueCount="466">
  <si>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</si>
  <si>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</si>
  <si>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</si>
  <si>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</si>
  <si>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</si>
  <si>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</si>
  <si>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</si>
  <si>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</si>
  <si>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</si>
  <si>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</si>
  <si>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</si>
  <si>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</si>
  <si>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</si>
  <si>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</si>
  <si>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</si>
  <si>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</si>
  <si>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</si>
  <si>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</si>
  <si>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</si>
  <si>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</si>
  <si>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</si>
  <si>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</si>
  <si>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</si>
  <si>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</si>
  <si>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</si>
  <si>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</si>
  <si>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</si>
  <si>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</si>
  <si>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</si>
  <si>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</si>
  <si>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</si>
  <si>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</si>
  <si>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</si>
  <si>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</si>
  <si>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</si>
  <si>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</si>
  <si>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</si>
  <si>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</si>
  <si>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</si>
  <si>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</si>
  <si>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</si>
  <si>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</si>
  <si>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</si>
  <si>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</si>
  <si>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</si>
  <si>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</si>
  <si>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</si>
  <si>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</si>
  <si>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</si>
  <si>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</si>
  <si>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</si>
  <si>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</si>
  <si>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</si>
  <si>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</si>
  <si>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</si>
  <si>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</si>
  <si>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</si>
  <si>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</si>
  <si>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</si>
  <si>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</si>
  <si>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</si>
  <si>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</si>
  <si>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</si>
  <si>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</si>
  <si>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</si>
  <si>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</si>
  <si>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</si>
  <si>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</si>
  <si>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</si>
  <si>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</si>
  <si>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</si>
  <si>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</si>
  <si>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</si>
  <si>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</si>
  <si>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</si>
  <si>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</si>
  <si>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</si>
  <si>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</si>
  <si>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</si>
  <si>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</si>
  <si>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</si>
  <si>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</si>
  <si>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</si>
  <si>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</si>
  <si>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</si>
  <si>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</si>
  <si>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</si>
  <si>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</si>
  <si>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</si>
  <si>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</si>
  <si>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</si>
  <si>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</si>
  <si>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</si>
  <si>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</si>
  <si>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</si>
  <si>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</si>
  <si>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</si>
  <si>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</si>
  <si>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</si>
  <si>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</si>
  <si>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</si>
  <si>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</si>
  <si>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</si>
  <si>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</si>
  <si>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</si>
  <si>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</si>
  <si>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</si>
  <si>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</si>
  <si>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</si>
  <si>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</si>
  <si>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</si>
  <si>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</si>
  <si>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</si>
  <si>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</si>
  <si>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</si>
  <si>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</si>
  <si>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</si>
  <si>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</si>
  <si>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</si>
  <si>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</si>
  <si>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</si>
  <si>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</si>
  <si>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</si>
  <si>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</si>
  <si>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</si>
  <si>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</si>
  <si>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</si>
  <si>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</si>
  <si>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</si>
  <si>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</si>
  <si>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</si>
  <si>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</si>
  <si>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</si>
  <si>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</si>
  <si>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</si>
  <si>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</si>
  <si>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</si>
  <si>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</si>
  <si>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</si>
  <si>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</si>
  <si>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</si>
  <si>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</si>
  <si>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</si>
  <si>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</si>
  <si>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</si>
  <si>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</si>
  <si>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</si>
  <si>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</si>
  <si>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</si>
  <si>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</si>
  <si>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</si>
  <si>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</si>
  <si>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</si>
  <si>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</si>
  <si>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</si>
  <si>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</si>
  <si>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</si>
  <si>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</si>
  <si>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</si>
  <si>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</si>
  <si>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</si>
  <si>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</si>
  <si>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</si>
  <si>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</si>
  <si>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</si>
  <si>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</si>
  <si>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</si>
  <si>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</si>
  <si>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</si>
  <si>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</si>
  <si>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</si>
  <si>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</si>
  <si>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</si>
  <si>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</si>
  <si>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</si>
  <si>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</si>
  <si>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</si>
  <si>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</si>
  <si>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</si>
  <si>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</si>
  <si>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</si>
  <si>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</si>
  <si>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</si>
  <si>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</si>
  <si>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</si>
  <si>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</si>
  <si>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Резервний фонд</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</si>
  <si>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</si>
  <si>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</si>
  <si>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</si>
  <si>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</si>
  <si>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</si>
  <si>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</si>
  <si>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</si>
  <si>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</si>
  <si>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</si>
  <si>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</si>
  <si>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</si>
  <si>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</si>
  <si>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</si>
  <si>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</si>
  <si>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</si>
  <si>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0313110</t>
  </si>
  <si>
    <t>Заклади і заходи з питань дітей та їх соціального захисту</t>
  </si>
  <si>
    <t>Внески до статутного капіталу суб’єктів господарювання</t>
  </si>
  <si>
    <t>0317470</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</si>
  <si>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</si>
  <si>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</si>
  <si>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</si>
  <si>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</si>
  <si>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</si>
  <si>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</si>
  <si>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</si>
  <si>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</si>
  <si>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</si>
  <si>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</si>
  <si>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</si>
  <si>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</si>
  <si>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</si>
  <si>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</si>
  <si>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</si>
  <si>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</si>
  <si>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</si>
  <si>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</si>
  <si>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</si>
  <si>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</si>
  <si>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</si>
  <si>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</si>
  <si>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</si>
  <si>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</si>
  <si>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</si>
  <si>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</si>
  <si>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</si>
  <si>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</si>
  <si>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</si>
  <si>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</si>
  <si>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</si>
  <si>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</si>
  <si>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</si>
  <si>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</si>
  <si>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</si>
  <si>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</si>
  <si>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</si>
  <si>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</si>
  <si>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</si>
  <si>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</si>
  <si>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</si>
  <si>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</si>
  <si>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</si>
  <si>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</si>
  <si>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</si>
  <si>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</si>
  <si>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</si>
  <si>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</si>
  <si>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</si>
  <si>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</si>
  <si>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</si>
  <si>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</si>
  <si>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</si>
  <si>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</si>
  <si>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</si>
  <si>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</si>
  <si>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</si>
  <si>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</si>
  <si>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</si>
  <si>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</si>
  <si>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</si>
  <si>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</si>
  <si>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</si>
  <si>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</si>
  <si>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</si>
  <si>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</si>
  <si>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</si>
  <si>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</si>
  <si>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</si>
  <si>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</si>
  <si>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</si>
  <si>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</si>
  <si>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</si>
  <si>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</si>
  <si>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</si>
  <si>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</si>
  <si>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</si>
  <si>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</si>
  <si>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</si>
  <si>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</si>
  <si>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</si>
  <si>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</si>
  <si>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</si>
  <si>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</si>
  <si>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</si>
  <si>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</si>
  <si>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</si>
  <si>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</si>
  <si>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</si>
  <si>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</si>
  <si>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</si>
  <si>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</si>
  <si>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</si>
  <si>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</si>
  <si>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</si>
  <si>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</si>
  <si>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</si>
  <si>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</si>
  <si>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</si>
  <si>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</si>
  <si>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</si>
  <si>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</si>
  <si>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</si>
  <si>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</si>
  <si>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</si>
  <si>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</si>
  <si>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</si>
  <si>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</si>
  <si>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</si>
  <si>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</si>
  <si>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</si>
  <si>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</si>
  <si>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</si>
  <si>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</si>
  <si>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</si>
  <si>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</si>
  <si>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</si>
  <si>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</si>
  <si>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</si>
  <si>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</si>
  <si>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</si>
  <si>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</si>
  <si>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</si>
  <si>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</si>
  <si>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</si>
  <si>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</si>
  <si>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</si>
  <si>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</si>
  <si>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</si>
  <si>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</si>
  <si>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</si>
  <si>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</si>
  <si>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</si>
  <si>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</si>
  <si>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</si>
  <si>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</si>
  <si>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</si>
  <si>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</si>
  <si>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</si>
  <si>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</si>
  <si>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</si>
  <si>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</si>
  <si>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</si>
  <si>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</si>
  <si>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</si>
  <si>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</si>
  <si>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</si>
  <si>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</si>
  <si>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</si>
  <si>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</si>
  <si>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</si>
  <si>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</si>
  <si>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</si>
  <si>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</si>
  <si>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</si>
  <si>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</si>
  <si>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</si>
  <si>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</si>
  <si>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</si>
  <si>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</si>
  <si>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</si>
  <si>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</si>
  <si>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</si>
  <si>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</si>
  <si>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</si>
  <si>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</si>
  <si>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</si>
  <si>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</si>
  <si>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</si>
  <si>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</si>
  <si>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</si>
  <si>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</si>
  <si>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</si>
  <si>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</si>
  <si>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</si>
  <si>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</si>
  <si>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</si>
  <si>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</si>
  <si>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</si>
  <si>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</si>
  <si>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</si>
  <si>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</si>
  <si>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</si>
  <si>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</si>
  <si>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</si>
  <si>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r>
      <t>Туристичний збір</t>
    </r>
    <r>
      <rPr>
        <sz val="22"/>
        <rFont val="Times New Roman"/>
        <family val="1"/>
        <charset val="204"/>
      </rPr>
      <t> </t>
    </r>
  </si>
  <si>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</si>
  <si>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</si>
  <si>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</si>
  <si>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</si>
  <si>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</si>
  <si>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</si>
  <si>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</si>
  <si>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</si>
  <si>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</si>
  <si>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</si>
  <si>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</si>
  <si>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</si>
  <si>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</si>
  <si>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Всього доходів</t>
  </si>
  <si>
    <t>Офіційні трансферти</t>
  </si>
  <si>
    <t>Від органів державного управління</t>
  </si>
  <si>
    <t>Субвенції</t>
  </si>
  <si>
    <t>Субвенція з державного бюджету місцевим бюджетам на надання державної підтримки особам з особливими освітніми потребами</t>
  </si>
  <si>
    <t>Секретар міської ради                                                            І.Шумра</t>
  </si>
  <si>
    <t>в т.ч.за рахунок медичної субвенції з державного бюджету</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</si>
  <si>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</si>
  <si>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</si>
  <si>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</si>
  <si>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</si>
  <si>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</si>
  <si>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</si>
  <si>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в т.ч. за рахунок субвенції з державного бюджету на здійснення заходів щодо соціально-економічного розвитку окремих територій</t>
  </si>
  <si>
    <t>в т.ч. за рахунок залишку медичної субвенції</t>
  </si>
  <si>
    <t>0316022</t>
  </si>
  <si>
    <t>6022</t>
  </si>
  <si>
    <t>Капітальний ремонт житлового фонду об'єднань співвласників багатоквартирних будинків</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</si>
  <si>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</si>
  <si>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Назва об"єктів відповідно до проектно-кошторисної документації тощо</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</si>
  <si>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</si>
  <si>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</si>
  <si>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</si>
  <si>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</si>
  <si>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</si>
  <si>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Внески у статутний капітал комунального підприємства "Благоустрій" Кузнецовської міської ради</t>
  </si>
  <si>
    <t>Внески у статутний капітал комунального підприємства "Житлокомунсервіс" Кузнецовської міської ради</t>
  </si>
  <si>
    <t>Керівництво і управління у відповідній сфері у містах республіканського Автономної Республіки Крим та обласного значення</t>
  </si>
  <si>
    <t>180107</t>
  </si>
  <si>
    <t>Фінансування енергозберігаючих заходів</t>
  </si>
  <si>
    <t>Будівництво об"єктів інфраструктури парку культури та відпочинку за адресою: м.Вараш, проспект імені Т. Шевченка</t>
  </si>
  <si>
    <t>Інші культурно-освітні заклади та заходи</t>
  </si>
  <si>
    <t xml:space="preserve"> Фінансове управління виконавчого комітету Кузнецовської міської ради</t>
  </si>
  <si>
    <t>0317820</t>
  </si>
  <si>
    <t>7820</t>
  </si>
  <si>
    <t>Заходи у сфері захисту населення і територій від надзвичайних ситуацій техногенного та природного характеру</t>
  </si>
  <si>
    <t>0220</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</si>
  <si>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</si>
  <si>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</si>
  <si>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</si>
  <si>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</si>
  <si>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 xml:space="preserve"> за рахунок субвенції з державного бюджету місцевим бюджетам на здійснення заходів щодо соціально-економічного розвитку окремих територій</t>
  </si>
  <si>
    <t>6110</t>
  </si>
  <si>
    <t>Заходи, пов'язані з поліпшенням питної води</t>
  </si>
  <si>
    <t>0316110</t>
  </si>
  <si>
    <t>Бібліотеки</t>
  </si>
  <si>
    <t>Програми і централізовані заходи боротьби з туберкульозом</t>
  </si>
  <si>
    <t xml:space="preserve">                           до рішення міської ради</t>
  </si>
  <si>
    <t>________  2017 року  №_____</t>
  </si>
  <si>
    <t>Місцеві податки </t>
  </si>
  <si>
    <t>Податок на майно </t>
  </si>
  <si>
    <t>Земельний податок з юридичних осіб </t>
  </si>
  <si>
    <t>Єдиний податок  </t>
  </si>
  <si>
    <t>Єдиний податок з фізичних осіб </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</si>
  <si>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</si>
  <si>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Надання допомоги до досягнення дитиною трирічного віку</t>
  </si>
  <si>
    <t>Реконструкція ЗОШ №1 в м.Кузнецовськ (коригування)</t>
  </si>
  <si>
    <t>Реконструкція ЗОШ №2 в мікрорайоні Будівельників, 56 м.Кузнецовськ Рівненської області (реконструкція покрівлі, заміна вікон, утеплення зовнішніх стін, опорядження фасадів) (коригування кошторисної частини)</t>
  </si>
  <si>
    <t xml:space="preserve">Надання пільг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</si>
  <si>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 xml:space="preserve">                                     Додаток 1</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</si>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</sst>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147" x14ac:knownFonts="1">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family val="1"/>
      <charset val="204"/>
    </font>
    <font>
      <b/>
      <i/>
      <sz val="12"/>
      <name val="Times New Roman CYR"/>
      <family val="1"/>
      <charset val="204"/>
    </font>
    <font>
      <i/>
      <sz val="9"/>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sz val="9"/>
      <name val="Times New Roman"/>
      <family val="1"/>
      <charset val="204"/>
    </font>
    <font>
      <sz val="9"/>
      <name val="Times New Roman CYR"/>
      <charset val="204"/>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sz val="16"/>
      <name val="Arial Cyr"/>
      <charset val="204"/>
    </font>
    <font>
      <sz val="22"/>
      <name val="Arial Cyr"/>
      <charset val="204"/>
    </font>
    <font>
      <sz val="28"/>
      <color indexed="8"/>
      <name val="Times New Roman"/>
      <family val="1"/>
      <charset val="204"/>
    </font>
    <font>
      <sz val="18"/>
      <name val="Arial Cyr"/>
      <charset val="204"/>
    </font>
    <font>
      <sz val="14"/>
      <name val="Arial Cyr"/>
      <charset val="204"/>
    </font>
    <font>
      <b/>
      <sz val="20"/>
      <color indexed="8"/>
      <name val="Times New Roman"/>
      <family val="1"/>
      <charset val="204"/>
    </font>
    <font>
      <b/>
      <sz val="14"/>
      <name val="Times New Roman"/>
      <family val="1"/>
      <charset val="204"/>
    </font>
    <font>
      <b/>
      <sz val="14"/>
      <name val="Times New Roman Cyr"/>
      <family val="1"/>
      <charset val="204"/>
    </font>
    <font>
      <sz val="14"/>
      <name val="Times New Roman Cyr"/>
      <family val="1"/>
      <charset val="204"/>
    </font>
    <font>
      <sz val="14"/>
      <name val="Times New Roman"/>
      <family val="1"/>
    </font>
    <font>
      <sz val="14"/>
      <name val="Times New Roman"/>
      <family val="1"/>
      <charset val="204"/>
    </font>
    <font>
      <sz val="14"/>
      <color rgb="FFFF0000"/>
      <name val="Times New Roman Cyr"/>
      <family val="1"/>
      <charset val="204"/>
    </font>
    <font>
      <sz val="14"/>
      <color rgb="FFFF0000"/>
      <name val="Times New Roman"/>
      <family val="1"/>
      <charset val="204"/>
    </font>
    <font>
      <i/>
      <sz val="12"/>
      <color rgb="FFFF0000"/>
      <name val="Times New Roman"/>
      <family val="1"/>
      <charset val="204"/>
    </font>
    <font>
      <sz val="14"/>
      <color rgb="FFFF0000"/>
      <name val="Times New Roman"/>
      <family val="1"/>
    </font>
    <font>
      <sz val="14"/>
      <color indexed="8"/>
      <name val="Times New Roman"/>
      <family val="1"/>
    </font>
    <font>
      <sz val="12"/>
      <name val="Times New Roman"/>
      <family val="1"/>
    </font>
    <font>
      <sz val="12"/>
      <name val="Arial Cyr"/>
      <family val="2"/>
      <charset val="204"/>
    </font>
    <font>
      <b/>
      <sz val="11"/>
      <name val="Times New Roman"/>
      <family val="1"/>
      <charset val="204"/>
    </font>
    <font>
      <sz val="10"/>
      <name val="Arial Cyr"/>
      <family val="2"/>
      <charset val="204"/>
    </font>
    <font>
      <sz val="14"/>
      <name val="Arial Cyr"/>
      <family val="2"/>
      <charset val="204"/>
    </font>
    <font>
      <b/>
      <sz val="14"/>
      <color rgb="FFFF0000"/>
      <name val="Times New Roman Cyr"/>
      <family val="1"/>
      <charset val="204"/>
    </font>
    <font>
      <sz val="16"/>
      <name val="Arial Cyr"/>
      <family val="2"/>
      <charset val="204"/>
    </font>
    <font>
      <sz val="14"/>
      <color rgb="FFFF0000"/>
      <name val="Arial Cyr"/>
      <family val="2"/>
      <charset val="204"/>
    </font>
    <font>
      <i/>
      <sz val="14"/>
      <color rgb="FFFF0000"/>
      <name val="Times New Roman"/>
      <family val="1"/>
      <charset val="204"/>
    </font>
    <font>
      <i/>
      <sz val="14"/>
      <color rgb="FFFF0000"/>
      <name val="Times New Roman CYR"/>
      <family val="1"/>
      <charset val="204"/>
    </font>
    <font>
      <b/>
      <sz val="14"/>
      <color rgb="FFFF0000"/>
      <name val="Times New Roman Cyr"/>
      <charset val="204"/>
    </font>
    <font>
      <sz val="12"/>
      <color rgb="FFFF0000"/>
      <name val="Times New Roman"/>
      <family val="1"/>
    </font>
    <font>
      <i/>
      <sz val="12"/>
      <color rgb="FFFF0000"/>
      <name val="Times New Roman Cyr"/>
      <charset val="204"/>
    </font>
    <font>
      <sz val="12"/>
      <color rgb="FFFF0000"/>
      <name val="Arial Cyr"/>
      <family val="2"/>
      <charset val="204"/>
    </font>
    <font>
      <sz val="14"/>
      <color rgb="FFFF0000"/>
      <name val="Times New Roman CYR"/>
      <charset val="204"/>
    </font>
    <font>
      <b/>
      <i/>
      <sz val="9"/>
      <color rgb="FFFF0000"/>
      <name val="Times New Roman"/>
      <family val="1"/>
      <charset val="204"/>
    </font>
    <font>
      <i/>
      <sz val="9"/>
      <color rgb="FFFF0000"/>
      <name val="Times New Roman"/>
      <family val="1"/>
    </font>
    <font>
      <b/>
      <sz val="9"/>
      <color rgb="FFFF0000"/>
      <name val="Times New Roman CYR"/>
      <family val="1"/>
      <charset val="204"/>
    </font>
    <font>
      <b/>
      <sz val="10"/>
      <color rgb="FFFF0000"/>
      <name val="Times New Roman Cyr"/>
      <family val="1"/>
      <charset val="204"/>
    </font>
    <font>
      <i/>
      <sz val="10"/>
      <color rgb="FFFF0000"/>
      <name val="Arial Cyr"/>
      <charset val="204"/>
    </font>
    <font>
      <b/>
      <i/>
      <sz val="9"/>
      <color rgb="FFFF0000"/>
      <name val="Times New Roman"/>
      <family val="1"/>
    </font>
    <font>
      <sz val="9"/>
      <color rgb="FFFF0000"/>
      <name val="Times New Roman CYR"/>
      <charset val="204"/>
    </font>
    <font>
      <b/>
      <sz val="9"/>
      <color rgb="FFFF0000"/>
      <name val="Times New Roman"/>
      <family val="1"/>
      <charset val="204"/>
    </font>
    <font>
      <sz val="9"/>
      <color rgb="FFFF0000"/>
      <name val="Times New Roman"/>
      <family val="1"/>
      <charset val="204"/>
    </font>
    <font>
      <b/>
      <sz val="9"/>
      <color rgb="FFFF0000"/>
      <name val="Times New Roman"/>
      <family val="1"/>
    </font>
    <font>
      <i/>
      <sz val="12"/>
      <name val="Times New Roman"/>
      <family val="1"/>
      <charset val="204"/>
    </font>
    <font>
      <b/>
      <sz val="21"/>
      <color indexed="8"/>
      <name val="Times New Roman"/>
      <family val="1"/>
      <charset val="204"/>
    </font>
    <font>
      <sz val="21"/>
      <color indexed="8"/>
      <name val="Times New Roman"/>
      <family val="1"/>
      <charset val="204"/>
    </font>
    <font>
      <sz val="19"/>
      <color indexed="8"/>
      <name val="Times New Roman"/>
      <family val="1"/>
      <charset val="204"/>
    </font>
    <font>
      <b/>
      <sz val="22"/>
      <color rgb="FF000000"/>
      <name val="Times New Roman"/>
      <family val="1"/>
      <charset val="204"/>
    </font>
    <font>
      <sz val="14"/>
      <name val="PMingLiU-ExtB"/>
      <family val="1"/>
    </font>
    <font>
      <i/>
      <sz val="10"/>
      <color rgb="FFFF0000"/>
      <name val="Times New Roman CYR"/>
      <charset val="204"/>
    </font>
    <font>
      <i/>
      <sz val="9"/>
      <color rgb="FFFF0000"/>
      <name val="Times New Roman CYR"/>
      <charset val="204"/>
    </font>
    <font>
      <b/>
      <i/>
      <sz val="9"/>
      <color rgb="FFFF0000"/>
      <name val="Times New Roman CYR"/>
      <family val="1"/>
      <charset val="204"/>
    </font>
    <font>
      <b/>
      <i/>
      <sz val="10"/>
      <color rgb="FFFF0000"/>
      <name val="Times New Roman Cyr"/>
      <family val="1"/>
      <charset val="204"/>
    </font>
    <font>
      <i/>
      <sz val="10"/>
      <name val="Arial Cyr"/>
      <charset val="204"/>
    </font>
    <font>
      <b/>
      <i/>
      <sz val="9"/>
      <name val="Times New Roman"/>
      <family val="1"/>
    </font>
    <font>
      <sz val="21"/>
      <color rgb="FF000000"/>
      <name val="Times New Roman"/>
      <family val="1"/>
      <charset val="204"/>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hair">
        <color indexed="64"/>
      </left>
      <right style="hair">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s>
  <cellStyleXfs count="5">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1" fillId="0" borderId="0"/>
  </cellStyleXfs>
  <cellXfs count="587">
    <xf numFmtId="0" fontId="0" fillId="0" borderId="0" xfId="0"/>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0" fillId="0" borderId="0" xfId="0" applyFont="1"/>
    <xf numFmtId="0" fontId="20" fillId="0" borderId="0" xfId="0" applyFont="1" applyFill="1"/>
    <xf numFmtId="0" fontId="20"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4"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3"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0" fillId="0" borderId="0" xfId="0" applyNumberFormat="1" applyFont="1" applyBorder="1"/>
    <xf numFmtId="0" fontId="31" fillId="0" borderId="0" xfId="0" applyFont="1"/>
    <xf numFmtId="0" fontId="31" fillId="0" borderId="0" xfId="0" applyFont="1" applyBorder="1" applyAlignment="1">
      <alignment horizontal="center"/>
    </xf>
    <xf numFmtId="49" fontId="30" fillId="0" borderId="0" xfId="0" applyNumberFormat="1" applyFont="1"/>
    <xf numFmtId="0" fontId="29" fillId="0" borderId="0" xfId="0" applyFont="1"/>
    <xf numFmtId="49" fontId="17" fillId="0" borderId="1" xfId="0" applyNumberFormat="1" applyFont="1" applyFill="1" applyBorder="1" applyAlignment="1">
      <alignment horizontal="center" wrapText="1"/>
    </xf>
    <xf numFmtId="49" fontId="16" fillId="0" borderId="1" xfId="0" applyNumberFormat="1" applyFont="1" applyFill="1" applyBorder="1" applyAlignment="1">
      <alignment wrapText="1"/>
    </xf>
    <xf numFmtId="49" fontId="17" fillId="0" borderId="1" xfId="0" applyNumberFormat="1" applyFont="1" applyBorder="1" applyAlignment="1">
      <alignment horizontal="center" wrapText="1"/>
    </xf>
    <xf numFmtId="49" fontId="1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wrapText="1"/>
      <protection locked="0"/>
    </xf>
    <xf numFmtId="49" fontId="16"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5" fillId="3" borderId="1" xfId="0" applyNumberFormat="1" applyFont="1" applyFill="1" applyBorder="1" applyAlignment="1">
      <alignment horizontal="center" wrapText="1"/>
    </xf>
    <xf numFmtId="49" fontId="25" fillId="2" borderId="1" xfId="0" applyNumberFormat="1" applyFont="1" applyFill="1" applyBorder="1" applyAlignment="1">
      <alignment horizontal="center" wrapText="1"/>
    </xf>
    <xf numFmtId="49" fontId="20" fillId="2" borderId="1" xfId="1" applyNumberFormat="1" applyFont="1" applyFill="1" applyBorder="1" applyAlignment="1" applyProtection="1">
      <alignment wrapText="1"/>
      <protection locked="0"/>
    </xf>
    <xf numFmtId="49" fontId="18" fillId="0" borderId="1" xfId="0" applyNumberFormat="1" applyFont="1" applyFill="1" applyBorder="1" applyAlignment="1" applyProtection="1">
      <alignment horizontal="left" wrapText="1"/>
      <protection locked="0"/>
    </xf>
    <xf numFmtId="49" fontId="16" fillId="3" borderId="1" xfId="0" applyNumberFormat="1" applyFont="1" applyFill="1" applyBorder="1" applyAlignment="1">
      <alignment horizontal="left" wrapText="1"/>
    </xf>
    <xf numFmtId="165" fontId="32" fillId="0" borderId="1" xfId="0" applyNumberFormat="1" applyFont="1" applyBorder="1" applyAlignment="1">
      <alignment horizontal="center"/>
    </xf>
    <xf numFmtId="49" fontId="20" fillId="2" borderId="1" xfId="0" applyNumberFormat="1" applyFont="1" applyFill="1" applyBorder="1" applyAlignment="1" applyProtection="1">
      <alignment horizontal="left" wrapText="1"/>
      <protection locked="0"/>
    </xf>
    <xf numFmtId="49" fontId="17" fillId="2" borderId="1" xfId="0" applyNumberFormat="1" applyFont="1" applyFill="1" applyBorder="1" applyAlignment="1" applyProtection="1">
      <alignment horizontal="center" wrapText="1"/>
      <protection locked="0"/>
    </xf>
    <xf numFmtId="0" fontId="43" fillId="0" borderId="0" xfId="0" applyFont="1"/>
    <xf numFmtId="0" fontId="43" fillId="0" borderId="0" xfId="0" applyFont="1" applyFill="1"/>
    <xf numFmtId="49" fontId="40" fillId="0" borderId="1" xfId="0" applyNumberFormat="1" applyFont="1" applyBorder="1" applyAlignment="1">
      <alignment horizontal="center" wrapText="1"/>
    </xf>
    <xf numFmtId="0" fontId="26" fillId="0" borderId="1" xfId="0" applyFont="1" applyBorder="1"/>
    <xf numFmtId="0" fontId="47" fillId="0" borderId="0" xfId="0" applyFont="1"/>
    <xf numFmtId="0" fontId="48" fillId="0" borderId="0" xfId="0" applyFont="1"/>
    <xf numFmtId="0" fontId="48" fillId="0" borderId="0" xfId="0" applyFont="1" applyBorder="1"/>
    <xf numFmtId="0" fontId="20" fillId="0" borderId="1" xfId="0" applyFont="1" applyBorder="1"/>
    <xf numFmtId="165" fontId="44" fillId="0" borderId="1" xfId="0" applyNumberFormat="1" applyFont="1" applyBorder="1" applyAlignment="1">
      <alignment horizontal="center"/>
    </xf>
    <xf numFmtId="0" fontId="43" fillId="0" borderId="0" xfId="0" applyFont="1" applyBorder="1"/>
    <xf numFmtId="0" fontId="38" fillId="0" borderId="1" xfId="0" applyFont="1" applyBorder="1" applyAlignment="1">
      <alignment wrapText="1"/>
    </xf>
    <xf numFmtId="165" fontId="36" fillId="0" borderId="1" xfId="0" applyNumberFormat="1" applyFont="1" applyBorder="1" applyAlignment="1">
      <alignment horizontal="center"/>
    </xf>
    <xf numFmtId="49" fontId="18" fillId="0" borderId="1" xfId="0" applyNumberFormat="1" applyFont="1" applyBorder="1" applyAlignment="1">
      <alignment horizontal="center" wrapText="1"/>
    </xf>
    <xf numFmtId="0" fontId="12" fillId="0" borderId="1" xfId="0" applyFont="1" applyBorder="1" applyAlignment="1">
      <alignment horizontal="left" wrapText="1"/>
    </xf>
    <xf numFmtId="0" fontId="12" fillId="0" borderId="1" xfId="0" applyFont="1" applyBorder="1" applyAlignment="1">
      <alignment wrapText="1"/>
    </xf>
    <xf numFmtId="0" fontId="47" fillId="0" borderId="0" xfId="0" applyFont="1" applyBorder="1"/>
    <xf numFmtId="0" fontId="43" fillId="0" borderId="3" xfId="0" applyFont="1" applyBorder="1"/>
    <xf numFmtId="49" fontId="12" fillId="0" borderId="1" xfId="0" applyNumberFormat="1" applyFont="1" applyFill="1" applyBorder="1" applyAlignment="1">
      <alignment wrapText="1"/>
    </xf>
    <xf numFmtId="49" fontId="45" fillId="0" borderId="1" xfId="0" applyNumberFormat="1" applyFont="1" applyFill="1" applyBorder="1" applyAlignment="1">
      <alignment horizontal="center" wrapText="1"/>
    </xf>
    <xf numFmtId="0" fontId="0" fillId="0" borderId="0" xfId="0" applyFont="1"/>
    <xf numFmtId="0" fontId="49" fillId="0" borderId="0" xfId="0" applyFont="1"/>
    <xf numFmtId="49" fontId="32" fillId="0" borderId="1" xfId="0" applyNumberFormat="1" applyFont="1" applyBorder="1" applyAlignment="1">
      <alignment horizontal="center"/>
    </xf>
    <xf numFmtId="49" fontId="44" fillId="0" borderId="1" xfId="0" applyNumberFormat="1" applyFont="1" applyBorder="1" applyAlignment="1">
      <alignment horizontal="center"/>
    </xf>
    <xf numFmtId="49" fontId="36" fillId="0" borderId="1" xfId="0" applyNumberFormat="1" applyFont="1" applyBorder="1" applyAlignment="1">
      <alignment horizontal="center"/>
    </xf>
    <xf numFmtId="49" fontId="20" fillId="0" borderId="0" xfId="0" applyNumberFormat="1" applyFont="1"/>
    <xf numFmtId="165" fontId="32" fillId="0" borderId="1" xfId="0" applyNumberFormat="1" applyFont="1" applyBorder="1" applyAlignment="1">
      <alignment horizontal="center" wrapText="1"/>
    </xf>
    <xf numFmtId="49" fontId="32" fillId="0" borderId="1" xfId="0" applyNumberFormat="1" applyFont="1" applyBorder="1" applyAlignment="1">
      <alignment horizontal="center" wrapText="1"/>
    </xf>
    <xf numFmtId="0" fontId="0" fillId="0" borderId="1" xfId="0" applyFill="1" applyBorder="1"/>
    <xf numFmtId="3" fontId="20" fillId="0" borderId="0" xfId="0" applyNumberFormat="1" applyFont="1" applyFill="1"/>
    <xf numFmtId="49" fontId="17" fillId="0" borderId="0" xfId="0" applyNumberFormat="1" applyFont="1" applyFill="1" applyBorder="1" applyAlignment="1" applyProtection="1">
      <alignment horizontal="center" wrapText="1"/>
      <protection locked="0"/>
    </xf>
    <xf numFmtId="49" fontId="20" fillId="0" borderId="0" xfId="1" applyNumberFormat="1" applyFont="1" applyFill="1" applyBorder="1" applyAlignment="1" applyProtection="1">
      <alignment wrapText="1"/>
      <protection locked="0"/>
    </xf>
    <xf numFmtId="3" fontId="20" fillId="0" borderId="0" xfId="0" applyNumberFormat="1" applyFont="1" applyFill="1" applyBorder="1" applyAlignment="1">
      <alignment horizontal="center" wrapText="1"/>
    </xf>
    <xf numFmtId="0" fontId="0" fillId="0" borderId="0" xfId="0" applyFill="1"/>
    <xf numFmtId="49" fontId="30"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31" fillId="0" borderId="0" xfId="0" applyFont="1" applyFill="1" applyAlignment="1">
      <alignment horizontal="left" vertical="center"/>
    </xf>
    <xf numFmtId="0" fontId="5" fillId="0" borderId="0" xfId="0" applyFont="1" applyFill="1"/>
    <xf numFmtId="0" fontId="31" fillId="0" borderId="0" xfId="0" applyFont="1" applyFill="1"/>
    <xf numFmtId="49" fontId="50" fillId="0" borderId="0" xfId="0" applyNumberFormat="1" applyFont="1" applyFill="1"/>
    <xf numFmtId="49" fontId="39" fillId="0" borderId="0" xfId="0" applyNumberFormat="1" applyFont="1" applyFill="1" applyAlignment="1">
      <alignment horizontal="center" vertical="center"/>
    </xf>
    <xf numFmtId="49" fontId="50"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37" fillId="0" borderId="0" xfId="0" applyNumberFormat="1" applyFont="1" applyFill="1"/>
    <xf numFmtId="49" fontId="0" fillId="0" borderId="0" xfId="0" applyNumberFormat="1" applyFill="1" applyAlignment="1" applyProtection="1">
      <alignment horizontal="right" vertical="top"/>
      <protection locked="0"/>
    </xf>
    <xf numFmtId="3" fontId="39" fillId="0" borderId="0" xfId="0" applyNumberFormat="1" applyFont="1" applyFill="1"/>
    <xf numFmtId="49" fontId="30" fillId="0" borderId="0" xfId="0" applyNumberFormat="1" applyFont="1" applyFill="1"/>
    <xf numFmtId="0" fontId="2" fillId="0" borderId="1" xfId="0" applyFont="1" applyBorder="1" applyAlignment="1">
      <alignment wrapText="1"/>
    </xf>
    <xf numFmtId="165" fontId="38" fillId="0" borderId="1" xfId="0" applyNumberFormat="1" applyFont="1" applyBorder="1" applyAlignment="1">
      <alignment horizontal="center"/>
    </xf>
    <xf numFmtId="49" fontId="38" fillId="0" borderId="1" xfId="0" applyNumberFormat="1" applyFont="1" applyBorder="1" applyAlignment="1">
      <alignment horizontal="center"/>
    </xf>
    <xf numFmtId="49" fontId="42" fillId="0" borderId="1" xfId="0" applyNumberFormat="1" applyFont="1" applyBorder="1" applyAlignment="1">
      <alignment horizontal="center" wrapText="1"/>
    </xf>
    <xf numFmtId="49" fontId="57" fillId="0" borderId="1" xfId="0" applyNumberFormat="1" applyFont="1" applyBorder="1" applyAlignment="1">
      <alignment horizontal="center" wrapText="1"/>
    </xf>
    <xf numFmtId="49" fontId="53" fillId="0" borderId="1" xfId="0" applyNumberFormat="1" applyFont="1" applyFill="1" applyBorder="1" applyAlignment="1">
      <alignment horizontal="center" wrapText="1"/>
    </xf>
    <xf numFmtId="0" fontId="64" fillId="0" borderId="0" xfId="0" applyFont="1"/>
    <xf numFmtId="0" fontId="64" fillId="0" borderId="0" xfId="0" applyFont="1" applyFill="1"/>
    <xf numFmtId="49" fontId="57" fillId="0" borderId="1" xfId="0" applyNumberFormat="1" applyFont="1" applyFill="1" applyBorder="1" applyAlignment="1">
      <alignment horizontal="center" wrapText="1"/>
    </xf>
    <xf numFmtId="0" fontId="66" fillId="0" borderId="0" xfId="0" applyFont="1"/>
    <xf numFmtId="0" fontId="66" fillId="0" borderId="0" xfId="0" applyFont="1" applyFill="1"/>
    <xf numFmtId="49" fontId="62" fillId="0" borderId="1" xfId="0" applyNumberFormat="1" applyFont="1" applyFill="1" applyBorder="1" applyAlignment="1" applyProtection="1">
      <alignment horizontal="left" wrapText="1"/>
      <protection locked="0"/>
    </xf>
    <xf numFmtId="0" fontId="49" fillId="0" borderId="0" xfId="0" applyFont="1" applyFill="1" applyBorder="1"/>
    <xf numFmtId="49" fontId="65" fillId="0" borderId="1" xfId="0" applyNumberFormat="1" applyFont="1" applyFill="1" applyBorder="1" applyAlignment="1" applyProtection="1">
      <alignment horizontal="left" wrapText="1"/>
      <protection locked="0"/>
    </xf>
    <xf numFmtId="49" fontId="58" fillId="0" borderId="1" xfId="0" applyNumberFormat="1" applyFont="1" applyFill="1" applyBorder="1" applyAlignment="1">
      <alignment horizontal="left" wrapText="1"/>
    </xf>
    <xf numFmtId="49" fontId="62" fillId="0" borderId="1" xfId="0" applyNumberFormat="1" applyFont="1" applyFill="1" applyBorder="1" applyAlignment="1">
      <alignment horizontal="center" wrapText="1"/>
    </xf>
    <xf numFmtId="0" fontId="62" fillId="0" borderId="1" xfId="0" applyFont="1" applyBorder="1" applyAlignment="1">
      <alignment horizontal="center"/>
    </xf>
    <xf numFmtId="0" fontId="62" fillId="0" borderId="0" xfId="0" applyFont="1"/>
    <xf numFmtId="0" fontId="62" fillId="0" borderId="0" xfId="0" applyFont="1" applyFill="1"/>
    <xf numFmtId="49" fontId="68" fillId="0" borderId="1" xfId="0" applyNumberFormat="1" applyFont="1" applyFill="1" applyBorder="1" applyAlignment="1">
      <alignment horizontal="center" wrapText="1"/>
    </xf>
    <xf numFmtId="3" fontId="51" fillId="0" borderId="1" xfId="0" applyNumberFormat="1" applyFont="1" applyBorder="1" applyAlignment="1">
      <alignment horizontal="left" wrapText="1"/>
    </xf>
    <xf numFmtId="49" fontId="68" fillId="3" borderId="1" xfId="0" applyNumberFormat="1" applyFont="1" applyFill="1" applyBorder="1" applyAlignment="1">
      <alignment horizontal="center" wrapText="1"/>
    </xf>
    <xf numFmtId="49" fontId="54" fillId="3" borderId="1" xfId="0" applyNumberFormat="1" applyFont="1" applyFill="1" applyBorder="1" applyAlignment="1">
      <alignment horizontal="left" wrapText="1"/>
    </xf>
    <xf numFmtId="49" fontId="54" fillId="0" borderId="1" xfId="0" applyNumberFormat="1" applyFont="1" applyFill="1" applyBorder="1" applyAlignment="1">
      <alignment wrapText="1"/>
    </xf>
    <xf numFmtId="49" fontId="68" fillId="0" borderId="1" xfId="2" applyNumberFormat="1" applyFont="1" applyFill="1" applyBorder="1" applyAlignment="1">
      <alignment horizontal="center" wrapText="1"/>
    </xf>
    <xf numFmtId="49" fontId="54" fillId="0" borderId="1" xfId="2" applyNumberFormat="1" applyFont="1" applyFill="1" applyBorder="1" applyAlignment="1">
      <alignment wrapText="1"/>
    </xf>
    <xf numFmtId="49" fontId="54" fillId="0" borderId="1" xfId="3" applyNumberFormat="1" applyFont="1" applyFill="1" applyBorder="1" applyAlignment="1">
      <alignment horizontal="left" wrapText="1"/>
    </xf>
    <xf numFmtId="0" fontId="2" fillId="0" borderId="1" xfId="0" applyFont="1" applyBorder="1" applyAlignment="1">
      <alignment wrapText="1"/>
    </xf>
    <xf numFmtId="4" fontId="17" fillId="0" borderId="1" xfId="0" applyNumberFormat="1" applyFont="1" applyFill="1" applyBorder="1" applyAlignment="1">
      <alignment horizontal="center" wrapText="1"/>
    </xf>
    <xf numFmtId="49" fontId="6" fillId="0" borderId="1" xfId="0" applyNumberFormat="1" applyFont="1" applyFill="1" applyBorder="1" applyAlignment="1">
      <alignment horizontal="left" wrapText="1"/>
    </xf>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12" fillId="0" borderId="1" xfId="0" applyNumberFormat="1" applyFont="1" applyBorder="1" applyAlignment="1" applyProtection="1">
      <alignment wrapText="1"/>
      <protection locked="0"/>
    </xf>
    <xf numFmtId="49" fontId="40" fillId="0" borderId="1" xfId="0" applyNumberFormat="1" applyFont="1" applyFill="1" applyBorder="1" applyAlignment="1">
      <alignment horizontal="center" wrapText="1"/>
    </xf>
    <xf numFmtId="0" fontId="2" fillId="0" borderId="0" xfId="0" applyFont="1"/>
    <xf numFmtId="49" fontId="43" fillId="0" borderId="0" xfId="0" applyNumberFormat="1" applyFont="1"/>
    <xf numFmtId="0" fontId="25" fillId="0" borderId="0" xfId="0" applyFont="1"/>
    <xf numFmtId="0" fontId="25" fillId="0" borderId="0" xfId="0" applyFont="1" applyFill="1"/>
    <xf numFmtId="49" fontId="25" fillId="0" borderId="0" xfId="0" applyNumberFormat="1" applyFont="1"/>
    <xf numFmtId="49" fontId="44" fillId="0" borderId="1" xfId="0" applyNumberFormat="1" applyFont="1" applyBorder="1" applyAlignment="1">
      <alignment horizontal="center" wrapText="1"/>
    </xf>
    <xf numFmtId="49" fontId="44" fillId="0" borderId="1" xfId="0" applyNumberFormat="1" applyFont="1" applyFill="1" applyBorder="1" applyAlignment="1">
      <alignment horizontal="center" wrapText="1"/>
    </xf>
    <xf numFmtId="0" fontId="71" fillId="0" borderId="0" xfId="0" applyFont="1"/>
    <xf numFmtId="0" fontId="71" fillId="0" borderId="0" xfId="0" applyFont="1" applyFill="1"/>
    <xf numFmtId="49" fontId="20" fillId="0" borderId="1" xfId="0" applyNumberFormat="1" applyFont="1" applyBorder="1"/>
    <xf numFmtId="0" fontId="34" fillId="0" borderId="0" xfId="0" applyFont="1"/>
    <xf numFmtId="0" fontId="76" fillId="0" borderId="0" xfId="0" applyFont="1"/>
    <xf numFmtId="0" fontId="76" fillId="0" borderId="0" xfId="0" applyFont="1" applyAlignment="1"/>
    <xf numFmtId="49" fontId="80" fillId="0" borderId="0" xfId="0" applyNumberFormat="1" applyFont="1" applyBorder="1" applyAlignment="1" applyProtection="1">
      <alignment horizontal="center" vertical="top"/>
      <protection locked="0"/>
    </xf>
    <xf numFmtId="0" fontId="81" fillId="0" borderId="0" xfId="0" applyFont="1" applyBorder="1" applyAlignment="1">
      <alignment horizontal="center"/>
    </xf>
    <xf numFmtId="49" fontId="81" fillId="0" borderId="0" xfId="0" applyNumberFormat="1" applyFont="1" applyBorder="1" applyAlignment="1" applyProtection="1">
      <alignment vertical="top"/>
      <protection locked="0"/>
    </xf>
    <xf numFmtId="0" fontId="81" fillId="0" borderId="0" xfId="0" applyFont="1" applyBorder="1"/>
    <xf numFmtId="0" fontId="83" fillId="0" borderId="1" xfId="0" applyFont="1" applyBorder="1" applyAlignment="1">
      <alignment horizontal="center" vertical="center" wrapText="1"/>
    </xf>
    <xf numFmtId="0" fontId="84" fillId="0" borderId="2" xfId="0" applyFont="1" applyBorder="1" applyAlignment="1">
      <alignment horizontal="center" vertical="center" wrapText="1"/>
    </xf>
    <xf numFmtId="0" fontId="81" fillId="0" borderId="5" xfId="0" applyFont="1" applyBorder="1" applyAlignment="1">
      <alignment horizontal="center" vertical="center" wrapText="1"/>
    </xf>
    <xf numFmtId="49" fontId="81" fillId="0" borderId="6" xfId="0" applyNumberFormat="1" applyFont="1" applyBorder="1" applyAlignment="1" applyProtection="1">
      <alignment horizontal="center" vertical="center" wrapText="1"/>
      <protection locked="0"/>
    </xf>
    <xf numFmtId="0" fontId="81" fillId="0" borderId="1" xfId="0" applyFont="1" applyBorder="1" applyAlignment="1">
      <alignment horizontal="center" vertical="center" wrapText="1"/>
    </xf>
    <xf numFmtId="0" fontId="81" fillId="0" borderId="6" xfId="0" applyFont="1" applyBorder="1" applyAlignment="1">
      <alignment horizontal="center" vertical="center" wrapText="1"/>
    </xf>
    <xf numFmtId="0" fontId="80" fillId="0" borderId="12" xfId="0" applyFont="1" applyBorder="1" applyAlignment="1">
      <alignment horizontal="left" wrapText="1"/>
    </xf>
    <xf numFmtId="0" fontId="80" fillId="0" borderId="16" xfId="0" applyFont="1" applyBorder="1" applyAlignment="1">
      <alignment horizontal="left" wrapText="1"/>
    </xf>
    <xf numFmtId="0" fontId="84" fillId="0" borderId="16" xfId="0" applyFont="1" applyBorder="1" applyAlignment="1">
      <alignment horizontal="left" wrapText="1"/>
    </xf>
    <xf numFmtId="0" fontId="89" fillId="0" borderId="16" xfId="0" applyFont="1" applyBorder="1" applyAlignment="1">
      <alignment horizontal="left" wrapText="1"/>
    </xf>
    <xf numFmtId="0" fontId="87" fillId="0" borderId="20" xfId="0" applyFont="1" applyBorder="1" applyAlignment="1">
      <alignment horizontal="left" wrapText="1"/>
    </xf>
    <xf numFmtId="49" fontId="92" fillId="0" borderId="14" xfId="0" applyNumberFormat="1" applyFont="1" applyBorder="1" applyAlignment="1" applyProtection="1">
      <alignment horizontal="left" wrapText="1"/>
      <protection locked="0"/>
    </xf>
    <xf numFmtId="0" fontId="84" fillId="0" borderId="21" xfId="0" applyFont="1" applyBorder="1" applyAlignment="1">
      <alignment horizontal="left" wrapText="1"/>
    </xf>
    <xf numFmtId="0" fontId="89" fillId="0" borderId="23" xfId="0" applyFont="1" applyBorder="1" applyAlignment="1">
      <alignment horizontal="left" wrapText="1"/>
    </xf>
    <xf numFmtId="0" fontId="89" fillId="0" borderId="25" xfId="0" applyFont="1" applyBorder="1" applyAlignment="1">
      <alignment horizontal="left" wrapText="1"/>
    </xf>
    <xf numFmtId="0" fontId="89" fillId="0" borderId="16" xfId="0" applyFont="1" applyBorder="1" applyAlignment="1">
      <alignment horizontal="left"/>
    </xf>
    <xf numFmtId="0" fontId="93" fillId="0" borderId="28" xfId="0" applyFont="1" applyBorder="1" applyAlignment="1">
      <alignment horizontal="left"/>
    </xf>
    <xf numFmtId="0" fontId="85" fillId="0" borderId="29" xfId="0" applyFont="1" applyBorder="1" applyAlignment="1">
      <alignment horizontal="left" wrapText="1"/>
    </xf>
    <xf numFmtId="3" fontId="29" fillId="0" borderId="0" xfId="0" applyNumberFormat="1" applyFont="1"/>
    <xf numFmtId="0" fontId="34" fillId="0" borderId="0" xfId="0" applyFont="1" applyBorder="1" applyAlignment="1">
      <alignment horizontal="center"/>
    </xf>
    <xf numFmtId="0" fontId="34" fillId="0" borderId="0" xfId="0" applyNumberFormat="1" applyFont="1" applyBorder="1" applyAlignment="1" applyProtection="1">
      <alignment horizontal="left" vertical="center" wrapText="1"/>
    </xf>
    <xf numFmtId="164" fontId="35" fillId="0" borderId="0" xfId="0" applyNumberFormat="1" applyFont="1" applyBorder="1" applyAlignment="1">
      <alignment horizontal="right" wrapText="1"/>
    </xf>
    <xf numFmtId="0" fontId="35" fillId="0" borderId="0" xfId="0" applyFont="1" applyFill="1" applyBorder="1" applyAlignment="1">
      <alignment horizontal="center" vertical="top" wrapText="1"/>
    </xf>
    <xf numFmtId="49" fontId="86" fillId="0" borderId="0" xfId="0" applyNumberFormat="1" applyFont="1" applyFill="1" applyBorder="1" applyAlignment="1" applyProtection="1">
      <alignment wrapText="1"/>
      <protection locked="0"/>
    </xf>
    <xf numFmtId="164" fontId="86" fillId="0" borderId="0" xfId="0" applyNumberFormat="1" applyFont="1" applyFill="1" applyBorder="1" applyAlignment="1">
      <alignment horizontal="right" wrapText="1"/>
    </xf>
    <xf numFmtId="0" fontId="96" fillId="0" borderId="0" xfId="0" applyFont="1"/>
    <xf numFmtId="0" fontId="35" fillId="0" borderId="0" xfId="0" applyFont="1" applyBorder="1" applyAlignment="1" applyProtection="1">
      <alignment horizontal="center" vertical="top" wrapText="1"/>
    </xf>
    <xf numFmtId="0" fontId="35" fillId="0" borderId="0" xfId="0" applyFont="1" applyBorder="1" applyAlignment="1" applyProtection="1">
      <alignment vertical="top" wrapText="1"/>
    </xf>
    <xf numFmtId="4" fontId="44" fillId="0" borderId="1" xfId="0" applyNumberFormat="1" applyFont="1" applyBorder="1" applyAlignment="1">
      <alignment horizontal="center" wrapText="1"/>
    </xf>
    <xf numFmtId="4" fontId="71" fillId="0" borderId="1" xfId="0" applyNumberFormat="1" applyFont="1" applyBorder="1" applyAlignment="1">
      <alignment horizontal="center" wrapText="1"/>
    </xf>
    <xf numFmtId="4" fontId="8" fillId="0" borderId="1" xfId="0" applyNumberFormat="1" applyFont="1" applyBorder="1" applyAlignment="1">
      <alignment horizontal="center" wrapText="1"/>
    </xf>
    <xf numFmtId="0" fontId="97" fillId="0" borderId="0" xfId="0" applyFont="1" applyBorder="1" applyAlignment="1">
      <alignment horizontal="left"/>
    </xf>
    <xf numFmtId="0" fontId="98" fillId="0" borderId="0" xfId="0" applyFont="1" applyBorder="1" applyAlignment="1">
      <alignment horizontal="left" wrapText="1"/>
    </xf>
    <xf numFmtId="0" fontId="91" fillId="0" borderId="0" xfId="0" applyFont="1" applyBorder="1" applyAlignment="1">
      <alignment horizontal="justify" wrapText="1"/>
    </xf>
    <xf numFmtId="3" fontId="91" fillId="0" borderId="0" xfId="0" applyNumberFormat="1" applyFont="1" applyBorder="1" applyAlignment="1">
      <alignment horizontal="right" wrapText="1"/>
    </xf>
    <xf numFmtId="3" fontId="86" fillId="0" borderId="0" xfId="0" applyNumberFormat="1" applyFont="1" applyBorder="1" applyAlignment="1">
      <alignment horizontal="right" wrapText="1"/>
    </xf>
    <xf numFmtId="4" fontId="10" fillId="0" borderId="1" xfId="0" applyNumberFormat="1" applyFont="1" applyBorder="1" applyAlignment="1">
      <alignment horizontal="center" wrapText="1"/>
    </xf>
    <xf numFmtId="4" fontId="27" fillId="2" borderId="1" xfId="0" applyNumberFormat="1" applyFont="1" applyFill="1" applyBorder="1" applyAlignment="1">
      <alignment horizontal="center" wrapText="1"/>
    </xf>
    <xf numFmtId="49" fontId="16" fillId="0" borderId="1" xfId="0" applyNumberFormat="1" applyFont="1" applyFill="1" applyBorder="1" applyAlignment="1">
      <alignment horizontal="left" wrapText="1"/>
    </xf>
    <xf numFmtId="4" fontId="20" fillId="2" borderId="1" xfId="0" applyNumberFormat="1" applyFont="1" applyFill="1" applyBorder="1" applyAlignment="1">
      <alignment horizontal="center" wrapText="1"/>
    </xf>
    <xf numFmtId="4" fontId="10" fillId="0" borderId="1" xfId="0" applyNumberFormat="1" applyFont="1" applyFill="1" applyBorder="1" applyAlignment="1">
      <alignment horizontal="center" wrapText="1"/>
    </xf>
    <xf numFmtId="4" fontId="26" fillId="0" borderId="1" xfId="0" applyNumberFormat="1" applyFont="1" applyFill="1" applyBorder="1" applyAlignment="1">
      <alignment horizontal="center" wrapText="1"/>
    </xf>
    <xf numFmtId="4" fontId="2" fillId="0" borderId="1" xfId="0" applyNumberFormat="1" applyFont="1" applyFill="1" applyBorder="1" applyAlignment="1">
      <alignment horizontal="center" wrapText="1"/>
    </xf>
    <xf numFmtId="4" fontId="74" fillId="0" borderId="1" xfId="0" applyNumberFormat="1" applyFont="1" applyFill="1" applyBorder="1" applyAlignment="1">
      <alignment horizontal="center" wrapText="1"/>
    </xf>
    <xf numFmtId="4" fontId="32" fillId="0" borderId="1" xfId="0" applyNumberFormat="1" applyFont="1" applyFill="1" applyBorder="1" applyAlignment="1">
      <alignment horizontal="center" wrapText="1"/>
    </xf>
    <xf numFmtId="4" fontId="20" fillId="0" borderId="0" xfId="0" applyNumberFormat="1" applyFont="1" applyFill="1"/>
    <xf numFmtId="49" fontId="41" fillId="0" borderId="1" xfId="0" applyNumberFormat="1" applyFont="1" applyFill="1" applyBorder="1" applyAlignment="1">
      <alignment horizontal="left" wrapText="1"/>
    </xf>
    <xf numFmtId="49" fontId="104" fillId="0" borderId="1" xfId="0" applyNumberFormat="1" applyFont="1" applyFill="1" applyBorder="1" applyAlignment="1">
      <alignment horizontal="center" wrapText="1"/>
    </xf>
    <xf numFmtId="0" fontId="105" fillId="0" borderId="1" xfId="0" applyFont="1" applyBorder="1" applyAlignment="1">
      <alignment wrapText="1"/>
    </xf>
    <xf numFmtId="49" fontId="104" fillId="0" borderId="1" xfId="0" applyNumberFormat="1" applyFont="1" applyFill="1" applyBorder="1" applyAlignment="1" applyProtection="1">
      <alignment horizontal="left" wrapText="1"/>
      <protection locked="0"/>
    </xf>
    <xf numFmtId="49" fontId="107" fillId="0" borderId="1" xfId="0" applyNumberFormat="1" applyFont="1" applyFill="1" applyBorder="1" applyAlignment="1">
      <alignment horizontal="center" wrapText="1"/>
    </xf>
    <xf numFmtId="49" fontId="107" fillId="0" borderId="1" xfId="0" applyNumberFormat="1" applyFont="1" applyFill="1" applyBorder="1" applyAlignment="1">
      <alignment horizontal="left" wrapText="1"/>
    </xf>
    <xf numFmtId="49" fontId="107" fillId="3" borderId="1" xfId="0" applyNumberFormat="1" applyFont="1" applyFill="1" applyBorder="1" applyAlignment="1">
      <alignment horizontal="center" wrapText="1"/>
    </xf>
    <xf numFmtId="49" fontId="107" fillId="3" borderId="1" xfId="0" applyNumberFormat="1" applyFont="1" applyFill="1" applyBorder="1" applyAlignment="1">
      <alignment horizontal="left" wrapText="1"/>
    </xf>
    <xf numFmtId="49" fontId="107" fillId="0" borderId="1" xfId="2" applyNumberFormat="1" applyFont="1" applyFill="1" applyBorder="1" applyAlignment="1">
      <alignment horizontal="center" wrapText="1"/>
    </xf>
    <xf numFmtId="49" fontId="107" fillId="0" borderId="1" xfId="2" applyNumberFormat="1" applyFont="1" applyFill="1" applyBorder="1" applyAlignment="1">
      <alignment wrapText="1"/>
    </xf>
    <xf numFmtId="49" fontId="101" fillId="0" borderId="1" xfId="0" applyNumberFormat="1" applyFont="1" applyBorder="1" applyAlignment="1">
      <alignment horizontal="center" wrapText="1"/>
    </xf>
    <xf numFmtId="49" fontId="108" fillId="0" borderId="1" xfId="0" applyNumberFormat="1" applyFont="1" applyFill="1" applyBorder="1" applyAlignment="1">
      <alignment horizontal="center" wrapText="1"/>
    </xf>
    <xf numFmtId="0" fontId="109" fillId="0" borderId="0" xfId="4" applyFont="1"/>
    <xf numFmtId="0" fontId="110" fillId="0" borderId="0" xfId="4" applyFont="1"/>
    <xf numFmtId="0" fontId="102" fillId="0" borderId="0" xfId="4" applyFont="1"/>
    <xf numFmtId="0" fontId="111" fillId="0" borderId="1" xfId="4" applyFont="1" applyBorder="1" applyAlignment="1">
      <alignment horizontal="center" vertical="center" wrapText="1"/>
    </xf>
    <xf numFmtId="0" fontId="7" fillId="0" borderId="30" xfId="4" applyFont="1" applyBorder="1" applyAlignment="1">
      <alignment horizontal="center" vertical="center" wrapText="1"/>
    </xf>
    <xf numFmtId="0" fontId="110" fillId="0" borderId="0" xfId="4" applyFont="1" applyAlignment="1">
      <alignment horizontal="center" vertical="center" wrapText="1"/>
    </xf>
    <xf numFmtId="0" fontId="6" fillId="0" borderId="1" xfId="4" applyFont="1" applyBorder="1" applyAlignment="1">
      <alignment horizontal="center" vertical="center" wrapText="1"/>
    </xf>
    <xf numFmtId="0" fontId="112" fillId="0" borderId="1" xfId="4" applyFont="1" applyBorder="1" applyAlignment="1">
      <alignment horizontal="center" vertical="center" wrapText="1"/>
    </xf>
    <xf numFmtId="0" fontId="6" fillId="0" borderId="31" xfId="4" applyFont="1" applyBorder="1" applyAlignment="1">
      <alignment horizontal="center" vertical="center" wrapText="1"/>
    </xf>
    <xf numFmtId="49" fontId="100" fillId="2" borderId="1" xfId="4" applyNumberFormat="1" applyFont="1" applyFill="1" applyBorder="1" applyAlignment="1">
      <alignment horizontal="center" vertical="center" wrapText="1"/>
    </xf>
    <xf numFmtId="49" fontId="100" fillId="2" borderId="1" xfId="4" applyNumberFormat="1" applyFont="1" applyFill="1" applyBorder="1" applyAlignment="1">
      <alignment horizontal="center" wrapText="1"/>
    </xf>
    <xf numFmtId="49" fontId="100" fillId="2" borderId="1" xfId="1" applyNumberFormat="1" applyFont="1" applyFill="1" applyBorder="1" applyAlignment="1" applyProtection="1">
      <alignment wrapText="1"/>
      <protection locked="0"/>
    </xf>
    <xf numFmtId="0" fontId="102" fillId="2" borderId="1" xfId="4" applyFont="1" applyFill="1" applyBorder="1" applyAlignment="1">
      <alignment horizontal="center" wrapText="1"/>
    </xf>
    <xf numFmtId="3" fontId="99" fillId="2" borderId="1" xfId="4" applyNumberFormat="1" applyFont="1" applyFill="1" applyBorder="1" applyAlignment="1">
      <alignment horizontal="center" wrapText="1"/>
    </xf>
    <xf numFmtId="49" fontId="100" fillId="5" borderId="1" xfId="4" applyNumberFormat="1" applyFont="1" applyFill="1" applyBorder="1" applyAlignment="1">
      <alignment horizontal="center" vertical="center" wrapText="1"/>
    </xf>
    <xf numFmtId="49" fontId="100" fillId="5" borderId="1" xfId="4" applyNumberFormat="1" applyFont="1" applyFill="1" applyBorder="1" applyAlignment="1">
      <alignment horizontal="center" wrapText="1"/>
    </xf>
    <xf numFmtId="49" fontId="100" fillId="5" borderId="1" xfId="4" applyNumberFormat="1" applyFont="1" applyFill="1" applyBorder="1" applyAlignment="1" applyProtection="1">
      <alignment horizontal="left" wrapText="1"/>
      <protection locked="0"/>
    </xf>
    <xf numFmtId="0" fontId="102" fillId="5" borderId="1" xfId="4" applyFont="1" applyFill="1" applyBorder="1" applyAlignment="1">
      <alignment horizontal="center" wrapText="1"/>
    </xf>
    <xf numFmtId="3" fontId="99" fillId="5" borderId="1" xfId="4" applyNumberFormat="1" applyFont="1" applyFill="1" applyBorder="1" applyAlignment="1">
      <alignment horizontal="center" wrapText="1"/>
    </xf>
    <xf numFmtId="3" fontId="102" fillId="2" borderId="31" xfId="4" applyNumberFormat="1" applyFont="1" applyFill="1" applyBorder="1" applyAlignment="1">
      <alignment horizontal="center" vertical="center" wrapText="1"/>
    </xf>
    <xf numFmtId="0" fontId="113" fillId="0" borderId="0" xfId="4" applyFont="1" applyAlignment="1">
      <alignment horizontal="center" vertical="center" wrapText="1"/>
    </xf>
    <xf numFmtId="0" fontId="105" fillId="0" borderId="1" xfId="4" applyFont="1" applyBorder="1" applyAlignment="1">
      <alignment wrapText="1"/>
    </xf>
    <xf numFmtId="3" fontId="102" fillId="0" borderId="1" xfId="4" applyNumberFormat="1" applyFont="1" applyBorder="1" applyAlignment="1">
      <alignment horizontal="center" wrapText="1"/>
    </xf>
    <xf numFmtId="4" fontId="102" fillId="0" borderId="1" xfId="4" applyNumberFormat="1" applyFont="1" applyBorder="1" applyAlignment="1">
      <alignment horizontal="center" wrapText="1"/>
    </xf>
    <xf numFmtId="0" fontId="102" fillId="0" borderId="1" xfId="4" applyFont="1" applyBorder="1" applyAlignment="1">
      <alignment wrapText="1"/>
    </xf>
    <xf numFmtId="49" fontId="114" fillId="2" borderId="1" xfId="4" applyNumberFormat="1" applyFont="1" applyFill="1" applyBorder="1" applyAlignment="1">
      <alignment horizontal="center" wrapText="1"/>
    </xf>
    <xf numFmtId="49" fontId="100" fillId="2" borderId="1" xfId="4" applyNumberFormat="1" applyFont="1" applyFill="1" applyBorder="1" applyAlignment="1" applyProtection="1">
      <alignment horizontal="center" wrapText="1"/>
      <protection locked="0"/>
    </xf>
    <xf numFmtId="49" fontId="114" fillId="5" borderId="1" xfId="4" applyNumberFormat="1" applyFont="1" applyFill="1" applyBorder="1" applyAlignment="1">
      <alignment horizontal="center" wrapText="1"/>
    </xf>
    <xf numFmtId="49" fontId="100" fillId="5" borderId="1" xfId="4" applyNumberFormat="1" applyFont="1" applyFill="1" applyBorder="1" applyAlignment="1" applyProtection="1">
      <alignment horizontal="center" wrapText="1"/>
      <protection locked="0"/>
    </xf>
    <xf numFmtId="3" fontId="102" fillId="0" borderId="32" xfId="4" applyNumberFormat="1" applyFont="1" applyBorder="1" applyAlignment="1">
      <alignment wrapText="1"/>
    </xf>
    <xf numFmtId="0" fontId="113" fillId="0" borderId="0" xfId="4" applyFont="1" applyAlignment="1">
      <alignment wrapText="1"/>
    </xf>
    <xf numFmtId="49" fontId="102" fillId="0" borderId="1" xfId="0" applyNumberFormat="1" applyFont="1" applyBorder="1" applyAlignment="1" applyProtection="1">
      <alignment horizontal="left" wrapText="1"/>
      <protection locked="0"/>
    </xf>
    <xf numFmtId="49" fontId="114" fillId="2" borderId="1" xfId="4" applyNumberFormat="1" applyFont="1" applyFill="1" applyBorder="1" applyAlignment="1" applyProtection="1">
      <alignment horizontal="left" wrapText="1"/>
      <protection locked="0"/>
    </xf>
    <xf numFmtId="49" fontId="114" fillId="5" borderId="1" xfId="4" applyNumberFormat="1" applyFont="1" applyFill="1" applyBorder="1" applyAlignment="1" applyProtection="1">
      <alignment horizontal="left" wrapText="1"/>
      <protection locked="0"/>
    </xf>
    <xf numFmtId="49" fontId="102" fillId="0" borderId="0" xfId="4" applyNumberFormat="1" applyFont="1"/>
    <xf numFmtId="49" fontId="110" fillId="0" borderId="0" xfId="4" applyNumberFormat="1" applyFont="1"/>
    <xf numFmtId="0" fontId="115" fillId="0" borderId="0" xfId="4" applyFont="1"/>
    <xf numFmtId="49" fontId="105" fillId="0" borderId="1" xfId="0" applyNumberFormat="1" applyFont="1" applyFill="1" applyBorder="1" applyAlignment="1">
      <alignment horizontal="center" wrapText="1"/>
    </xf>
    <xf numFmtId="49" fontId="105" fillId="3" borderId="1" xfId="0" applyNumberFormat="1" applyFont="1" applyFill="1" applyBorder="1" applyAlignment="1">
      <alignment horizontal="center" wrapText="1"/>
    </xf>
    <xf numFmtId="49" fontId="105" fillId="3" borderId="1" xfId="0" applyNumberFormat="1" applyFont="1" applyFill="1" applyBorder="1" applyAlignment="1">
      <alignment horizontal="left" wrapText="1"/>
    </xf>
    <xf numFmtId="3" fontId="107" fillId="0" borderId="1" xfId="4" applyNumberFormat="1" applyFont="1" applyBorder="1" applyAlignment="1">
      <alignment horizontal="center" wrapText="1"/>
    </xf>
    <xf numFmtId="4" fontId="107" fillId="0" borderId="1" xfId="4" applyNumberFormat="1" applyFont="1" applyBorder="1" applyAlignment="1">
      <alignment horizontal="center" wrapText="1"/>
    </xf>
    <xf numFmtId="3" fontId="107" fillId="2" borderId="31" xfId="4" applyNumberFormat="1" applyFont="1" applyFill="1" applyBorder="1" applyAlignment="1">
      <alignment horizontal="center" vertical="center" wrapText="1"/>
    </xf>
    <xf numFmtId="0" fontId="116" fillId="0" borderId="0" xfId="4" applyFont="1" applyAlignment="1">
      <alignment horizontal="center" vertical="center" wrapText="1"/>
    </xf>
    <xf numFmtId="4" fontId="104" fillId="0" borderId="1" xfId="0" applyNumberFormat="1" applyFont="1" applyFill="1" applyBorder="1" applyAlignment="1">
      <alignment horizontal="center" wrapText="1"/>
    </xf>
    <xf numFmtId="49" fontId="104" fillId="0" borderId="1" xfId="0" applyNumberFormat="1" applyFont="1" applyFill="1" applyBorder="1" applyAlignment="1" applyProtection="1">
      <alignment wrapText="1"/>
      <protection locked="0"/>
    </xf>
    <xf numFmtId="49" fontId="117" fillId="0" borderId="1" xfId="0" applyNumberFormat="1" applyFont="1" applyBorder="1" applyAlignment="1">
      <alignment horizontal="center" wrapText="1"/>
    </xf>
    <xf numFmtId="49" fontId="117" fillId="0" borderId="1" xfId="0" applyNumberFormat="1" applyFont="1" applyFill="1" applyBorder="1" applyAlignment="1">
      <alignment horizontal="center" wrapText="1"/>
    </xf>
    <xf numFmtId="49" fontId="117" fillId="0" borderId="1" xfId="0" applyNumberFormat="1" applyFont="1" applyFill="1" applyBorder="1" applyAlignment="1">
      <alignment horizontal="left" wrapText="1"/>
    </xf>
    <xf numFmtId="49" fontId="118" fillId="0" borderId="1" xfId="0" applyNumberFormat="1" applyFont="1" applyFill="1" applyBorder="1" applyAlignment="1">
      <alignment horizontal="center" wrapText="1"/>
    </xf>
    <xf numFmtId="49" fontId="118" fillId="0" borderId="1" xfId="0" applyNumberFormat="1" applyFont="1" applyFill="1" applyBorder="1" applyAlignment="1" applyProtection="1">
      <alignment horizontal="left" wrapText="1"/>
      <protection locked="0"/>
    </xf>
    <xf numFmtId="3" fontId="117" fillId="0" borderId="1" xfId="4" applyNumberFormat="1" applyFont="1" applyBorder="1" applyAlignment="1">
      <alignment horizontal="center" wrapText="1"/>
    </xf>
    <xf numFmtId="49" fontId="105" fillId="0" borderId="1" xfId="0" applyNumberFormat="1" applyFont="1" applyFill="1" applyBorder="1" applyAlignment="1" applyProtection="1">
      <alignment horizontal="left" wrapText="1"/>
      <protection locked="0"/>
    </xf>
    <xf numFmtId="0" fontId="117" fillId="0" borderId="1" xfId="4" applyFont="1" applyBorder="1" applyAlignment="1">
      <alignment wrapText="1"/>
    </xf>
    <xf numFmtId="4" fontId="117" fillId="0" borderId="1" xfId="4" applyNumberFormat="1" applyFont="1" applyBorder="1" applyAlignment="1">
      <alignment horizontal="center" wrapText="1"/>
    </xf>
    <xf numFmtId="0" fontId="105" fillId="0" borderId="1" xfId="0" applyFont="1" applyBorder="1"/>
    <xf numFmtId="49" fontId="105" fillId="0" borderId="1" xfId="2" applyNumberFormat="1" applyFont="1" applyFill="1" applyBorder="1" applyAlignment="1">
      <alignment horizontal="center" wrapText="1"/>
    </xf>
    <xf numFmtId="49" fontId="105" fillId="0" borderId="1" xfId="2" applyNumberFormat="1" applyFont="1" applyFill="1" applyBorder="1" applyAlignment="1">
      <alignment wrapText="1"/>
    </xf>
    <xf numFmtId="4" fontId="19" fillId="0" borderId="1" xfId="0" applyNumberFormat="1" applyFont="1" applyFill="1" applyBorder="1" applyAlignment="1">
      <alignment horizontal="center" wrapText="1"/>
    </xf>
    <xf numFmtId="4" fontId="5" fillId="0" borderId="1" xfId="0" applyNumberFormat="1" applyFont="1" applyBorder="1" applyAlignment="1">
      <alignment horizontal="center" wrapText="1"/>
    </xf>
    <xf numFmtId="4" fontId="18" fillId="0" borderId="1" xfId="0" applyNumberFormat="1" applyFont="1" applyFill="1" applyBorder="1" applyAlignment="1">
      <alignment horizontal="center" wrapText="1"/>
    </xf>
    <xf numFmtId="4" fontId="20" fillId="0" borderId="1" xfId="0" applyNumberFormat="1" applyFont="1" applyFill="1" applyBorder="1" applyAlignment="1">
      <alignment horizontal="center" wrapText="1"/>
    </xf>
    <xf numFmtId="4" fontId="75" fillId="0" borderId="1" xfId="0" applyNumberFormat="1" applyFont="1" applyFill="1" applyBorder="1" applyAlignment="1">
      <alignment horizontal="center" wrapText="1"/>
    </xf>
    <xf numFmtId="4" fontId="24" fillId="0" borderId="1" xfId="0" applyNumberFormat="1" applyFont="1" applyFill="1" applyBorder="1" applyAlignment="1">
      <alignment horizontal="center" wrapText="1"/>
    </xf>
    <xf numFmtId="4" fontId="42" fillId="0" borderId="1" xfId="0" applyNumberFormat="1" applyFont="1" applyFill="1" applyBorder="1" applyAlignment="1">
      <alignment horizontal="center" wrapText="1"/>
    </xf>
    <xf numFmtId="4" fontId="40" fillId="0" borderId="1" xfId="0" applyNumberFormat="1" applyFont="1" applyFill="1" applyBorder="1" applyAlignment="1">
      <alignment horizontal="center" wrapText="1"/>
    </xf>
    <xf numFmtId="4" fontId="24" fillId="0" borderId="1" xfId="0" applyNumberFormat="1" applyFont="1" applyBorder="1" applyAlignment="1">
      <alignment horizontal="center" wrapText="1"/>
    </xf>
    <xf numFmtId="4" fontId="38" fillId="0" borderId="1" xfId="0" applyNumberFormat="1" applyFont="1" applyFill="1" applyBorder="1" applyAlignment="1">
      <alignment horizontal="center" wrapText="1"/>
    </xf>
    <xf numFmtId="4" fontId="14" fillId="0" borderId="1" xfId="0" applyNumberFormat="1" applyFont="1" applyBorder="1" applyAlignment="1">
      <alignment horizontal="center" wrapText="1"/>
    </xf>
    <xf numFmtId="4" fontId="71"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59" fillId="0" borderId="1" xfId="0" applyNumberFormat="1" applyFont="1" applyFill="1" applyBorder="1" applyAlignment="1">
      <alignment horizontal="center" wrapText="1"/>
    </xf>
    <xf numFmtId="4" fontId="56" fillId="0" borderId="1" xfId="0" applyNumberFormat="1" applyFont="1" applyBorder="1" applyAlignment="1">
      <alignment horizontal="center" wrapText="1"/>
    </xf>
    <xf numFmtId="4" fontId="65" fillId="0" borderId="1" xfId="0" applyNumberFormat="1" applyFont="1" applyFill="1" applyBorder="1" applyAlignment="1">
      <alignment horizontal="center" wrapText="1"/>
    </xf>
    <xf numFmtId="4" fontId="61" fillId="0" borderId="1" xfId="0" applyNumberFormat="1" applyFont="1" applyBorder="1" applyAlignment="1">
      <alignment horizontal="center" wrapText="1"/>
    </xf>
    <xf numFmtId="4" fontId="55" fillId="0" borderId="1" xfId="0" applyNumberFormat="1" applyFont="1" applyFill="1" applyBorder="1" applyAlignment="1">
      <alignment horizontal="center" wrapText="1"/>
    </xf>
    <xf numFmtId="4" fontId="51" fillId="0" borderId="1" xfId="0" applyNumberFormat="1" applyFont="1" applyBorder="1" applyAlignment="1">
      <alignment horizontal="center" wrapText="1"/>
    </xf>
    <xf numFmtId="4" fontId="62" fillId="0" borderId="1" xfId="0" applyNumberFormat="1" applyFont="1" applyFill="1" applyBorder="1" applyAlignment="1">
      <alignment horizontal="center" wrapText="1"/>
    </xf>
    <xf numFmtId="4" fontId="67" fillId="0" borderId="1" xfId="0" applyNumberFormat="1" applyFont="1" applyFill="1" applyBorder="1" applyAlignment="1">
      <alignment horizontal="center" wrapText="1"/>
    </xf>
    <xf numFmtId="4" fontId="60" fillId="0" borderId="1" xfId="0" applyNumberFormat="1" applyFont="1" applyBorder="1" applyAlignment="1">
      <alignment horizontal="center" wrapText="1"/>
    </xf>
    <xf numFmtId="4" fontId="52" fillId="0" borderId="1" xfId="0" applyNumberFormat="1" applyFont="1" applyFill="1" applyBorder="1" applyAlignment="1">
      <alignment horizontal="center" wrapText="1"/>
    </xf>
    <xf numFmtId="4" fontId="55" fillId="0" borderId="1" xfId="0" applyNumberFormat="1" applyFont="1" applyBorder="1" applyAlignment="1">
      <alignment horizontal="center" wrapText="1"/>
    </xf>
    <xf numFmtId="4" fontId="58" fillId="0" borderId="1" xfId="0" applyNumberFormat="1" applyFont="1" applyBorder="1" applyAlignment="1">
      <alignment horizontal="center" wrapText="1"/>
    </xf>
    <xf numFmtId="4" fontId="2" fillId="0" borderId="1" xfId="0" applyNumberFormat="1" applyFont="1" applyBorder="1" applyAlignment="1">
      <alignment horizontal="center" wrapText="1"/>
    </xf>
    <xf numFmtId="4" fontId="38" fillId="0" borderId="1" xfId="0" applyNumberFormat="1" applyFont="1" applyBorder="1" applyAlignment="1">
      <alignment horizontal="center" wrapText="1"/>
    </xf>
    <xf numFmtId="4" fontId="12" fillId="0" borderId="1" xfId="0" applyNumberFormat="1" applyFont="1" applyBorder="1" applyAlignment="1">
      <alignment horizontal="center" wrapText="1"/>
    </xf>
    <xf numFmtId="4" fontId="21" fillId="0" borderId="1" xfId="0" applyNumberFormat="1" applyFont="1" applyFill="1" applyBorder="1" applyAlignment="1">
      <alignment horizontal="center" wrapText="1"/>
    </xf>
    <xf numFmtId="4" fontId="51" fillId="0" borderId="1" xfId="0" applyNumberFormat="1" applyFont="1" applyFill="1" applyBorder="1" applyAlignment="1">
      <alignment horizontal="center" wrapText="1"/>
    </xf>
    <xf numFmtId="4" fontId="54" fillId="0" borderId="1" xfId="0" applyNumberFormat="1" applyFont="1" applyFill="1" applyBorder="1" applyAlignment="1" applyProtection="1">
      <alignment horizontal="center" wrapText="1"/>
      <protection locked="0"/>
    </xf>
    <xf numFmtId="4" fontId="54" fillId="0" borderId="1" xfId="0" applyNumberFormat="1" applyFont="1" applyFill="1" applyBorder="1" applyAlignment="1">
      <alignment horizontal="center" wrapText="1"/>
    </xf>
    <xf numFmtId="4" fontId="56"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wrapText="1"/>
      <protection locked="0"/>
    </xf>
    <xf numFmtId="4" fontId="5" fillId="0" borderId="1" xfId="0" applyNumberFormat="1" applyFont="1" applyFill="1" applyBorder="1" applyAlignment="1">
      <alignment horizontal="center" wrapText="1"/>
    </xf>
    <xf numFmtId="4" fontId="60" fillId="0" borderId="1" xfId="0" applyNumberFormat="1" applyFont="1" applyFill="1" applyBorder="1" applyAlignment="1" applyProtection="1">
      <alignment horizontal="center" wrapText="1"/>
      <protection locked="0"/>
    </xf>
    <xf numFmtId="4" fontId="69" fillId="0" borderId="1" xfId="0" applyNumberFormat="1" applyFont="1" applyFill="1" applyBorder="1" applyAlignment="1" applyProtection="1">
      <alignment horizontal="center" wrapText="1"/>
      <protection locked="0"/>
    </xf>
    <xf numFmtId="4" fontId="51" fillId="0" borderId="1" xfId="0" applyNumberFormat="1" applyFont="1" applyFill="1" applyBorder="1" applyAlignment="1" applyProtection="1">
      <alignment horizontal="center"/>
      <protection locked="0"/>
    </xf>
    <xf numFmtId="4" fontId="70" fillId="0" borderId="1" xfId="0" applyNumberFormat="1" applyFont="1" applyFill="1" applyBorder="1" applyAlignment="1">
      <alignment horizontal="center" wrapText="1"/>
    </xf>
    <xf numFmtId="4" fontId="6" fillId="0" borderId="1" xfId="0" applyNumberFormat="1" applyFont="1" applyFill="1" applyBorder="1" applyAlignment="1">
      <alignment horizontal="center" wrapText="1"/>
    </xf>
    <xf numFmtId="4" fontId="6" fillId="0" borderId="1" xfId="0" applyNumberFormat="1" applyFont="1" applyBorder="1" applyAlignment="1">
      <alignment horizontal="center" wrapText="1"/>
    </xf>
    <xf numFmtId="4" fontId="36" fillId="0" borderId="1" xfId="0" applyNumberFormat="1" applyFont="1" applyBorder="1" applyAlignment="1">
      <alignment horizontal="center" wrapText="1"/>
    </xf>
    <xf numFmtId="4" fontId="72" fillId="0" borderId="1" xfId="0" applyNumberFormat="1" applyFont="1" applyFill="1" applyBorder="1" applyAlignment="1">
      <alignment horizontal="center" wrapText="1"/>
    </xf>
    <xf numFmtId="4" fontId="73" fillId="0" borderId="1" xfId="0" applyNumberFormat="1" applyFont="1" applyFill="1" applyBorder="1" applyAlignment="1">
      <alignment horizontal="center" wrapText="1"/>
    </xf>
    <xf numFmtId="4" fontId="14" fillId="0" borderId="1" xfId="0" applyNumberFormat="1" applyFont="1" applyFill="1" applyBorder="1" applyAlignment="1" applyProtection="1">
      <alignment horizontal="center" wrapText="1"/>
      <protection locked="0"/>
    </xf>
    <xf numFmtId="4" fontId="14" fillId="0" borderId="1" xfId="0" applyNumberFormat="1" applyFont="1" applyFill="1" applyBorder="1" applyAlignment="1">
      <alignment horizontal="center" wrapText="1"/>
    </xf>
    <xf numFmtId="4" fontId="21" fillId="0" borderId="1" xfId="0" applyNumberFormat="1" applyFont="1" applyBorder="1"/>
    <xf numFmtId="4" fontId="20" fillId="0" borderId="1" xfId="0" applyNumberFormat="1" applyFont="1" applyBorder="1"/>
    <xf numFmtId="4" fontId="46" fillId="0" borderId="1" xfId="0" applyNumberFormat="1" applyFont="1" applyBorder="1" applyAlignment="1">
      <alignment horizontal="center" wrapText="1"/>
    </xf>
    <xf numFmtId="4" fontId="9" fillId="2" borderId="1" xfId="0" applyNumberFormat="1" applyFont="1" applyFill="1" applyBorder="1" applyAlignment="1">
      <alignment horizontal="center" wrapText="1"/>
    </xf>
    <xf numFmtId="4" fontId="49" fillId="0" borderId="1" xfId="0" applyNumberFormat="1" applyFont="1" applyFill="1" applyBorder="1"/>
    <xf numFmtId="4" fontId="0" fillId="0" borderId="1" xfId="0" applyNumberFormat="1" applyFill="1" applyBorder="1"/>
    <xf numFmtId="4" fontId="2" fillId="0" borderId="1" xfId="0" applyNumberFormat="1" applyFont="1" applyFill="1" applyBorder="1" applyAlignment="1">
      <alignment horizontal="center"/>
    </xf>
    <xf numFmtId="4" fontId="99" fillId="2" borderId="1" xfId="4" applyNumberFormat="1" applyFont="1" applyFill="1" applyBorder="1" applyAlignment="1">
      <alignment horizontal="center" wrapText="1"/>
    </xf>
    <xf numFmtId="4" fontId="99" fillId="5" borderId="1" xfId="4" applyNumberFormat="1" applyFont="1" applyFill="1" applyBorder="1" applyAlignment="1">
      <alignment horizontal="center" wrapText="1"/>
    </xf>
    <xf numFmtId="4" fontId="104" fillId="0" borderId="1" xfId="4" applyNumberFormat="1" applyFont="1" applyFill="1" applyBorder="1" applyAlignment="1">
      <alignment horizontal="center" wrapText="1"/>
    </xf>
    <xf numFmtId="4" fontId="105" fillId="0" borderId="1" xfId="4" applyNumberFormat="1" applyFont="1" applyFill="1" applyBorder="1" applyAlignment="1">
      <alignment horizontal="center" wrapText="1"/>
    </xf>
    <xf numFmtId="4" fontId="117" fillId="0" borderId="1" xfId="4" applyNumberFormat="1" applyFont="1" applyFill="1" applyBorder="1" applyAlignment="1">
      <alignment horizontal="center" wrapText="1"/>
    </xf>
    <xf numFmtId="4" fontId="105" fillId="0" borderId="1" xfId="4" applyNumberFormat="1" applyFont="1" applyBorder="1" applyAlignment="1">
      <alignment horizontal="center" wrapText="1"/>
    </xf>
    <xf numFmtId="4" fontId="117" fillId="0" borderId="1" xfId="4" applyNumberFormat="1" applyFont="1" applyBorder="1" applyAlignment="1">
      <alignment horizontal="center" vertical="center" wrapText="1"/>
    </xf>
    <xf numFmtId="4" fontId="107" fillId="0" borderId="1" xfId="4" applyNumberFormat="1" applyFont="1" applyFill="1" applyBorder="1" applyAlignment="1" applyProtection="1">
      <alignment horizontal="center" wrapText="1"/>
      <protection locked="0"/>
    </xf>
    <xf numFmtId="4" fontId="100" fillId="2" borderId="1" xfId="4" applyNumberFormat="1" applyFont="1" applyFill="1" applyBorder="1" applyAlignment="1" applyProtection="1">
      <alignment horizontal="center" wrapText="1"/>
      <protection locked="0"/>
    </xf>
    <xf numFmtId="4" fontId="100" fillId="5" borderId="1" xfId="4" applyNumberFormat="1" applyFont="1" applyFill="1" applyBorder="1" applyAlignment="1" applyProtection="1">
      <alignment horizontal="center" wrapText="1"/>
      <protection locked="0"/>
    </xf>
    <xf numFmtId="0" fontId="87" fillId="0" borderId="16" xfId="0" applyFont="1" applyBorder="1" applyAlignment="1">
      <alignment horizontal="left" wrapText="1"/>
    </xf>
    <xf numFmtId="0" fontId="107" fillId="0" borderId="1" xfId="4" applyFont="1" applyBorder="1" applyAlignment="1">
      <alignment wrapText="1"/>
    </xf>
    <xf numFmtId="49" fontId="58" fillId="0" borderId="1" xfId="0" applyNumberFormat="1" applyFont="1" applyBorder="1" applyAlignment="1" applyProtection="1">
      <alignment wrapText="1"/>
      <protection locked="0"/>
    </xf>
    <xf numFmtId="4" fontId="106" fillId="0" borderId="1" xfId="4" applyNumberFormat="1" applyFont="1" applyFill="1" applyBorder="1" applyAlignment="1">
      <alignment horizontal="center" wrapText="1"/>
    </xf>
    <xf numFmtId="49" fontId="105" fillId="0" borderId="1" xfId="0" applyNumberFormat="1" applyFont="1" applyFill="1" applyBorder="1" applyAlignment="1">
      <alignment wrapText="1"/>
    </xf>
    <xf numFmtId="49" fontId="114" fillId="2" borderId="1" xfId="0" applyNumberFormat="1" applyFont="1" applyFill="1" applyBorder="1" applyAlignment="1">
      <alignment horizontal="center" wrapText="1"/>
    </xf>
    <xf numFmtId="49" fontId="114" fillId="6" borderId="1" xfId="0" applyNumberFormat="1" applyFont="1" applyFill="1" applyBorder="1" applyAlignment="1">
      <alignment horizontal="center" wrapText="1"/>
    </xf>
    <xf numFmtId="49" fontId="114" fillId="6" borderId="1" xfId="1" applyNumberFormat="1" applyFont="1" applyFill="1" applyBorder="1" applyAlignment="1" applyProtection="1">
      <alignment wrapText="1"/>
      <protection locked="0"/>
    </xf>
    <xf numFmtId="0" fontId="107" fillId="6" borderId="1" xfId="4" applyFont="1" applyFill="1" applyBorder="1" applyAlignment="1">
      <alignment wrapText="1"/>
    </xf>
    <xf numFmtId="3" fontId="107" fillId="6" borderId="1" xfId="4" applyNumberFormat="1" applyFont="1" applyFill="1" applyBorder="1" applyAlignment="1">
      <alignment horizontal="center" wrapText="1"/>
    </xf>
    <xf numFmtId="4" fontId="107" fillId="6" borderId="1" xfId="4" applyNumberFormat="1" applyFont="1" applyFill="1" applyBorder="1" applyAlignment="1">
      <alignment horizontal="center" wrapText="1"/>
    </xf>
    <xf numFmtId="4" fontId="119" fillId="6" borderId="1" xfId="4" applyNumberFormat="1" applyFont="1" applyFill="1" applyBorder="1" applyAlignment="1">
      <alignment horizontal="center" wrapText="1"/>
    </xf>
    <xf numFmtId="49" fontId="114" fillId="5" borderId="1" xfId="0" applyNumberFormat="1" applyFont="1" applyFill="1" applyBorder="1" applyAlignment="1">
      <alignment horizontal="center" wrapText="1"/>
    </xf>
    <xf numFmtId="49" fontId="114" fillId="5" borderId="1" xfId="1" applyNumberFormat="1" applyFont="1" applyFill="1" applyBorder="1" applyAlignment="1" applyProtection="1">
      <alignment wrapText="1"/>
      <protection locked="0"/>
    </xf>
    <xf numFmtId="0" fontId="107" fillId="5" borderId="1" xfId="4" applyFont="1" applyFill="1" applyBorder="1" applyAlignment="1">
      <alignment wrapText="1"/>
    </xf>
    <xf numFmtId="3" fontId="107" fillId="5" borderId="1" xfId="4" applyNumberFormat="1" applyFont="1" applyFill="1" applyBorder="1" applyAlignment="1">
      <alignment horizontal="center" wrapText="1"/>
    </xf>
    <xf numFmtId="4" fontId="107" fillId="5" borderId="1" xfId="4" applyNumberFormat="1" applyFont="1" applyFill="1" applyBorder="1" applyAlignment="1">
      <alignment horizontal="center" wrapText="1"/>
    </xf>
    <xf numFmtId="4" fontId="119" fillId="5" borderId="1" xfId="4" applyNumberFormat="1" applyFont="1" applyFill="1" applyBorder="1" applyAlignment="1">
      <alignment horizontal="center" wrapText="1"/>
    </xf>
    <xf numFmtId="49" fontId="114" fillId="2" borderId="1" xfId="4" applyNumberFormat="1" applyFont="1" applyFill="1" applyBorder="1" applyAlignment="1">
      <alignment horizontal="center" vertical="center" wrapText="1"/>
    </xf>
    <xf numFmtId="49" fontId="114" fillId="5" borderId="1" xfId="4" applyNumberFormat="1" applyFont="1" applyFill="1" applyBorder="1" applyAlignment="1">
      <alignment horizontal="center" vertical="center" wrapText="1"/>
    </xf>
    <xf numFmtId="49" fontId="114" fillId="2" borderId="1" xfId="4" applyNumberFormat="1" applyFont="1" applyFill="1" applyBorder="1" applyAlignment="1" applyProtection="1">
      <alignment horizontal="center" wrapText="1"/>
      <protection locked="0"/>
    </xf>
    <xf numFmtId="4" fontId="114" fillId="2" borderId="1" xfId="4" applyNumberFormat="1" applyFont="1" applyFill="1" applyBorder="1" applyAlignment="1" applyProtection="1">
      <alignment horizontal="center" wrapText="1"/>
      <protection locked="0"/>
    </xf>
    <xf numFmtId="3" fontId="107" fillId="2" borderId="32" xfId="4" applyNumberFormat="1" applyFont="1" applyFill="1" applyBorder="1" applyAlignment="1">
      <alignment horizontal="center" vertical="center" wrapText="1"/>
    </xf>
    <xf numFmtId="49" fontId="114" fillId="5" borderId="1" xfId="4" applyNumberFormat="1" applyFont="1" applyFill="1" applyBorder="1" applyAlignment="1" applyProtection="1">
      <alignment horizontal="center" wrapText="1"/>
      <protection locked="0"/>
    </xf>
    <xf numFmtId="4" fontId="114" fillId="5" borderId="1" xfId="4" applyNumberFormat="1" applyFont="1" applyFill="1" applyBorder="1" applyAlignment="1" applyProtection="1">
      <alignment horizontal="center" wrapText="1"/>
      <protection locked="0"/>
    </xf>
    <xf numFmtId="3" fontId="107" fillId="0" borderId="32" xfId="4" applyNumberFormat="1" applyFont="1" applyBorder="1" applyAlignment="1">
      <alignment wrapText="1"/>
    </xf>
    <xf numFmtId="0" fontId="116" fillId="0" borderId="0" xfId="4" applyFont="1" applyAlignment="1">
      <alignment wrapText="1"/>
    </xf>
    <xf numFmtId="49" fontId="106" fillId="0" borderId="1" xfId="0" applyNumberFormat="1" applyFont="1" applyFill="1" applyBorder="1" applyAlignment="1">
      <alignment horizontal="center" wrapText="1"/>
    </xf>
    <xf numFmtId="49" fontId="106" fillId="3" borderId="1" xfId="0" applyNumberFormat="1" applyFont="1" applyFill="1" applyBorder="1" applyAlignment="1">
      <alignment horizontal="center" wrapText="1"/>
    </xf>
    <xf numFmtId="49" fontId="106" fillId="3" borderId="1" xfId="0" applyNumberFormat="1" applyFont="1" applyFill="1" applyBorder="1" applyAlignment="1">
      <alignment horizontal="left" wrapText="1"/>
    </xf>
    <xf numFmtId="0" fontId="120" fillId="0" borderId="1" xfId="4" applyFont="1" applyBorder="1" applyAlignment="1">
      <alignment wrapText="1"/>
    </xf>
    <xf numFmtId="3" fontId="120" fillId="0" borderId="1" xfId="4" applyNumberFormat="1" applyFont="1" applyBorder="1" applyAlignment="1">
      <alignment horizontal="center" wrapText="1"/>
    </xf>
    <xf numFmtId="4" fontId="120" fillId="0" borderId="1" xfId="4" applyNumberFormat="1" applyFont="1" applyBorder="1" applyAlignment="1">
      <alignment horizontal="center" wrapText="1"/>
    </xf>
    <xf numFmtId="4" fontId="121" fillId="0" borderId="1" xfId="4" applyNumberFormat="1" applyFont="1" applyFill="1" applyBorder="1" applyAlignment="1">
      <alignment horizontal="center" wrapText="1"/>
    </xf>
    <xf numFmtId="3" fontId="120" fillId="0" borderId="32" xfId="4" applyNumberFormat="1" applyFont="1" applyBorder="1" applyAlignment="1">
      <alignment wrapText="1"/>
    </xf>
    <xf numFmtId="0" fontId="122" fillId="0" borderId="0" xfId="4" applyFont="1" applyAlignment="1">
      <alignment wrapText="1"/>
    </xf>
    <xf numFmtId="49" fontId="114" fillId="0" borderId="1" xfId="4" applyNumberFormat="1" applyFont="1" applyFill="1" applyBorder="1" applyAlignment="1" applyProtection="1">
      <alignment horizontal="center" wrapText="1"/>
      <protection locked="0"/>
    </xf>
    <xf numFmtId="4" fontId="123" fillId="0" borderId="1" xfId="4" applyNumberFormat="1" applyFont="1" applyFill="1" applyBorder="1" applyAlignment="1" applyProtection="1">
      <alignment horizontal="center" wrapText="1"/>
      <protection locked="0"/>
    </xf>
    <xf numFmtId="3" fontId="107" fillId="0" borderId="32" xfId="4" applyNumberFormat="1" applyFont="1" applyFill="1" applyBorder="1" applyAlignment="1">
      <alignment wrapText="1"/>
    </xf>
    <xf numFmtId="0" fontId="116" fillId="0" borderId="0" xfId="4" applyFont="1" applyFill="1" applyAlignment="1">
      <alignment wrapText="1"/>
    </xf>
    <xf numFmtId="0" fontId="123" fillId="0" borderId="1" xfId="0" applyFont="1" applyBorder="1"/>
    <xf numFmtId="4" fontId="124" fillId="0" borderId="1" xfId="0" applyNumberFormat="1" applyFont="1" applyBorder="1" applyAlignment="1">
      <alignment horizontal="center" wrapText="1"/>
    </xf>
    <xf numFmtId="4" fontId="57" fillId="0" borderId="1" xfId="0" applyNumberFormat="1" applyFont="1" applyFill="1" applyBorder="1" applyAlignment="1">
      <alignment horizontal="center" wrapText="1"/>
    </xf>
    <xf numFmtId="4" fontId="59" fillId="0" borderId="1" xfId="0" applyNumberFormat="1" applyFont="1" applyBorder="1" applyAlignment="1">
      <alignment horizontal="center" wrapText="1"/>
    </xf>
    <xf numFmtId="49" fontId="12" fillId="0" borderId="1" xfId="0" applyNumberFormat="1" applyFont="1" applyFill="1" applyBorder="1" applyAlignment="1">
      <alignment horizontal="left" wrapText="1"/>
    </xf>
    <xf numFmtId="49" fontId="44" fillId="0" borderId="1" xfId="0" applyNumberFormat="1" applyFont="1" applyFill="1" applyBorder="1" applyAlignment="1">
      <alignment horizontal="left" wrapText="1"/>
    </xf>
    <xf numFmtId="4" fontId="54" fillId="0" borderId="1" xfId="0" applyNumberFormat="1" applyFont="1" applyBorder="1" applyAlignment="1">
      <alignment horizontal="center" wrapText="1"/>
    </xf>
    <xf numFmtId="49" fontId="126" fillId="0" borderId="1" xfId="0" applyNumberFormat="1" applyFont="1" applyFill="1" applyBorder="1" applyAlignment="1">
      <alignment horizontal="center" wrapText="1"/>
    </xf>
    <xf numFmtId="49" fontId="127" fillId="0" borderId="1" xfId="0" applyNumberFormat="1" applyFont="1" applyFill="1" applyBorder="1" applyAlignment="1" applyProtection="1">
      <alignment wrapText="1"/>
      <protection locked="0"/>
    </xf>
    <xf numFmtId="49" fontId="53" fillId="0" borderId="1" xfId="0" applyNumberFormat="1" applyFont="1" applyBorder="1" applyAlignment="1">
      <alignment horizontal="center" wrapText="1"/>
    </xf>
    <xf numFmtId="0" fontId="128" fillId="0" borderId="0" xfId="0" applyFont="1"/>
    <xf numFmtId="4" fontId="129" fillId="0" borderId="1" xfId="0" applyNumberFormat="1" applyFont="1" applyBorder="1" applyAlignment="1">
      <alignment horizontal="center" wrapText="1"/>
    </xf>
    <xf numFmtId="49" fontId="54" fillId="0" borderId="1" xfId="0" applyNumberFormat="1" applyFont="1" applyBorder="1" applyAlignment="1" applyProtection="1">
      <alignment horizontal="left" wrapText="1"/>
      <protection locked="0"/>
    </xf>
    <xf numFmtId="49" fontId="125" fillId="3" borderId="1" xfId="0" applyNumberFormat="1" applyFont="1" applyFill="1" applyBorder="1" applyAlignment="1">
      <alignment horizontal="center" wrapText="1"/>
    </xf>
    <xf numFmtId="49" fontId="125" fillId="0" borderId="1" xfId="0" applyNumberFormat="1" applyFont="1" applyFill="1" applyBorder="1" applyAlignment="1">
      <alignment horizontal="center" wrapText="1"/>
    </xf>
    <xf numFmtId="49" fontId="130" fillId="0" borderId="1" xfId="0" applyNumberFormat="1" applyFont="1" applyFill="1" applyBorder="1" applyAlignment="1">
      <alignment horizontal="center" wrapText="1"/>
    </xf>
    <xf numFmtId="49" fontId="63" fillId="0" borderId="1" xfId="0" applyNumberFormat="1" applyFont="1" applyFill="1" applyBorder="1" applyAlignment="1" applyProtection="1">
      <alignment horizontal="left" wrapText="1"/>
      <protection locked="0"/>
    </xf>
    <xf numFmtId="4" fontId="131" fillId="0" borderId="1" xfId="0" applyNumberFormat="1" applyFont="1" applyFill="1" applyBorder="1" applyAlignment="1">
      <alignment horizontal="center" wrapText="1"/>
    </xf>
    <xf numFmtId="4" fontId="132" fillId="0" borderId="1" xfId="0" applyNumberFormat="1" applyFont="1" applyFill="1" applyBorder="1" applyAlignment="1">
      <alignment horizontal="center" wrapText="1"/>
    </xf>
    <xf numFmtId="4" fontId="126" fillId="0" borderId="1" xfId="0" applyNumberFormat="1" applyFont="1" applyFill="1" applyBorder="1" applyAlignment="1">
      <alignment horizontal="center" wrapText="1"/>
    </xf>
    <xf numFmtId="4" fontId="131" fillId="0" borderId="1" xfId="0" applyNumberFormat="1" applyFont="1" applyFill="1" applyBorder="1" applyAlignment="1" applyProtection="1">
      <alignment horizontal="center" wrapText="1"/>
      <protection locked="0"/>
    </xf>
    <xf numFmtId="4" fontId="133" fillId="0" borderId="1" xfId="0" applyNumberFormat="1" applyFont="1" applyBorder="1" applyAlignment="1">
      <alignment horizontal="center" wrapText="1"/>
    </xf>
    <xf numFmtId="4" fontId="64" fillId="0" borderId="0" xfId="0" applyNumberFormat="1" applyFont="1" applyFill="1"/>
    <xf numFmtId="4" fontId="60" fillId="0" borderId="1" xfId="0" applyNumberFormat="1" applyFont="1" applyFill="1" applyBorder="1" applyAlignment="1">
      <alignment horizontal="center" wrapText="1"/>
    </xf>
    <xf numFmtId="4" fontId="60" fillId="0" borderId="1" xfId="0" applyNumberFormat="1" applyFont="1" applyFill="1" applyBorder="1" applyAlignment="1" applyProtection="1">
      <alignment horizontal="center"/>
      <protection locked="0"/>
    </xf>
    <xf numFmtId="4" fontId="61" fillId="0" borderId="1" xfId="0" applyNumberFormat="1" applyFont="1" applyFill="1" applyBorder="1" applyAlignment="1">
      <alignment horizontal="center" wrapText="1"/>
    </xf>
    <xf numFmtId="0" fontId="128" fillId="0" borderId="0" xfId="0" applyFont="1" applyFill="1" applyBorder="1"/>
    <xf numFmtId="49" fontId="100" fillId="4" borderId="1" xfId="4" applyNumberFormat="1" applyFont="1" applyFill="1" applyBorder="1" applyAlignment="1" applyProtection="1">
      <alignment horizontal="left" wrapText="1"/>
      <protection locked="0"/>
    </xf>
    <xf numFmtId="0" fontId="2" fillId="0" borderId="1" xfId="0" applyFont="1" applyBorder="1" applyAlignment="1">
      <alignment wrapText="1"/>
    </xf>
    <xf numFmtId="49" fontId="102" fillId="0" borderId="1" xfId="0" applyNumberFormat="1" applyFont="1" applyFill="1" applyBorder="1" applyAlignment="1">
      <alignment horizontal="center" wrapText="1"/>
    </xf>
    <xf numFmtId="49" fontId="101" fillId="0" borderId="1" xfId="0" applyNumberFormat="1" applyFont="1" applyFill="1" applyBorder="1" applyAlignment="1">
      <alignment horizontal="center" wrapText="1"/>
    </xf>
    <xf numFmtId="49" fontId="102" fillId="3" borderId="1" xfId="0" applyNumberFormat="1" applyFont="1" applyFill="1" applyBorder="1" applyAlignment="1">
      <alignment horizontal="center" wrapText="1"/>
    </xf>
    <xf numFmtId="49" fontId="102" fillId="3" borderId="1" xfId="0" applyNumberFormat="1" applyFont="1" applyFill="1" applyBorder="1" applyAlignment="1">
      <alignment horizontal="left" wrapText="1"/>
    </xf>
    <xf numFmtId="4" fontId="102" fillId="0" borderId="1" xfId="4" applyNumberFormat="1" applyFont="1" applyFill="1" applyBorder="1" applyAlignment="1">
      <alignment horizontal="center" wrapText="1"/>
    </xf>
    <xf numFmtId="4" fontId="134" fillId="0" borderId="1" xfId="4" applyNumberFormat="1" applyFont="1" applyFill="1" applyBorder="1" applyAlignment="1">
      <alignment horizontal="center" wrapText="1"/>
    </xf>
    <xf numFmtId="49" fontId="102" fillId="0" borderId="1" xfId="0" applyNumberFormat="1" applyFont="1" applyBorder="1" applyAlignment="1" applyProtection="1">
      <alignment wrapText="1"/>
      <protection locked="0"/>
    </xf>
    <xf numFmtId="0" fontId="88" fillId="0" borderId="0" xfId="0" applyFont="1" applyAlignment="1"/>
    <xf numFmtId="0" fontId="50" fillId="0" borderId="0" xfId="0" applyFont="1"/>
    <xf numFmtId="49" fontId="100" fillId="5" borderId="1" xfId="4" applyNumberFormat="1" applyFont="1" applyFill="1" applyBorder="1" applyAlignment="1">
      <alignment horizontal="center" vertical="top" wrapText="1"/>
    </xf>
    <xf numFmtId="1" fontId="100" fillId="5" borderId="1" xfId="4" applyNumberFormat="1" applyFont="1" applyFill="1" applyBorder="1" applyAlignment="1" applyProtection="1">
      <alignment horizontal="center" wrapText="1"/>
      <protection locked="0"/>
    </xf>
    <xf numFmtId="49" fontId="100" fillId="4" borderId="1" xfId="4" applyNumberFormat="1" applyFont="1" applyFill="1" applyBorder="1" applyAlignment="1">
      <alignment horizontal="center" vertical="center" wrapText="1"/>
    </xf>
    <xf numFmtId="49" fontId="100" fillId="4" borderId="1" xfId="4" applyNumberFormat="1" applyFont="1" applyFill="1" applyBorder="1" applyAlignment="1">
      <alignment horizontal="center" wrapText="1"/>
    </xf>
    <xf numFmtId="0" fontId="102" fillId="4" borderId="1" xfId="4" applyFont="1" applyFill="1" applyBorder="1" applyAlignment="1">
      <alignment horizontal="center" wrapText="1"/>
    </xf>
    <xf numFmtId="3" fontId="99" fillId="4" borderId="1" xfId="4" applyNumberFormat="1" applyFont="1" applyFill="1" applyBorder="1" applyAlignment="1">
      <alignment horizontal="center" wrapText="1"/>
    </xf>
    <xf numFmtId="4" fontId="99" fillId="4" borderId="1" xfId="4" applyNumberFormat="1" applyFont="1" applyFill="1" applyBorder="1" applyAlignment="1">
      <alignment horizontal="center" wrapText="1"/>
    </xf>
    <xf numFmtId="49" fontId="20" fillId="4" borderId="1" xfId="0" applyNumberFormat="1" applyFont="1" applyFill="1" applyBorder="1" applyAlignment="1">
      <alignment horizontal="center" wrapText="1"/>
    </xf>
    <xf numFmtId="49" fontId="28" fillId="4" borderId="1" xfId="0" applyNumberFormat="1" applyFont="1" applyFill="1" applyBorder="1" applyAlignment="1" applyProtection="1">
      <alignment wrapText="1"/>
      <protection locked="0"/>
    </xf>
    <xf numFmtId="4" fontId="9" fillId="4" borderId="1" xfId="0" applyNumberFormat="1" applyFont="1" applyFill="1" applyBorder="1" applyAlignment="1">
      <alignment horizontal="center" wrapText="1"/>
    </xf>
    <xf numFmtId="49" fontId="20" fillId="4" borderId="1" xfId="0" applyNumberFormat="1" applyFont="1" applyFill="1" applyBorder="1" applyAlignment="1" applyProtection="1">
      <alignment wrapText="1"/>
      <protection locked="0"/>
    </xf>
    <xf numFmtId="49" fontId="20" fillId="4" borderId="1" xfId="1" applyNumberFormat="1" applyFont="1" applyFill="1" applyBorder="1" applyAlignment="1" applyProtection="1">
      <alignment wrapText="1"/>
      <protection locked="0"/>
    </xf>
    <xf numFmtId="4" fontId="20" fillId="4" borderId="1" xfId="0" applyNumberFormat="1" applyFont="1" applyFill="1" applyBorder="1" applyAlignment="1">
      <alignment horizontal="center" wrapText="1"/>
    </xf>
    <xf numFmtId="49" fontId="85" fillId="0" borderId="13" xfId="0" applyNumberFormat="1" applyFont="1" applyBorder="1" applyAlignment="1" applyProtection="1">
      <alignment horizontal="left" wrapText="1"/>
      <protection locked="0"/>
    </xf>
    <xf numFmtId="4" fontId="135" fillId="0" borderId="14" xfId="0" applyNumberFormat="1" applyFont="1" applyBorder="1" applyAlignment="1" applyProtection="1">
      <alignment wrapText="1"/>
      <protection locked="0"/>
    </xf>
    <xf numFmtId="4" fontId="135" fillId="0" borderId="13" xfId="0" applyNumberFormat="1" applyFont="1" applyBorder="1" applyAlignment="1">
      <alignment wrapText="1"/>
    </xf>
    <xf numFmtId="3" fontId="135" fillId="0" borderId="13" xfId="0" applyNumberFormat="1" applyFont="1" applyBorder="1" applyAlignment="1">
      <alignment horizontal="right" wrapText="1"/>
    </xf>
    <xf numFmtId="3" fontId="86" fillId="0" borderId="15" xfId="0" applyNumberFormat="1" applyFont="1" applyBorder="1" applyAlignment="1">
      <alignment horizontal="right" wrapText="1"/>
    </xf>
    <xf numFmtId="49" fontId="85" fillId="0" borderId="14" xfId="0" applyNumberFormat="1" applyFont="1" applyBorder="1" applyAlignment="1" applyProtection="1">
      <alignment horizontal="left" wrapText="1"/>
      <protection locked="0"/>
    </xf>
    <xf numFmtId="4" fontId="135" fillId="0" borderId="14" xfId="0" applyNumberFormat="1" applyFont="1" applyBorder="1" applyAlignment="1">
      <alignment wrapText="1"/>
    </xf>
    <xf numFmtId="4" fontId="35" fillId="0" borderId="14" xfId="0" applyNumberFormat="1" applyFont="1" applyBorder="1" applyAlignment="1">
      <alignment horizontal="center" wrapText="1"/>
    </xf>
    <xf numFmtId="4" fontId="35" fillId="0" borderId="17" xfId="0" applyNumberFormat="1" applyFont="1" applyBorder="1" applyAlignment="1">
      <alignment horizontal="center" wrapText="1"/>
    </xf>
    <xf numFmtId="0" fontId="88" fillId="0" borderId="14" xfId="0" applyFont="1" applyBorder="1" applyAlignment="1">
      <alignment horizontal="left" wrapText="1"/>
    </xf>
    <xf numFmtId="4" fontId="77" fillId="0" borderId="14" xfId="0" applyNumberFormat="1" applyFont="1" applyBorder="1" applyAlignment="1">
      <alignment horizontal="right" wrapText="1"/>
    </xf>
    <xf numFmtId="4" fontId="136" fillId="0" borderId="14" xfId="0" applyNumberFormat="1" applyFont="1" applyBorder="1" applyAlignment="1">
      <alignment horizontal="right" wrapText="1"/>
    </xf>
    <xf numFmtId="4" fontId="137" fillId="0" borderId="14" xfId="0" applyNumberFormat="1" applyFont="1" applyBorder="1" applyAlignment="1">
      <alignment horizontal="center" wrapText="1"/>
    </xf>
    <xf numFmtId="0" fontId="83" fillId="0" borderId="14" xfId="0" applyFont="1" applyBorder="1"/>
    <xf numFmtId="4" fontId="82" fillId="0" borderId="14" xfId="0" applyNumberFormat="1" applyFont="1" applyBorder="1" applyAlignment="1">
      <alignment horizontal="right" wrapText="1"/>
    </xf>
    <xf numFmtId="4" fontId="135" fillId="0" borderId="14" xfId="0" applyNumberFormat="1" applyFont="1" applyBorder="1" applyAlignment="1">
      <alignment horizontal="right" wrapText="1"/>
    </xf>
    <xf numFmtId="0" fontId="88" fillId="0" borderId="0" xfId="0" applyFont="1" applyBorder="1" applyAlignment="1">
      <alignment wrapText="1"/>
    </xf>
    <xf numFmtId="0" fontId="90" fillId="0" borderId="0" xfId="0" applyFont="1" applyAlignment="1">
      <alignment wrapText="1"/>
    </xf>
    <xf numFmtId="0" fontId="83" fillId="0" borderId="14" xfId="0" applyFont="1" applyBorder="1" applyAlignment="1">
      <alignment horizontal="left" wrapText="1"/>
    </xf>
    <xf numFmtId="4" fontId="135" fillId="0" borderId="14" xfId="0" applyNumberFormat="1" applyFont="1" applyBorder="1" applyAlignment="1" applyProtection="1">
      <alignment horizontal="right" wrapText="1"/>
      <protection locked="0"/>
    </xf>
    <xf numFmtId="3" fontId="137" fillId="0" borderId="14" xfId="0" applyNumberFormat="1" applyFont="1" applyBorder="1" applyAlignment="1">
      <alignment horizontal="right" wrapText="1"/>
    </xf>
    <xf numFmtId="3" fontId="35" fillId="0" borderId="17" xfId="0" applyNumberFormat="1" applyFont="1" applyBorder="1" applyAlignment="1">
      <alignment horizontal="center" wrapText="1"/>
    </xf>
    <xf numFmtId="0" fontId="90" fillId="0" borderId="14" xfId="0" applyFont="1" applyBorder="1" applyAlignment="1">
      <alignment wrapText="1"/>
    </xf>
    <xf numFmtId="0" fontId="88" fillId="0" borderId="0" xfId="0" applyFont="1" applyBorder="1" applyAlignment="1">
      <alignment horizontal="left" wrapText="1"/>
    </xf>
    <xf numFmtId="3" fontId="91" fillId="0" borderId="14" xfId="0" applyNumberFormat="1" applyFont="1" applyBorder="1" applyAlignment="1">
      <alignment horizontal="right" wrapText="1"/>
    </xf>
    <xf numFmtId="3" fontId="86" fillId="0" borderId="17" xfId="0" applyNumberFormat="1" applyFont="1" applyBorder="1" applyAlignment="1">
      <alignment horizontal="right" wrapText="1"/>
    </xf>
    <xf numFmtId="0" fontId="83" fillId="0" borderId="14" xfId="0" applyFont="1" applyFill="1" applyBorder="1" applyAlignment="1" applyProtection="1">
      <alignment horizontal="left" wrapText="1"/>
    </xf>
    <xf numFmtId="0" fontId="88" fillId="0" borderId="18" xfId="0" applyNumberFormat="1" applyFont="1" applyBorder="1" applyAlignment="1">
      <alignment horizontal="left" wrapText="1"/>
    </xf>
    <xf numFmtId="3" fontId="35" fillId="0" borderId="17" xfId="0" applyNumberFormat="1" applyFont="1" applyBorder="1" applyAlignment="1">
      <alignment horizontal="right" wrapText="1"/>
    </xf>
    <xf numFmtId="0" fontId="88" fillId="0" borderId="19" xfId="0" applyNumberFormat="1" applyFont="1" applyBorder="1" applyAlignment="1">
      <alignment horizontal="left" wrapText="1"/>
    </xf>
    <xf numFmtId="3" fontId="137" fillId="0" borderId="14" xfId="0" applyNumberFormat="1" applyFont="1" applyBorder="1" applyAlignment="1">
      <alignment horizontal="center" wrapText="1"/>
    </xf>
    <xf numFmtId="0" fontId="83" fillId="0" borderId="22" xfId="0" applyFont="1" applyBorder="1" applyAlignment="1">
      <alignment horizontal="left" wrapText="1"/>
    </xf>
    <xf numFmtId="4" fontId="82" fillId="0" borderId="14" xfId="0" applyNumberFormat="1" applyFont="1" applyBorder="1" applyAlignment="1">
      <alignment wrapText="1"/>
    </xf>
    <xf numFmtId="0" fontId="88" fillId="0" borderId="24" xfId="0" applyFont="1" applyBorder="1" applyAlignment="1">
      <alignment horizontal="left" wrapText="1"/>
    </xf>
    <xf numFmtId="0" fontId="88" fillId="0" borderId="26" xfId="0" applyFont="1" applyBorder="1" applyAlignment="1">
      <alignment horizontal="left" wrapText="1"/>
    </xf>
    <xf numFmtId="0" fontId="88" fillId="0" borderId="14" xfId="0" applyFont="1" applyBorder="1" applyAlignment="1">
      <alignment horizontal="left"/>
    </xf>
    <xf numFmtId="0" fontId="83" fillId="0" borderId="14" xfId="0" applyFont="1" applyBorder="1" applyAlignment="1">
      <alignment horizontal="left"/>
    </xf>
    <xf numFmtId="3" fontId="135" fillId="0" borderId="14" xfId="0" applyNumberFormat="1" applyFont="1" applyBorder="1" applyAlignment="1">
      <alignment horizontal="right" wrapText="1"/>
    </xf>
    <xf numFmtId="0" fontId="88" fillId="0" borderId="27" xfId="0" applyFont="1" applyBorder="1" applyAlignment="1">
      <alignment horizontal="left" wrapText="1"/>
    </xf>
    <xf numFmtId="4" fontId="77" fillId="0" borderId="14" xfId="0" applyNumberFormat="1" applyFont="1" applyBorder="1" applyAlignment="1">
      <alignment wrapText="1"/>
    </xf>
    <xf numFmtId="49" fontId="88" fillId="0" borderId="14" xfId="0" applyNumberFormat="1" applyFont="1" applyBorder="1" applyAlignment="1">
      <alignment horizontal="left" wrapText="1"/>
    </xf>
    <xf numFmtId="0" fontId="138" fillId="0" borderId="14" xfId="0" applyFont="1" applyBorder="1"/>
    <xf numFmtId="0" fontId="90" fillId="0" borderId="27" xfId="0" applyFont="1" applyBorder="1"/>
    <xf numFmtId="0" fontId="90" fillId="0" borderId="14" xfId="0" applyFont="1" applyBorder="1"/>
    <xf numFmtId="0" fontId="90" fillId="0" borderId="0" xfId="0" applyFont="1"/>
    <xf numFmtId="0" fontId="136" fillId="0" borderId="14" xfId="0" applyFont="1" applyBorder="1" applyAlignment="1">
      <alignment horizontal="center" wrapText="1"/>
    </xf>
    <xf numFmtId="4" fontId="85" fillId="0" borderId="14" xfId="0" applyNumberFormat="1" applyFont="1" applyBorder="1" applyAlignment="1">
      <alignment horizontal="right" vertical="center" wrapText="1"/>
    </xf>
    <xf numFmtId="3" fontId="35" fillId="0" borderId="17" xfId="0" applyNumberFormat="1" applyFont="1" applyBorder="1" applyAlignment="1">
      <alignment horizontal="center" vertical="center" wrapText="1"/>
    </xf>
    <xf numFmtId="0" fontId="35" fillId="0" borderId="17" xfId="0" applyFont="1" applyBorder="1" applyAlignment="1">
      <alignment horizontal="center" wrapText="1"/>
    </xf>
    <xf numFmtId="0" fontId="34" fillId="0" borderId="34" xfId="0" applyFont="1" applyBorder="1" applyAlignment="1">
      <alignment horizontal="left"/>
    </xf>
    <xf numFmtId="4" fontId="92" fillId="0" borderId="33" xfId="0" applyNumberFormat="1" applyFont="1" applyBorder="1" applyAlignment="1">
      <alignment horizontal="right" wrapText="1"/>
    </xf>
    <xf numFmtId="3" fontId="92" fillId="0" borderId="33" xfId="0" applyNumberFormat="1" applyFont="1" applyBorder="1" applyAlignment="1">
      <alignment horizontal="right" wrapText="1"/>
    </xf>
    <xf numFmtId="0" fontId="35" fillId="0" borderId="35" xfId="0" applyFont="1" applyBorder="1" applyAlignment="1">
      <alignment horizontal="center" wrapText="1"/>
    </xf>
    <xf numFmtId="4" fontId="85" fillId="0" borderId="29" xfId="0" applyNumberFormat="1" applyFont="1" applyBorder="1" applyAlignment="1">
      <alignment horizontal="right" wrapText="1"/>
    </xf>
    <xf numFmtId="3" fontId="85" fillId="0" borderId="36" xfId="0" applyNumberFormat="1" applyFont="1" applyBorder="1" applyAlignment="1">
      <alignment horizontal="right" wrapText="1"/>
    </xf>
    <xf numFmtId="0" fontId="139" fillId="0" borderId="0" xfId="0" applyFont="1"/>
    <xf numFmtId="0" fontId="87" fillId="0" borderId="0" xfId="0" applyFont="1" applyBorder="1"/>
    <xf numFmtId="0" fontId="51" fillId="0" borderId="1" xfId="0" applyFont="1" applyBorder="1"/>
    <xf numFmtId="4" fontId="53" fillId="0" borderId="1" xfId="0" applyNumberFormat="1" applyFont="1" applyFill="1" applyBorder="1" applyAlignment="1">
      <alignment horizontal="center" wrapText="1"/>
    </xf>
    <xf numFmtId="3" fontId="64" fillId="0" borderId="0" xfId="0" applyNumberFormat="1" applyFont="1"/>
    <xf numFmtId="49" fontId="58" fillId="0" borderId="1" xfId="0" applyNumberFormat="1" applyFont="1" applyFill="1" applyBorder="1" applyAlignment="1">
      <alignment wrapText="1"/>
    </xf>
    <xf numFmtId="4" fontId="140" fillId="0" borderId="1" xfId="0" applyNumberFormat="1" applyFont="1" applyFill="1" applyBorder="1" applyAlignment="1">
      <alignment horizontal="center" wrapText="1"/>
    </xf>
    <xf numFmtId="49" fontId="66" fillId="0" borderId="0" xfId="0" applyNumberFormat="1" applyFont="1"/>
    <xf numFmtId="49" fontId="125" fillId="0" borderId="1" xfId="0" applyNumberFormat="1" applyFont="1" applyFill="1" applyBorder="1" applyAlignment="1">
      <alignment wrapText="1"/>
    </xf>
    <xf numFmtId="4" fontId="124" fillId="0" borderId="1" xfId="0" applyNumberFormat="1" applyFont="1" applyFill="1" applyBorder="1" applyAlignment="1">
      <alignment horizontal="center" wrapText="1"/>
    </xf>
    <xf numFmtId="4" fontId="69" fillId="0" borderId="1" xfId="0" applyNumberFormat="1" applyFont="1" applyFill="1" applyBorder="1" applyAlignment="1">
      <alignment horizontal="center" wrapText="1"/>
    </xf>
    <xf numFmtId="4" fontId="141" fillId="0" borderId="1" xfId="0" applyNumberFormat="1" applyFont="1" applyFill="1" applyBorder="1" applyAlignment="1">
      <alignment horizontal="center" wrapText="1"/>
    </xf>
    <xf numFmtId="0" fontId="142" fillId="0" borderId="0" xfId="0" applyFont="1"/>
    <xf numFmtId="0" fontId="142" fillId="0" borderId="0" xfId="0" applyFont="1" applyFill="1"/>
    <xf numFmtId="49" fontId="142" fillId="0" borderId="0" xfId="0" applyNumberFormat="1" applyFont="1"/>
    <xf numFmtId="0" fontId="51" fillId="0" borderId="0" xfId="0" applyFont="1"/>
    <xf numFmtId="0" fontId="63" fillId="0" borderId="1" xfId="0" applyFont="1" applyBorder="1"/>
    <xf numFmtId="49" fontId="54" fillId="0" borderId="1" xfId="0" applyNumberFormat="1" applyFont="1" applyFill="1" applyBorder="1" applyAlignment="1">
      <alignment horizontal="left" wrapText="1"/>
    </xf>
    <xf numFmtId="4" fontId="125" fillId="0" borderId="1" xfId="0" applyNumberFormat="1" applyFont="1" applyFill="1" applyBorder="1" applyAlignment="1" applyProtection="1">
      <alignment horizontal="center" wrapText="1"/>
      <protection locked="0"/>
    </xf>
    <xf numFmtId="4" fontId="51" fillId="0" borderId="1" xfId="0" applyNumberFormat="1" applyFont="1" applyFill="1" applyBorder="1" applyAlignment="1" applyProtection="1">
      <alignment horizontal="center" wrapText="1"/>
      <protection locked="0"/>
    </xf>
    <xf numFmtId="49" fontId="141" fillId="0" borderId="1" xfId="0" applyNumberFormat="1" applyFont="1" applyFill="1" applyBorder="1" applyAlignment="1">
      <alignment horizontal="center" wrapText="1"/>
    </xf>
    <xf numFmtId="49" fontId="57" fillId="0" borderId="1" xfId="0" applyNumberFormat="1" applyFont="1" applyFill="1" applyBorder="1" applyAlignment="1" applyProtection="1">
      <alignment horizontal="left" wrapText="1"/>
      <protection locked="0"/>
    </xf>
    <xf numFmtId="4" fontId="142" fillId="0" borderId="1" xfId="0" applyNumberFormat="1" applyFont="1" applyFill="1" applyBorder="1" applyAlignment="1">
      <alignment horizontal="center" wrapText="1"/>
    </xf>
    <xf numFmtId="4" fontId="124" fillId="0" borderId="1" xfId="0" applyNumberFormat="1" applyFont="1" applyFill="1" applyBorder="1" applyAlignment="1" applyProtection="1">
      <alignment horizontal="center" wrapText="1"/>
      <protection locked="0"/>
    </xf>
    <xf numFmtId="49" fontId="126" fillId="2" borderId="1" xfId="0" applyNumberFormat="1" applyFont="1" applyFill="1" applyBorder="1" applyAlignment="1">
      <alignment horizontal="center" wrapText="1"/>
    </xf>
    <xf numFmtId="49" fontId="64" fillId="2" borderId="1" xfId="1" applyNumberFormat="1" applyFont="1" applyFill="1" applyBorder="1" applyAlignment="1" applyProtection="1">
      <alignment wrapText="1"/>
      <protection locked="0"/>
    </xf>
    <xf numFmtId="4" fontId="64" fillId="2" borderId="1" xfId="0" applyNumberFormat="1" applyFont="1" applyFill="1" applyBorder="1" applyAlignment="1">
      <alignment horizontal="center" wrapText="1"/>
    </xf>
    <xf numFmtId="4" fontId="127" fillId="2" borderId="1" xfId="0" applyNumberFormat="1" applyFont="1" applyFill="1" applyBorder="1" applyAlignment="1">
      <alignment horizontal="center" wrapText="1"/>
    </xf>
    <xf numFmtId="3" fontId="64" fillId="0" borderId="0" xfId="0" applyNumberFormat="1" applyFont="1" applyFill="1"/>
    <xf numFmtId="0" fontId="51" fillId="0" borderId="1" xfId="0" applyFont="1" applyBorder="1" applyAlignment="1">
      <alignment wrapText="1"/>
    </xf>
    <xf numFmtId="4" fontId="54" fillId="0" borderId="1" xfId="0" applyNumberFormat="1" applyFont="1" applyFill="1" applyBorder="1" applyAlignment="1" applyProtection="1">
      <alignment horizontal="center"/>
      <protection locked="0"/>
    </xf>
    <xf numFmtId="0" fontId="67" fillId="0" borderId="0" xfId="0" applyFont="1"/>
    <xf numFmtId="165" fontId="68" fillId="0" borderId="1" xfId="0" applyNumberFormat="1" applyFont="1" applyBorder="1" applyAlignment="1">
      <alignment horizontal="center"/>
    </xf>
    <xf numFmtId="49" fontId="68" fillId="0" borderId="1" xfId="0" applyNumberFormat="1" applyFont="1" applyBorder="1" applyAlignment="1">
      <alignment horizontal="center"/>
    </xf>
    <xf numFmtId="0" fontId="54" fillId="0" borderId="1" xfId="0" applyFont="1" applyBorder="1" applyAlignment="1">
      <alignment horizontal="left" wrapText="1"/>
    </xf>
    <xf numFmtId="0" fontId="64" fillId="0" borderId="0" xfId="0" applyFont="1" applyBorder="1"/>
    <xf numFmtId="165" fontId="125" fillId="0" borderId="1" xfId="0" applyNumberFormat="1" applyFont="1" applyBorder="1" applyAlignment="1">
      <alignment horizontal="center"/>
    </xf>
    <xf numFmtId="49" fontId="125" fillId="0" borderId="1" xfId="0" applyNumberFormat="1" applyFont="1" applyBorder="1" applyAlignment="1">
      <alignment horizontal="center"/>
    </xf>
    <xf numFmtId="0" fontId="125" fillId="0" borderId="1" xfId="0" applyFont="1" applyBorder="1" applyAlignment="1">
      <alignment horizontal="left" wrapText="1"/>
    </xf>
    <xf numFmtId="0" fontId="66" fillId="0" borderId="0" xfId="0" applyFont="1" applyBorder="1"/>
    <xf numFmtId="165" fontId="69" fillId="0" borderId="1" xfId="0" applyNumberFormat="1" applyFont="1" applyBorder="1" applyAlignment="1">
      <alignment horizontal="center"/>
    </xf>
    <xf numFmtId="49" fontId="69" fillId="0" borderId="1" xfId="0" applyNumberFormat="1" applyFont="1" applyBorder="1" applyAlignment="1">
      <alignment horizontal="center"/>
    </xf>
    <xf numFmtId="0" fontId="58" fillId="0" borderId="1" xfId="0" applyFont="1" applyBorder="1" applyAlignment="1">
      <alignment horizontal="left" wrapText="1"/>
    </xf>
    <xf numFmtId="4" fontId="143" fillId="0" borderId="1" xfId="0" applyNumberFormat="1" applyFont="1" applyFill="1" applyBorder="1" applyAlignment="1">
      <alignment horizontal="center" wrapText="1"/>
    </xf>
    <xf numFmtId="4" fontId="66" fillId="0" borderId="1" xfId="0" applyNumberFormat="1" applyFont="1" applyFill="1" applyBorder="1" applyAlignment="1">
      <alignment horizontal="center" wrapText="1"/>
    </xf>
    <xf numFmtId="165" fontId="132" fillId="0" borderId="1" xfId="0" applyNumberFormat="1" applyFont="1" applyBorder="1" applyAlignment="1">
      <alignment horizontal="center"/>
    </xf>
    <xf numFmtId="49" fontId="132" fillId="0" borderId="1" xfId="0" applyNumberFormat="1" applyFont="1" applyBorder="1" applyAlignment="1">
      <alignment horizontal="center"/>
    </xf>
    <xf numFmtId="4" fontId="127" fillId="0" borderId="1" xfId="0" applyNumberFormat="1" applyFont="1" applyFill="1" applyBorder="1" applyAlignment="1">
      <alignment horizontal="center" wrapText="1"/>
    </xf>
    <xf numFmtId="4" fontId="64" fillId="0" borderId="1" xfId="0" applyNumberFormat="1" applyFont="1" applyFill="1" applyBorder="1" applyAlignment="1">
      <alignment horizontal="center" wrapText="1"/>
    </xf>
    <xf numFmtId="0" fontId="64" fillId="0" borderId="10" xfId="0" applyFont="1" applyBorder="1" applyAlignment="1"/>
    <xf numFmtId="0" fontId="64" fillId="0" borderId="4" xfId="0" applyFont="1" applyBorder="1" applyAlignment="1"/>
    <xf numFmtId="0" fontId="64" fillId="0" borderId="4" xfId="0" applyFont="1" applyBorder="1"/>
    <xf numFmtId="0" fontId="64" fillId="0" borderId="1" xfId="0" applyFont="1" applyBorder="1"/>
    <xf numFmtId="0" fontId="68" fillId="0" borderId="1" xfId="0" applyFont="1" applyBorder="1" applyAlignment="1">
      <alignment horizontal="left" wrapText="1"/>
    </xf>
    <xf numFmtId="49" fontId="64" fillId="0" borderId="1" xfId="0" applyNumberFormat="1" applyFont="1" applyBorder="1"/>
    <xf numFmtId="4" fontId="67" fillId="0" borderId="1" xfId="0" applyNumberFormat="1" applyFont="1" applyBorder="1"/>
    <xf numFmtId="4" fontId="56" fillId="0" borderId="1" xfId="0" applyNumberFormat="1" applyFont="1" applyFill="1" applyBorder="1" applyAlignment="1" applyProtection="1">
      <alignment horizontal="center" wrapText="1"/>
      <protection locked="0"/>
    </xf>
    <xf numFmtId="165" fontId="51" fillId="0" borderId="1" xfId="0" applyNumberFormat="1" applyFont="1" applyBorder="1" applyAlignment="1">
      <alignment wrapText="1"/>
    </xf>
    <xf numFmtId="0" fontId="60" fillId="0" borderId="1" xfId="0" applyFont="1" applyBorder="1"/>
    <xf numFmtId="0" fontId="60" fillId="0" borderId="1" xfId="0" applyFont="1" applyBorder="1" applyAlignment="1">
      <alignment wrapText="1"/>
    </xf>
    <xf numFmtId="4" fontId="61" fillId="0" borderId="1" xfId="0" applyNumberFormat="1" applyFont="1" applyFill="1" applyBorder="1" applyAlignment="1" applyProtection="1">
      <alignment horizontal="center" wrapText="1"/>
      <protection locked="0"/>
    </xf>
    <xf numFmtId="0" fontId="60" fillId="0" borderId="1" xfId="0" applyFont="1" applyBorder="1" applyAlignment="1"/>
    <xf numFmtId="0" fontId="141" fillId="0" borderId="1" xfId="0" applyFont="1" applyBorder="1" applyAlignment="1">
      <alignment horizontal="center"/>
    </xf>
    <xf numFmtId="49" fontId="141" fillId="0" borderId="1" xfId="0" applyNumberFormat="1" applyFont="1" applyBorder="1" applyAlignment="1">
      <alignment horizontal="center"/>
    </xf>
    <xf numFmtId="0" fontId="140" fillId="0" borderId="1" xfId="0" applyFont="1" applyBorder="1" applyAlignment="1">
      <alignment horizontal="center"/>
    </xf>
    <xf numFmtId="0" fontId="140" fillId="0" borderId="1" xfId="0" applyFont="1" applyBorder="1" applyAlignment="1">
      <alignment wrapText="1"/>
    </xf>
    <xf numFmtId="4" fontId="49" fillId="0" borderId="1" xfId="0" applyNumberFormat="1" applyFont="1" applyBorder="1"/>
    <xf numFmtId="0" fontId="103" fillId="0" borderId="1" xfId="4" applyFont="1" applyBorder="1" applyAlignment="1">
      <alignment wrapText="1"/>
    </xf>
    <xf numFmtId="49" fontId="6" fillId="0" borderId="1" xfId="0" applyNumberFormat="1" applyFont="1" applyBorder="1" applyAlignment="1" applyProtection="1">
      <alignment wrapText="1"/>
      <protection locked="0"/>
    </xf>
    <xf numFmtId="0" fontId="144" fillId="0" borderId="0" xfId="0" applyFont="1"/>
    <xf numFmtId="4" fontId="145" fillId="0" borderId="1" xfId="0" applyNumberFormat="1" applyFont="1" applyBorder="1" applyAlignment="1">
      <alignment horizontal="center" wrapText="1"/>
    </xf>
    <xf numFmtId="3" fontId="144" fillId="0" borderId="0" xfId="0" applyNumberFormat="1" applyFont="1"/>
    <xf numFmtId="49" fontId="36" fillId="3" borderId="1" xfId="0" applyNumberFormat="1" applyFont="1" applyFill="1" applyBorder="1" applyAlignment="1">
      <alignment horizontal="center" wrapText="1"/>
    </xf>
    <xf numFmtId="49" fontId="12" fillId="3" borderId="1" xfId="0" applyNumberFormat="1" applyFont="1" applyFill="1" applyBorder="1" applyAlignment="1">
      <alignment wrapText="1"/>
    </xf>
    <xf numFmtId="49" fontId="13" fillId="3" borderId="1" xfId="0" applyNumberFormat="1" applyFont="1" applyFill="1" applyBorder="1" applyAlignment="1">
      <alignment horizontal="center" wrapText="1"/>
    </xf>
    <xf numFmtId="49" fontId="6" fillId="3" borderId="1" xfId="0" applyNumberFormat="1" applyFont="1" applyFill="1" applyBorder="1" applyAlignment="1">
      <alignment horizontal="left" wrapText="1"/>
    </xf>
    <xf numFmtId="4" fontId="85" fillId="0" borderId="14" xfId="0" applyNumberFormat="1" applyFont="1" applyBorder="1" applyAlignment="1" applyProtection="1">
      <alignment horizontal="right" wrapText="1"/>
      <protection locked="0"/>
    </xf>
    <xf numFmtId="4" fontId="85" fillId="0" borderId="14" xfId="0" applyNumberFormat="1" applyFont="1" applyBorder="1" applyAlignment="1">
      <alignment horizontal="right" wrapText="1"/>
    </xf>
    <xf numFmtId="0" fontId="77" fillId="0" borderId="14" xfId="0" applyFont="1" applyBorder="1" applyAlignment="1">
      <alignment horizontal="left" wrapText="1"/>
    </xf>
    <xf numFmtId="0" fontId="146" fillId="0" borderId="14" xfId="0" applyFont="1" applyBorder="1" applyAlignment="1">
      <alignment wrapText="1"/>
    </xf>
    <xf numFmtId="49" fontId="95" fillId="0" borderId="0" xfId="0" applyNumberFormat="1" applyFont="1" applyBorder="1" applyAlignment="1" applyProtection="1">
      <alignment horizontal="left"/>
      <protection locked="0"/>
    </xf>
    <xf numFmtId="0" fontId="88" fillId="0" borderId="0" xfId="0" applyFont="1" applyAlignment="1"/>
    <xf numFmtId="0" fontId="94" fillId="0" borderId="0" xfId="0" applyFont="1" applyAlignment="1"/>
    <xf numFmtId="49" fontId="79" fillId="0" borderId="0" xfId="0" applyNumberFormat="1" applyFont="1" applyBorder="1" applyAlignment="1" applyProtection="1">
      <alignment horizontal="center"/>
      <protection locked="0"/>
    </xf>
    <xf numFmtId="49" fontId="79" fillId="0" borderId="0" xfId="0" applyNumberFormat="1" applyFont="1" applyBorder="1" applyAlignment="1" applyProtection="1">
      <alignment horizontal="center" vertical="top"/>
      <protection locked="0"/>
    </xf>
    <xf numFmtId="49" fontId="82" fillId="0" borderId="4" xfId="0" applyNumberFormat="1" applyFont="1" applyBorder="1" applyAlignment="1">
      <alignment horizontal="center" vertical="center"/>
    </xf>
    <xf numFmtId="0" fontId="77" fillId="0" borderId="5" xfId="0" applyFont="1" applyBorder="1" applyAlignment="1">
      <alignment horizontal="center" vertical="center"/>
    </xf>
    <xf numFmtId="49" fontId="82" fillId="0" borderId="4" xfId="0" applyNumberFormat="1" applyFont="1" applyBorder="1" applyAlignment="1">
      <alignment horizontal="center" vertical="center" wrapText="1"/>
    </xf>
    <xf numFmtId="0" fontId="77" fillId="0" borderId="5" xfId="0" applyFont="1" applyBorder="1" applyAlignment="1">
      <alignment horizontal="center" vertical="center" wrapText="1"/>
    </xf>
    <xf numFmtId="0" fontId="78" fillId="0" borderId="5" xfId="0" applyFont="1" applyBorder="1" applyAlignment="1">
      <alignment horizontal="center" vertical="center" wrapText="1"/>
    </xf>
    <xf numFmtId="49" fontId="82" fillId="0" borderId="11" xfId="0" applyNumberFormat="1" applyFont="1" applyBorder="1" applyAlignment="1">
      <alignment horizontal="center" vertical="center" wrapText="1"/>
    </xf>
    <xf numFmtId="0" fontId="77" fillId="0" borderId="10" xfId="0" applyFont="1" applyBorder="1" applyAlignment="1">
      <alignment horizontal="center" vertical="center" wrapText="1"/>
    </xf>
    <xf numFmtId="0" fontId="9" fillId="0" borderId="4"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8" xfId="0" applyFont="1" applyBorder="1" applyAlignment="1">
      <alignment horizontal="center" vertical="center"/>
    </xf>
    <xf numFmtId="0" fontId="9" fillId="0" borderId="2"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9" fillId="0" borderId="9" xfId="0" applyFont="1" applyBorder="1" applyAlignment="1">
      <alignment horizontal="center" vertical="center"/>
    </xf>
    <xf numFmtId="0" fontId="2" fillId="0" borderId="1"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3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3" fillId="0" borderId="4" xfId="0" applyFont="1" applyBorder="1" applyAlignment="1">
      <alignment horizontal="center" vertical="center" wrapText="1"/>
    </xf>
    <xf numFmtId="0" fontId="3" fillId="0" borderId="7" xfId="0" applyFont="1" applyBorder="1" applyAlignment="1">
      <alignment horizontal="center" wrapText="1"/>
    </xf>
    <xf numFmtId="0" fontId="3" fillId="0" borderId="5" xfId="0" applyFont="1" applyBorder="1" applyAlignment="1">
      <alignment horizontal="center" wrapText="1"/>
    </xf>
    <xf numFmtId="0" fontId="0" fillId="0" borderId="2" xfId="0" applyBorder="1" applyAlignment="1">
      <alignment horizontal="center" vertical="center"/>
    </xf>
    <xf numFmtId="0" fontId="0" fillId="0" borderId="7" xfId="0" applyBorder="1" applyAlignment="1">
      <alignment horizontal="center" wrapText="1"/>
    </xf>
    <xf numFmtId="0" fontId="0" fillId="0" borderId="5" xfId="0" applyBorder="1" applyAlignment="1">
      <alignment horizontal="center" wrapText="1"/>
    </xf>
  </cellXfs>
  <cellStyles count="5">
    <cellStyle name="Гиперссылка" xfId="1" builtinId="8"/>
    <cellStyle name="Обычный" xfId="0" builtinId="0"/>
    <cellStyle name="Обычный_Dod1" xfId="2"/>
    <cellStyle name="Обычный_Dod2" xfId="3"/>
    <cellStyle name="Обычный_Dod6"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1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5"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7"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9"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1"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3"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5"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7"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9"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1"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3"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5"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7"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9"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1"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3"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5"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7"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9"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1"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3"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5"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7"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9"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1"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3"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5"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7"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9"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1"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3"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5"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7"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9"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1"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3"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5"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7"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9"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1"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3"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5"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7"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9"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1"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3"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5"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7"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9"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1"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3"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5"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7"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9"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31"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38"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0"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2"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4"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6"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8"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0"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2"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4"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6"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8"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0"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2"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4"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6"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8"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0"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2"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1"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3"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5"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7"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9"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1"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3"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5"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7"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9"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1"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3"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5"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7"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9"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1"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3"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5"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5"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7"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9"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1"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3"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5"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7"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9"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1"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3"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5"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7"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9"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1"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3"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5"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7"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9"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1"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3"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5"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7"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9"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1"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3"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5"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7"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9"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1"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3"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5"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7"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9"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1"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3"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5"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6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2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5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0"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2"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4"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6"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8"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0"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2"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4"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6"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8"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0"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2"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4"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6"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8"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0"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2"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4"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5"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7"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9"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1"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2"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3"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3"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5"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7"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9"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1"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3"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5"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7"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9"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1"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3"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5"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7"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9"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1"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3"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5"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7"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9"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1"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3"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5"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7"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9"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1"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3"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5"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27"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28"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29"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0"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1"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2"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3"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4"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5"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6"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7"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8"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9"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0"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1"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2"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3"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4"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5"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6"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7"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8"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9"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0"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1"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2"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3"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4"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5"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6"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7"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8"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9"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0"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61"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2"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3"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5"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7"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9"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1"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3"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5"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7"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9"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1"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3"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5"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7"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9"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1"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3"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5"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7"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9"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1"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3"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5"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7"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909"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1"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3"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3"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5"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7"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8"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9"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0"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1"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3"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5"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7"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9"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4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1"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3"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5"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7"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9"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1"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3"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5"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7"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9"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0"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1"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2"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3"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4"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5"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7"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8"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9"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1"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2"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3"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5"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6"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7"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9"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0"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1"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2"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3"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4"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5"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7"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8"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9"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91"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93"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5"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6"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7"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8"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9"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0"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1"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2"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3"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4"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5"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6"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7"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8"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9"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0"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1"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2"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3"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4"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5"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6"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7"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8"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9"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0"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1"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2"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3"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4"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5"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6"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7"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8"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9"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30"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1"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3"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5"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7"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9"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1"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3"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5"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7"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9"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0"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1"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2"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3"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4"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5"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7"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8"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9"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1"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2"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3"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5"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6"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7"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9"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0"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1"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2"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3"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4"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5"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077"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8"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9"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1"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2" name="Text Box 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3"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4" name="Text Box 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5"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6" name="Text Box 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7"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8" name="Text Box 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9"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0" name="Text Box 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1"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2" name="Text Box 1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3"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4" name="Text Box 1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5"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6" name="Text Box 1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7"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8" name="Text Box 1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9"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0" name="Text Box 1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1"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2" name="Text Box 2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3"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4" name="Text Box 2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5"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6" name="Text Box 2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7"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8" name="Text Box 2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9"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0" name="Text Box 2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1"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2" name="Text Box 3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3"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4" name="Text Box 3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5"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6" name="Text Box 3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7"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9"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1"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3"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5"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7"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8"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9"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1"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3"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5"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5"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7"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8"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9"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1"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2"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3"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4"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5"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6"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7"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9"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1"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3"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4"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5"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7"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8"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9"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1"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2"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3"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4"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5"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6"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7"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8"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9"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0"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1"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3"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5"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7"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9"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1"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3"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5"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7"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99"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0"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1"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2"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3"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4"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5"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6"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7"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8"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9"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0"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1"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2"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3"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4"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5"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6"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7"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8"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9"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0"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1"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2"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3"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4"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5"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6"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7"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8"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9"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0"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31"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2"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33"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4"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5"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7"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8"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9"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1"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2"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3"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4"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5"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6"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7"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9"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1"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3"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4"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5"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7"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8"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9"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1"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2"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3"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4"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5"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6"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7"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8"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9"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0"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1"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3"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5"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7"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9"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281"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3"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5"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5"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7"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9"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1"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2"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3"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3"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5"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7"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9"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1"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3"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5"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7"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9"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1"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3"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5"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7"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9"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1"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3"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5"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7"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9"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1"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3"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5"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7"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9"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1"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3"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5"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67"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68"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69"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0"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1"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2"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3"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4"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5"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6"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7"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8"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9"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0"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1"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2"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3"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4"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5"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6"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7"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8"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9"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0"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1"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2"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3"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4"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5"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6"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7"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8"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9"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0"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401"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2"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3"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5"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7"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9"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1"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3"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5"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7"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9"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1"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3"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5"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7"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9"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1"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3"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5"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7"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9"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1"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3"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5"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7"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449"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1"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3"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4" name="Text Box 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5"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6" name="Text Box 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7"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8" name="Text Box 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9"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0" name="Text Box 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1"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2" name="Text Box 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3"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4" name="Text Box 1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5"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6" name="Text Box 1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7"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8" name="Text Box 1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9"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0" name="Text Box 1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1"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2" name="Text Box 1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3"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4" name="Text Box 2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5"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6" name="Text Box 2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7"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8" name="Text Box 2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9"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0" name="Text Box 2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1"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2" name="Text Box 2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3"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4" name="Text Box 3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5"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6" name="Text Box 3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7"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8" name="Text Box 3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9"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_____________2017 року  №_____</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166</xdr:row>
      <xdr:rowOff>226018</xdr:rowOff>
    </xdr:from>
    <xdr:to>
      <xdr:col>11</xdr:col>
      <xdr:colOff>363886</xdr:colOff>
      <xdr:row>167</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786765</xdr:colOff>
      <xdr:row>0</xdr:row>
      <xdr:rowOff>38100</xdr:rowOff>
    </xdr:from>
    <xdr:to>
      <xdr:col>10</xdr:col>
      <xdr:colOff>0</xdr:colOff>
      <xdr:row>6</xdr:row>
      <xdr:rowOff>0</xdr:rowOff>
    </xdr:to>
    <xdr:sp macro="" textlink="">
      <xdr:nvSpPr>
        <xdr:cNvPr id="2" name="Rectangle 1"/>
        <xdr:cNvSpPr>
          <a:spLocks noChangeArrowheads="1"/>
        </xdr:cNvSpPr>
      </xdr:nvSpPr>
      <xdr:spPr bwMode="auto">
        <a:xfrm>
          <a:off x="15664815" y="38100"/>
          <a:ext cx="3750361" cy="1228725"/>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3</a:t>
          </a:r>
        </a:p>
        <a:p>
          <a:pPr algn="l" rtl="0">
            <a:defRPr sz="1000"/>
          </a:pPr>
          <a:r>
            <a:rPr lang="ru-RU" sz="1600" b="0" i="0" u="none" strike="noStrike" baseline="0">
              <a:solidFill>
                <a:srgbClr val="000000"/>
              </a:solidFill>
              <a:latin typeface="Times New Roman"/>
              <a:cs typeface="Times New Roman"/>
            </a:rPr>
            <a:t>      до рішення міської ради</a:t>
          </a:r>
        </a:p>
        <a:p>
          <a:pPr algn="l" rtl="0">
            <a:defRPr sz="1000"/>
          </a:pPr>
          <a:r>
            <a:rPr lang="ru-RU" sz="1600" b="0" i="0" u="none" strike="noStrike" baseline="0">
              <a:solidFill>
                <a:srgbClr val="000000"/>
              </a:solidFill>
              <a:latin typeface="Times New Roman"/>
              <a:cs typeface="Times New Roman"/>
            </a:rPr>
            <a:t>  _______________2017 року  №______</a:t>
          </a:r>
        </a:p>
      </xdr:txBody>
    </xdr:sp>
    <xdr:clientData/>
  </xdr:twoCellAnchor>
  <xdr:twoCellAnchor>
    <xdr:from>
      <xdr:col>0</xdr:col>
      <xdr:colOff>762000</xdr:colOff>
      <xdr:row>2</xdr:row>
      <xdr:rowOff>66675</xdr:rowOff>
    </xdr:from>
    <xdr:to>
      <xdr:col>5</xdr:col>
      <xdr:colOff>476250</xdr:colOff>
      <xdr:row>5</xdr:row>
      <xdr:rowOff>66675</xdr:rowOff>
    </xdr:to>
    <xdr:sp macro="" textlink="">
      <xdr:nvSpPr>
        <xdr:cNvPr id="3" name="Rectangle 2"/>
        <xdr:cNvSpPr>
          <a:spLocks noChangeArrowheads="1"/>
        </xdr:cNvSpPr>
      </xdr:nvSpPr>
      <xdr:spPr bwMode="auto">
        <a:xfrm>
          <a:off x="762000" y="466725"/>
          <a:ext cx="14592300" cy="676275"/>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2</xdr:col>
      <xdr:colOff>304800</xdr:colOff>
      <xdr:row>67</xdr:row>
      <xdr:rowOff>0</xdr:rowOff>
    </xdr:from>
    <xdr:to>
      <xdr:col>6</xdr:col>
      <xdr:colOff>457200</xdr:colOff>
      <xdr:row>68</xdr:row>
      <xdr:rowOff>533400</xdr:rowOff>
    </xdr:to>
    <xdr:sp macro="" textlink="">
      <xdr:nvSpPr>
        <xdr:cNvPr id="4" name="Rectangle 3"/>
        <xdr:cNvSpPr>
          <a:spLocks noChangeArrowheads="1"/>
        </xdr:cNvSpPr>
      </xdr:nvSpPr>
      <xdr:spPr bwMode="auto">
        <a:xfrm>
          <a:off x="2247900" y="9321800"/>
          <a:ext cx="9436100" cy="6858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200" b="0" i="0" u="none" strike="noStrike" baseline="0">
              <a:solidFill>
                <a:srgbClr val="000000"/>
              </a:solidFill>
              <a:latin typeface="Times New Roman"/>
              <a:cs typeface="Times New Roman"/>
            </a:rPr>
            <a:t>       </a:t>
          </a:r>
          <a:r>
            <a:rPr lang="ru-RU" sz="2000" b="0" i="0" u="none" strike="noStrike" baseline="0">
              <a:solidFill>
                <a:srgbClr val="000000"/>
              </a:solidFill>
              <a:latin typeface="Times New Roman"/>
              <a:cs typeface="Times New Roman"/>
            </a:rPr>
            <a:t>Секретар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9"/>
  <sheetViews>
    <sheetView view="pageBreakPreview" topLeftCell="A57" zoomScale="62" zoomScaleNormal="100" zoomScaleSheetLayoutView="62" workbookViewId="0">
      <selection activeCell="D60" sqref="D60"/>
    </sheetView>
  </sheetViews>
  <sheetFormatPr defaultRowHeight="12.75" x14ac:dyDescent="0.2"/>
  <cols>
    <col min="1" max="1" width="16.42578125" style="23" customWidth="1"/>
    <col min="2" max="2" width="83.7109375" style="23" customWidth="1"/>
    <col min="3" max="3" width="28.5703125" style="23" customWidth="1"/>
    <col min="4" max="4" width="30.28515625" style="23" customWidth="1"/>
    <col min="5" max="5" width="20.5703125" style="23" customWidth="1"/>
    <col min="6" max="6" width="15.5703125" style="23" customWidth="1"/>
    <col min="7" max="7" width="11" style="23" customWidth="1"/>
    <col min="8" max="256" width="9.140625" style="23"/>
    <col min="257" max="257" width="16.42578125" style="23" customWidth="1"/>
    <col min="258" max="258" width="76.28515625" style="23" customWidth="1"/>
    <col min="259" max="259" width="28.5703125" style="23" customWidth="1"/>
    <col min="260" max="260" width="26.28515625" style="23" customWidth="1"/>
    <col min="261" max="261" width="27.42578125" style="23" customWidth="1"/>
    <col min="262" max="262" width="15.5703125" style="23" customWidth="1"/>
    <col min="263" max="263" width="11" style="23" customWidth="1"/>
    <col min="264" max="512" width="9.140625" style="23"/>
    <col min="513" max="513" width="16.42578125" style="23" customWidth="1"/>
    <col min="514" max="514" width="76.28515625" style="23" customWidth="1"/>
    <col min="515" max="515" width="28.5703125" style="23" customWidth="1"/>
    <col min="516" max="516" width="26.28515625" style="23" customWidth="1"/>
    <col min="517" max="517" width="27.42578125" style="23" customWidth="1"/>
    <col min="518" max="518" width="15.5703125" style="23" customWidth="1"/>
    <col min="519" max="519" width="11" style="23" customWidth="1"/>
    <col min="520" max="768" width="9.140625" style="23"/>
    <col min="769" max="769" width="16.42578125" style="23" customWidth="1"/>
    <col min="770" max="770" width="76.28515625" style="23" customWidth="1"/>
    <col min="771" max="771" width="28.5703125" style="23" customWidth="1"/>
    <col min="772" max="772" width="26.28515625" style="23" customWidth="1"/>
    <col min="773" max="773" width="27.42578125" style="23" customWidth="1"/>
    <col min="774" max="774" width="15.5703125" style="23" customWidth="1"/>
    <col min="775" max="775" width="11" style="23" customWidth="1"/>
    <col min="776" max="1024" width="9.140625" style="23"/>
    <col min="1025" max="1025" width="16.42578125" style="23" customWidth="1"/>
    <col min="1026" max="1026" width="76.28515625" style="23" customWidth="1"/>
    <col min="1027" max="1027" width="28.5703125" style="23" customWidth="1"/>
    <col min="1028" max="1028" width="26.28515625" style="23" customWidth="1"/>
    <col min="1029" max="1029" width="27.42578125" style="23" customWidth="1"/>
    <col min="1030" max="1030" width="15.5703125" style="23" customWidth="1"/>
    <col min="1031" max="1031" width="11" style="23" customWidth="1"/>
    <col min="1032" max="1280" width="9.140625" style="23"/>
    <col min="1281" max="1281" width="16.42578125" style="23" customWidth="1"/>
    <col min="1282" max="1282" width="76.28515625" style="23" customWidth="1"/>
    <col min="1283" max="1283" width="28.5703125" style="23" customWidth="1"/>
    <col min="1284" max="1284" width="26.28515625" style="23" customWidth="1"/>
    <col min="1285" max="1285" width="27.42578125" style="23" customWidth="1"/>
    <col min="1286" max="1286" width="15.5703125" style="23" customWidth="1"/>
    <col min="1287" max="1287" width="11" style="23" customWidth="1"/>
    <col min="1288" max="1536" width="9.140625" style="23"/>
    <col min="1537" max="1537" width="16.42578125" style="23" customWidth="1"/>
    <col min="1538" max="1538" width="76.28515625" style="23" customWidth="1"/>
    <col min="1539" max="1539" width="28.5703125" style="23" customWidth="1"/>
    <col min="1540" max="1540" width="26.28515625" style="23" customWidth="1"/>
    <col min="1541" max="1541" width="27.42578125" style="23" customWidth="1"/>
    <col min="1542" max="1542" width="15.5703125" style="23" customWidth="1"/>
    <col min="1543" max="1543" width="11" style="23" customWidth="1"/>
    <col min="1544" max="1792" width="9.140625" style="23"/>
    <col min="1793" max="1793" width="16.42578125" style="23" customWidth="1"/>
    <col min="1794" max="1794" width="76.28515625" style="23" customWidth="1"/>
    <col min="1795" max="1795" width="28.5703125" style="23" customWidth="1"/>
    <col min="1796" max="1796" width="26.28515625" style="23" customWidth="1"/>
    <col min="1797" max="1797" width="27.42578125" style="23" customWidth="1"/>
    <col min="1798" max="1798" width="15.5703125" style="23" customWidth="1"/>
    <col min="1799" max="1799" width="11" style="23" customWidth="1"/>
    <col min="1800" max="2048" width="9.140625" style="23"/>
    <col min="2049" max="2049" width="16.42578125" style="23" customWidth="1"/>
    <col min="2050" max="2050" width="76.28515625" style="23" customWidth="1"/>
    <col min="2051" max="2051" width="28.5703125" style="23" customWidth="1"/>
    <col min="2052" max="2052" width="26.28515625" style="23" customWidth="1"/>
    <col min="2053" max="2053" width="27.42578125" style="23" customWidth="1"/>
    <col min="2054" max="2054" width="15.5703125" style="23" customWidth="1"/>
    <col min="2055" max="2055" width="11" style="23" customWidth="1"/>
    <col min="2056" max="2304" width="9.140625" style="23"/>
    <col min="2305" max="2305" width="16.42578125" style="23" customWidth="1"/>
    <col min="2306" max="2306" width="76.28515625" style="23" customWidth="1"/>
    <col min="2307" max="2307" width="28.5703125" style="23" customWidth="1"/>
    <col min="2308" max="2308" width="26.28515625" style="23" customWidth="1"/>
    <col min="2309" max="2309" width="27.42578125" style="23" customWidth="1"/>
    <col min="2310" max="2310" width="15.5703125" style="23" customWidth="1"/>
    <col min="2311" max="2311" width="11" style="23" customWidth="1"/>
    <col min="2312" max="2560" width="9.140625" style="23"/>
    <col min="2561" max="2561" width="16.42578125" style="23" customWidth="1"/>
    <col min="2562" max="2562" width="76.28515625" style="23" customWidth="1"/>
    <col min="2563" max="2563" width="28.5703125" style="23" customWidth="1"/>
    <col min="2564" max="2564" width="26.28515625" style="23" customWidth="1"/>
    <col min="2565" max="2565" width="27.42578125" style="23" customWidth="1"/>
    <col min="2566" max="2566" width="15.5703125" style="23" customWidth="1"/>
    <col min="2567" max="2567" width="11" style="23" customWidth="1"/>
    <col min="2568" max="2816" width="9.140625" style="23"/>
    <col min="2817" max="2817" width="16.42578125" style="23" customWidth="1"/>
    <col min="2818" max="2818" width="76.28515625" style="23" customWidth="1"/>
    <col min="2819" max="2819" width="28.5703125" style="23" customWidth="1"/>
    <col min="2820" max="2820" width="26.28515625" style="23" customWidth="1"/>
    <col min="2821" max="2821" width="27.42578125" style="23" customWidth="1"/>
    <col min="2822" max="2822" width="15.5703125" style="23" customWidth="1"/>
    <col min="2823" max="2823" width="11" style="23" customWidth="1"/>
    <col min="2824" max="3072" width="9.140625" style="23"/>
    <col min="3073" max="3073" width="16.42578125" style="23" customWidth="1"/>
    <col min="3074" max="3074" width="76.28515625" style="23" customWidth="1"/>
    <col min="3075" max="3075" width="28.5703125" style="23" customWidth="1"/>
    <col min="3076" max="3076" width="26.28515625" style="23" customWidth="1"/>
    <col min="3077" max="3077" width="27.42578125" style="23" customWidth="1"/>
    <col min="3078" max="3078" width="15.5703125" style="23" customWidth="1"/>
    <col min="3079" max="3079" width="11" style="23" customWidth="1"/>
    <col min="3080" max="3328" width="9.140625" style="23"/>
    <col min="3329" max="3329" width="16.42578125" style="23" customWidth="1"/>
    <col min="3330" max="3330" width="76.28515625" style="23" customWidth="1"/>
    <col min="3331" max="3331" width="28.5703125" style="23" customWidth="1"/>
    <col min="3332" max="3332" width="26.28515625" style="23" customWidth="1"/>
    <col min="3333" max="3333" width="27.42578125" style="23" customWidth="1"/>
    <col min="3334" max="3334" width="15.5703125" style="23" customWidth="1"/>
    <col min="3335" max="3335" width="11" style="23" customWidth="1"/>
    <col min="3336" max="3584" width="9.140625" style="23"/>
    <col min="3585" max="3585" width="16.42578125" style="23" customWidth="1"/>
    <col min="3586" max="3586" width="76.28515625" style="23" customWidth="1"/>
    <col min="3587" max="3587" width="28.5703125" style="23" customWidth="1"/>
    <col min="3588" max="3588" width="26.28515625" style="23" customWidth="1"/>
    <col min="3589" max="3589" width="27.42578125" style="23" customWidth="1"/>
    <col min="3590" max="3590" width="15.5703125" style="23" customWidth="1"/>
    <col min="3591" max="3591" width="11" style="23" customWidth="1"/>
    <col min="3592" max="3840" width="9.140625" style="23"/>
    <col min="3841" max="3841" width="16.42578125" style="23" customWidth="1"/>
    <col min="3842" max="3842" width="76.28515625" style="23" customWidth="1"/>
    <col min="3843" max="3843" width="28.5703125" style="23" customWidth="1"/>
    <col min="3844" max="3844" width="26.28515625" style="23" customWidth="1"/>
    <col min="3845" max="3845" width="27.42578125" style="23" customWidth="1"/>
    <col min="3846" max="3846" width="15.5703125" style="23" customWidth="1"/>
    <col min="3847" max="3847" width="11" style="23" customWidth="1"/>
    <col min="3848" max="4096" width="9.140625" style="23"/>
    <col min="4097" max="4097" width="16.42578125" style="23" customWidth="1"/>
    <col min="4098" max="4098" width="76.28515625" style="23" customWidth="1"/>
    <col min="4099" max="4099" width="28.5703125" style="23" customWidth="1"/>
    <col min="4100" max="4100" width="26.28515625" style="23" customWidth="1"/>
    <col min="4101" max="4101" width="27.42578125" style="23" customWidth="1"/>
    <col min="4102" max="4102" width="15.5703125" style="23" customWidth="1"/>
    <col min="4103" max="4103" width="11" style="23" customWidth="1"/>
    <col min="4104" max="4352" width="9.140625" style="23"/>
    <col min="4353" max="4353" width="16.42578125" style="23" customWidth="1"/>
    <col min="4354" max="4354" width="76.28515625" style="23" customWidth="1"/>
    <col min="4355" max="4355" width="28.5703125" style="23" customWidth="1"/>
    <col min="4356" max="4356" width="26.28515625" style="23" customWidth="1"/>
    <col min="4357" max="4357" width="27.42578125" style="23" customWidth="1"/>
    <col min="4358" max="4358" width="15.5703125" style="23" customWidth="1"/>
    <col min="4359" max="4359" width="11" style="23" customWidth="1"/>
    <col min="4360" max="4608" width="9.140625" style="23"/>
    <col min="4609" max="4609" width="16.42578125" style="23" customWidth="1"/>
    <col min="4610" max="4610" width="76.28515625" style="23" customWidth="1"/>
    <col min="4611" max="4611" width="28.5703125" style="23" customWidth="1"/>
    <col min="4612" max="4612" width="26.28515625" style="23" customWidth="1"/>
    <col min="4613" max="4613" width="27.42578125" style="23" customWidth="1"/>
    <col min="4614" max="4614" width="15.5703125" style="23" customWidth="1"/>
    <col min="4615" max="4615" width="11" style="23" customWidth="1"/>
    <col min="4616" max="4864" width="9.140625" style="23"/>
    <col min="4865" max="4865" width="16.42578125" style="23" customWidth="1"/>
    <col min="4866" max="4866" width="76.28515625" style="23" customWidth="1"/>
    <col min="4867" max="4867" width="28.5703125" style="23" customWidth="1"/>
    <col min="4868" max="4868" width="26.28515625" style="23" customWidth="1"/>
    <col min="4869" max="4869" width="27.42578125" style="23" customWidth="1"/>
    <col min="4870" max="4870" width="15.5703125" style="23" customWidth="1"/>
    <col min="4871" max="4871" width="11" style="23" customWidth="1"/>
    <col min="4872" max="5120" width="9.140625" style="23"/>
    <col min="5121" max="5121" width="16.42578125" style="23" customWidth="1"/>
    <col min="5122" max="5122" width="76.28515625" style="23" customWidth="1"/>
    <col min="5123" max="5123" width="28.5703125" style="23" customWidth="1"/>
    <col min="5124" max="5124" width="26.28515625" style="23" customWidth="1"/>
    <col min="5125" max="5125" width="27.42578125" style="23" customWidth="1"/>
    <col min="5126" max="5126" width="15.5703125" style="23" customWidth="1"/>
    <col min="5127" max="5127" width="11" style="23" customWidth="1"/>
    <col min="5128" max="5376" width="9.140625" style="23"/>
    <col min="5377" max="5377" width="16.42578125" style="23" customWidth="1"/>
    <col min="5378" max="5378" width="76.28515625" style="23" customWidth="1"/>
    <col min="5379" max="5379" width="28.5703125" style="23" customWidth="1"/>
    <col min="5380" max="5380" width="26.28515625" style="23" customWidth="1"/>
    <col min="5381" max="5381" width="27.42578125" style="23" customWidth="1"/>
    <col min="5382" max="5382" width="15.5703125" style="23" customWidth="1"/>
    <col min="5383" max="5383" width="11" style="23" customWidth="1"/>
    <col min="5384" max="5632" width="9.140625" style="23"/>
    <col min="5633" max="5633" width="16.42578125" style="23" customWidth="1"/>
    <col min="5634" max="5634" width="76.28515625" style="23" customWidth="1"/>
    <col min="5635" max="5635" width="28.5703125" style="23" customWidth="1"/>
    <col min="5636" max="5636" width="26.28515625" style="23" customWidth="1"/>
    <col min="5637" max="5637" width="27.42578125" style="23" customWidth="1"/>
    <col min="5638" max="5638" width="15.5703125" style="23" customWidth="1"/>
    <col min="5639" max="5639" width="11" style="23" customWidth="1"/>
    <col min="5640" max="5888" width="9.140625" style="23"/>
    <col min="5889" max="5889" width="16.42578125" style="23" customWidth="1"/>
    <col min="5890" max="5890" width="76.28515625" style="23" customWidth="1"/>
    <col min="5891" max="5891" width="28.5703125" style="23" customWidth="1"/>
    <col min="5892" max="5892" width="26.28515625" style="23" customWidth="1"/>
    <col min="5893" max="5893" width="27.42578125" style="23" customWidth="1"/>
    <col min="5894" max="5894" width="15.5703125" style="23" customWidth="1"/>
    <col min="5895" max="5895" width="11" style="23" customWidth="1"/>
    <col min="5896" max="6144" width="9.140625" style="23"/>
    <col min="6145" max="6145" width="16.42578125" style="23" customWidth="1"/>
    <col min="6146" max="6146" width="76.28515625" style="23" customWidth="1"/>
    <col min="6147" max="6147" width="28.5703125" style="23" customWidth="1"/>
    <col min="6148" max="6148" width="26.28515625" style="23" customWidth="1"/>
    <col min="6149" max="6149" width="27.42578125" style="23" customWidth="1"/>
    <col min="6150" max="6150" width="15.5703125" style="23" customWidth="1"/>
    <col min="6151" max="6151" width="11" style="23" customWidth="1"/>
    <col min="6152" max="6400" width="9.140625" style="23"/>
    <col min="6401" max="6401" width="16.42578125" style="23" customWidth="1"/>
    <col min="6402" max="6402" width="76.28515625" style="23" customWidth="1"/>
    <col min="6403" max="6403" width="28.5703125" style="23" customWidth="1"/>
    <col min="6404" max="6404" width="26.28515625" style="23" customWidth="1"/>
    <col min="6405" max="6405" width="27.42578125" style="23" customWidth="1"/>
    <col min="6406" max="6406" width="15.5703125" style="23" customWidth="1"/>
    <col min="6407" max="6407" width="11" style="23" customWidth="1"/>
    <col min="6408" max="6656" width="9.140625" style="23"/>
    <col min="6657" max="6657" width="16.42578125" style="23" customWidth="1"/>
    <col min="6658" max="6658" width="76.28515625" style="23" customWidth="1"/>
    <col min="6659" max="6659" width="28.5703125" style="23" customWidth="1"/>
    <col min="6660" max="6660" width="26.28515625" style="23" customWidth="1"/>
    <col min="6661" max="6661" width="27.42578125" style="23" customWidth="1"/>
    <col min="6662" max="6662" width="15.5703125" style="23" customWidth="1"/>
    <col min="6663" max="6663" width="11" style="23" customWidth="1"/>
    <col min="6664" max="6912" width="9.140625" style="23"/>
    <col min="6913" max="6913" width="16.42578125" style="23" customWidth="1"/>
    <col min="6914" max="6914" width="76.28515625" style="23" customWidth="1"/>
    <col min="6915" max="6915" width="28.5703125" style="23" customWidth="1"/>
    <col min="6916" max="6916" width="26.28515625" style="23" customWidth="1"/>
    <col min="6917" max="6917" width="27.42578125" style="23" customWidth="1"/>
    <col min="6918" max="6918" width="15.5703125" style="23" customWidth="1"/>
    <col min="6919" max="6919" width="11" style="23" customWidth="1"/>
    <col min="6920" max="7168" width="9.140625" style="23"/>
    <col min="7169" max="7169" width="16.42578125" style="23" customWidth="1"/>
    <col min="7170" max="7170" width="76.28515625" style="23" customWidth="1"/>
    <col min="7171" max="7171" width="28.5703125" style="23" customWidth="1"/>
    <col min="7172" max="7172" width="26.28515625" style="23" customWidth="1"/>
    <col min="7173" max="7173" width="27.42578125" style="23" customWidth="1"/>
    <col min="7174" max="7174" width="15.5703125" style="23" customWidth="1"/>
    <col min="7175" max="7175" width="11" style="23" customWidth="1"/>
    <col min="7176" max="7424" width="9.140625" style="23"/>
    <col min="7425" max="7425" width="16.42578125" style="23" customWidth="1"/>
    <col min="7426" max="7426" width="76.28515625" style="23" customWidth="1"/>
    <col min="7427" max="7427" width="28.5703125" style="23" customWidth="1"/>
    <col min="7428" max="7428" width="26.28515625" style="23" customWidth="1"/>
    <col min="7429" max="7429" width="27.42578125" style="23" customWidth="1"/>
    <col min="7430" max="7430" width="15.5703125" style="23" customWidth="1"/>
    <col min="7431" max="7431" width="11" style="23" customWidth="1"/>
    <col min="7432" max="7680" width="9.140625" style="23"/>
    <col min="7681" max="7681" width="16.42578125" style="23" customWidth="1"/>
    <col min="7682" max="7682" width="76.28515625" style="23" customWidth="1"/>
    <col min="7683" max="7683" width="28.5703125" style="23" customWidth="1"/>
    <col min="7684" max="7684" width="26.28515625" style="23" customWidth="1"/>
    <col min="7685" max="7685" width="27.42578125" style="23" customWidth="1"/>
    <col min="7686" max="7686" width="15.5703125" style="23" customWidth="1"/>
    <col min="7687" max="7687" width="11" style="23" customWidth="1"/>
    <col min="7688" max="7936" width="9.140625" style="23"/>
    <col min="7937" max="7937" width="16.42578125" style="23" customWidth="1"/>
    <col min="7938" max="7938" width="76.28515625" style="23" customWidth="1"/>
    <col min="7939" max="7939" width="28.5703125" style="23" customWidth="1"/>
    <col min="7940" max="7940" width="26.28515625" style="23" customWidth="1"/>
    <col min="7941" max="7941" width="27.42578125" style="23" customWidth="1"/>
    <col min="7942" max="7942" width="15.5703125" style="23" customWidth="1"/>
    <col min="7943" max="7943" width="11" style="23" customWidth="1"/>
    <col min="7944" max="8192" width="9.140625" style="23"/>
    <col min="8193" max="8193" width="16.42578125" style="23" customWidth="1"/>
    <col min="8194" max="8194" width="76.28515625" style="23" customWidth="1"/>
    <col min="8195" max="8195" width="28.5703125" style="23" customWidth="1"/>
    <col min="8196" max="8196" width="26.28515625" style="23" customWidth="1"/>
    <col min="8197" max="8197" width="27.42578125" style="23" customWidth="1"/>
    <col min="8198" max="8198" width="15.5703125" style="23" customWidth="1"/>
    <col min="8199" max="8199" width="11" style="23" customWidth="1"/>
    <col min="8200" max="8448" width="9.140625" style="23"/>
    <col min="8449" max="8449" width="16.42578125" style="23" customWidth="1"/>
    <col min="8450" max="8450" width="76.28515625" style="23" customWidth="1"/>
    <col min="8451" max="8451" width="28.5703125" style="23" customWidth="1"/>
    <col min="8452" max="8452" width="26.28515625" style="23" customWidth="1"/>
    <col min="8453" max="8453" width="27.42578125" style="23" customWidth="1"/>
    <col min="8454" max="8454" width="15.5703125" style="23" customWidth="1"/>
    <col min="8455" max="8455" width="11" style="23" customWidth="1"/>
    <col min="8456" max="8704" width="9.140625" style="23"/>
    <col min="8705" max="8705" width="16.42578125" style="23" customWidth="1"/>
    <col min="8706" max="8706" width="76.28515625" style="23" customWidth="1"/>
    <col min="8707" max="8707" width="28.5703125" style="23" customWidth="1"/>
    <col min="8708" max="8708" width="26.28515625" style="23" customWidth="1"/>
    <col min="8709" max="8709" width="27.42578125" style="23" customWidth="1"/>
    <col min="8710" max="8710" width="15.5703125" style="23" customWidth="1"/>
    <col min="8711" max="8711" width="11" style="23" customWidth="1"/>
    <col min="8712" max="8960" width="9.140625" style="23"/>
    <col min="8961" max="8961" width="16.42578125" style="23" customWidth="1"/>
    <col min="8962" max="8962" width="76.28515625" style="23" customWidth="1"/>
    <col min="8963" max="8963" width="28.5703125" style="23" customWidth="1"/>
    <col min="8964" max="8964" width="26.28515625" style="23" customWidth="1"/>
    <col min="8965" max="8965" width="27.42578125" style="23" customWidth="1"/>
    <col min="8966" max="8966" width="15.5703125" style="23" customWidth="1"/>
    <col min="8967" max="8967" width="11" style="23" customWidth="1"/>
    <col min="8968" max="9216" width="9.140625" style="23"/>
    <col min="9217" max="9217" width="16.42578125" style="23" customWidth="1"/>
    <col min="9218" max="9218" width="76.28515625" style="23" customWidth="1"/>
    <col min="9219" max="9219" width="28.5703125" style="23" customWidth="1"/>
    <col min="9220" max="9220" width="26.28515625" style="23" customWidth="1"/>
    <col min="9221" max="9221" width="27.42578125" style="23" customWidth="1"/>
    <col min="9222" max="9222" width="15.5703125" style="23" customWidth="1"/>
    <col min="9223" max="9223" width="11" style="23" customWidth="1"/>
    <col min="9224" max="9472" width="9.140625" style="23"/>
    <col min="9473" max="9473" width="16.42578125" style="23" customWidth="1"/>
    <col min="9474" max="9474" width="76.28515625" style="23" customWidth="1"/>
    <col min="9475" max="9475" width="28.5703125" style="23" customWidth="1"/>
    <col min="9476" max="9476" width="26.28515625" style="23" customWidth="1"/>
    <col min="9477" max="9477" width="27.42578125" style="23" customWidth="1"/>
    <col min="9478" max="9478" width="15.5703125" style="23" customWidth="1"/>
    <col min="9479" max="9479" width="11" style="23" customWidth="1"/>
    <col min="9480" max="9728" width="9.140625" style="23"/>
    <col min="9729" max="9729" width="16.42578125" style="23" customWidth="1"/>
    <col min="9730" max="9730" width="76.28515625" style="23" customWidth="1"/>
    <col min="9731" max="9731" width="28.5703125" style="23" customWidth="1"/>
    <col min="9732" max="9732" width="26.28515625" style="23" customWidth="1"/>
    <col min="9733" max="9733" width="27.42578125" style="23" customWidth="1"/>
    <col min="9734" max="9734" width="15.5703125" style="23" customWidth="1"/>
    <col min="9735" max="9735" width="11" style="23" customWidth="1"/>
    <col min="9736" max="9984" width="9.140625" style="23"/>
    <col min="9985" max="9985" width="16.42578125" style="23" customWidth="1"/>
    <col min="9986" max="9986" width="76.28515625" style="23" customWidth="1"/>
    <col min="9987" max="9987" width="28.5703125" style="23" customWidth="1"/>
    <col min="9988" max="9988" width="26.28515625" style="23" customWidth="1"/>
    <col min="9989" max="9989" width="27.42578125" style="23" customWidth="1"/>
    <col min="9990" max="9990" width="15.5703125" style="23" customWidth="1"/>
    <col min="9991" max="9991" width="11" style="23" customWidth="1"/>
    <col min="9992" max="10240" width="9.140625" style="23"/>
    <col min="10241" max="10241" width="16.42578125" style="23" customWidth="1"/>
    <col min="10242" max="10242" width="76.28515625" style="23" customWidth="1"/>
    <col min="10243" max="10243" width="28.5703125" style="23" customWidth="1"/>
    <col min="10244" max="10244" width="26.28515625" style="23" customWidth="1"/>
    <col min="10245" max="10245" width="27.42578125" style="23" customWidth="1"/>
    <col min="10246" max="10246" width="15.5703125" style="23" customWidth="1"/>
    <col min="10247" max="10247" width="11" style="23" customWidth="1"/>
    <col min="10248" max="10496" width="9.140625" style="23"/>
    <col min="10497" max="10497" width="16.42578125" style="23" customWidth="1"/>
    <col min="10498" max="10498" width="76.28515625" style="23" customWidth="1"/>
    <col min="10499" max="10499" width="28.5703125" style="23" customWidth="1"/>
    <col min="10500" max="10500" width="26.28515625" style="23" customWidth="1"/>
    <col min="10501" max="10501" width="27.42578125" style="23" customWidth="1"/>
    <col min="10502" max="10502" width="15.5703125" style="23" customWidth="1"/>
    <col min="10503" max="10503" width="11" style="23" customWidth="1"/>
    <col min="10504" max="10752" width="9.140625" style="23"/>
    <col min="10753" max="10753" width="16.42578125" style="23" customWidth="1"/>
    <col min="10754" max="10754" width="76.28515625" style="23" customWidth="1"/>
    <col min="10755" max="10755" width="28.5703125" style="23" customWidth="1"/>
    <col min="10756" max="10756" width="26.28515625" style="23" customWidth="1"/>
    <col min="10757" max="10757" width="27.42578125" style="23" customWidth="1"/>
    <col min="10758" max="10758" width="15.5703125" style="23" customWidth="1"/>
    <col min="10759" max="10759" width="11" style="23" customWidth="1"/>
    <col min="10760" max="11008" width="9.140625" style="23"/>
    <col min="11009" max="11009" width="16.42578125" style="23" customWidth="1"/>
    <col min="11010" max="11010" width="76.28515625" style="23" customWidth="1"/>
    <col min="11011" max="11011" width="28.5703125" style="23" customWidth="1"/>
    <col min="11012" max="11012" width="26.28515625" style="23" customWidth="1"/>
    <col min="11013" max="11013" width="27.42578125" style="23" customWidth="1"/>
    <col min="11014" max="11014" width="15.5703125" style="23" customWidth="1"/>
    <col min="11015" max="11015" width="11" style="23" customWidth="1"/>
    <col min="11016" max="11264" width="9.140625" style="23"/>
    <col min="11265" max="11265" width="16.42578125" style="23" customWidth="1"/>
    <col min="11266" max="11266" width="76.28515625" style="23" customWidth="1"/>
    <col min="11267" max="11267" width="28.5703125" style="23" customWidth="1"/>
    <col min="11268" max="11268" width="26.28515625" style="23" customWidth="1"/>
    <col min="11269" max="11269" width="27.42578125" style="23" customWidth="1"/>
    <col min="11270" max="11270" width="15.5703125" style="23" customWidth="1"/>
    <col min="11271" max="11271" width="11" style="23" customWidth="1"/>
    <col min="11272" max="11520" width="9.140625" style="23"/>
    <col min="11521" max="11521" width="16.42578125" style="23" customWidth="1"/>
    <col min="11522" max="11522" width="76.28515625" style="23" customWidth="1"/>
    <col min="11523" max="11523" width="28.5703125" style="23" customWidth="1"/>
    <col min="11524" max="11524" width="26.28515625" style="23" customWidth="1"/>
    <col min="11525" max="11525" width="27.42578125" style="23" customWidth="1"/>
    <col min="11526" max="11526" width="15.5703125" style="23" customWidth="1"/>
    <col min="11527" max="11527" width="11" style="23" customWidth="1"/>
    <col min="11528" max="11776" width="9.140625" style="23"/>
    <col min="11777" max="11777" width="16.42578125" style="23" customWidth="1"/>
    <col min="11778" max="11778" width="76.28515625" style="23" customWidth="1"/>
    <col min="11779" max="11779" width="28.5703125" style="23" customWidth="1"/>
    <col min="11780" max="11780" width="26.28515625" style="23" customWidth="1"/>
    <col min="11781" max="11781" width="27.42578125" style="23" customWidth="1"/>
    <col min="11782" max="11782" width="15.5703125" style="23" customWidth="1"/>
    <col min="11783" max="11783" width="11" style="23" customWidth="1"/>
    <col min="11784" max="12032" width="9.140625" style="23"/>
    <col min="12033" max="12033" width="16.42578125" style="23" customWidth="1"/>
    <col min="12034" max="12034" width="76.28515625" style="23" customWidth="1"/>
    <col min="12035" max="12035" width="28.5703125" style="23" customWidth="1"/>
    <col min="12036" max="12036" width="26.28515625" style="23" customWidth="1"/>
    <col min="12037" max="12037" width="27.42578125" style="23" customWidth="1"/>
    <col min="12038" max="12038" width="15.5703125" style="23" customWidth="1"/>
    <col min="12039" max="12039" width="11" style="23" customWidth="1"/>
    <col min="12040" max="12288" width="9.140625" style="23"/>
    <col min="12289" max="12289" width="16.42578125" style="23" customWidth="1"/>
    <col min="12290" max="12290" width="76.28515625" style="23" customWidth="1"/>
    <col min="12291" max="12291" width="28.5703125" style="23" customWidth="1"/>
    <col min="12292" max="12292" width="26.28515625" style="23" customWidth="1"/>
    <col min="12293" max="12293" width="27.42578125" style="23" customWidth="1"/>
    <col min="12294" max="12294" width="15.5703125" style="23" customWidth="1"/>
    <col min="12295" max="12295" width="11" style="23" customWidth="1"/>
    <col min="12296" max="12544" width="9.140625" style="23"/>
    <col min="12545" max="12545" width="16.42578125" style="23" customWidth="1"/>
    <col min="12546" max="12546" width="76.28515625" style="23" customWidth="1"/>
    <col min="12547" max="12547" width="28.5703125" style="23" customWidth="1"/>
    <col min="12548" max="12548" width="26.28515625" style="23" customWidth="1"/>
    <col min="12549" max="12549" width="27.42578125" style="23" customWidth="1"/>
    <col min="12550" max="12550" width="15.5703125" style="23" customWidth="1"/>
    <col min="12551" max="12551" width="11" style="23" customWidth="1"/>
    <col min="12552" max="12800" width="9.140625" style="23"/>
    <col min="12801" max="12801" width="16.42578125" style="23" customWidth="1"/>
    <col min="12802" max="12802" width="76.28515625" style="23" customWidth="1"/>
    <col min="12803" max="12803" width="28.5703125" style="23" customWidth="1"/>
    <col min="12804" max="12804" width="26.28515625" style="23" customWidth="1"/>
    <col min="12805" max="12805" width="27.42578125" style="23" customWidth="1"/>
    <col min="12806" max="12806" width="15.5703125" style="23" customWidth="1"/>
    <col min="12807" max="12807" width="11" style="23" customWidth="1"/>
    <col min="12808" max="13056" width="9.140625" style="23"/>
    <col min="13057" max="13057" width="16.42578125" style="23" customWidth="1"/>
    <col min="13058" max="13058" width="76.28515625" style="23" customWidth="1"/>
    <col min="13059" max="13059" width="28.5703125" style="23" customWidth="1"/>
    <col min="13060" max="13060" width="26.28515625" style="23" customWidth="1"/>
    <col min="13061" max="13061" width="27.42578125" style="23" customWidth="1"/>
    <col min="13062" max="13062" width="15.5703125" style="23" customWidth="1"/>
    <col min="13063" max="13063" width="11" style="23" customWidth="1"/>
    <col min="13064" max="13312" width="9.140625" style="23"/>
    <col min="13313" max="13313" width="16.42578125" style="23" customWidth="1"/>
    <col min="13314" max="13314" width="76.28515625" style="23" customWidth="1"/>
    <col min="13315" max="13315" width="28.5703125" style="23" customWidth="1"/>
    <col min="13316" max="13316" width="26.28515625" style="23" customWidth="1"/>
    <col min="13317" max="13317" width="27.42578125" style="23" customWidth="1"/>
    <col min="13318" max="13318" width="15.5703125" style="23" customWidth="1"/>
    <col min="13319" max="13319" width="11" style="23" customWidth="1"/>
    <col min="13320" max="13568" width="9.140625" style="23"/>
    <col min="13569" max="13569" width="16.42578125" style="23" customWidth="1"/>
    <col min="13570" max="13570" width="76.28515625" style="23" customWidth="1"/>
    <col min="13571" max="13571" width="28.5703125" style="23" customWidth="1"/>
    <col min="13572" max="13572" width="26.28515625" style="23" customWidth="1"/>
    <col min="13573" max="13573" width="27.42578125" style="23" customWidth="1"/>
    <col min="13574" max="13574" width="15.5703125" style="23" customWidth="1"/>
    <col min="13575" max="13575" width="11" style="23" customWidth="1"/>
    <col min="13576" max="13824" width="9.140625" style="23"/>
    <col min="13825" max="13825" width="16.42578125" style="23" customWidth="1"/>
    <col min="13826" max="13826" width="76.28515625" style="23" customWidth="1"/>
    <col min="13827" max="13827" width="28.5703125" style="23" customWidth="1"/>
    <col min="13828" max="13828" width="26.28515625" style="23" customWidth="1"/>
    <col min="13829" max="13829" width="27.42578125" style="23" customWidth="1"/>
    <col min="13830" max="13830" width="15.5703125" style="23" customWidth="1"/>
    <col min="13831" max="13831" width="11" style="23" customWidth="1"/>
    <col min="13832" max="14080" width="9.140625" style="23"/>
    <col min="14081" max="14081" width="16.42578125" style="23" customWidth="1"/>
    <col min="14082" max="14082" width="76.28515625" style="23" customWidth="1"/>
    <col min="14083" max="14083" width="28.5703125" style="23" customWidth="1"/>
    <col min="14084" max="14084" width="26.28515625" style="23" customWidth="1"/>
    <col min="14085" max="14085" width="27.42578125" style="23" customWidth="1"/>
    <col min="14086" max="14086" width="15.5703125" style="23" customWidth="1"/>
    <col min="14087" max="14087" width="11" style="23" customWidth="1"/>
    <col min="14088" max="14336" width="9.140625" style="23"/>
    <col min="14337" max="14337" width="16.42578125" style="23" customWidth="1"/>
    <col min="14338" max="14338" width="76.28515625" style="23" customWidth="1"/>
    <col min="14339" max="14339" width="28.5703125" style="23" customWidth="1"/>
    <col min="14340" max="14340" width="26.28515625" style="23" customWidth="1"/>
    <col min="14341" max="14341" width="27.42578125" style="23" customWidth="1"/>
    <col min="14342" max="14342" width="15.5703125" style="23" customWidth="1"/>
    <col min="14343" max="14343" width="11" style="23" customWidth="1"/>
    <col min="14344" max="14592" width="9.140625" style="23"/>
    <col min="14593" max="14593" width="16.42578125" style="23" customWidth="1"/>
    <col min="14594" max="14594" width="76.28515625" style="23" customWidth="1"/>
    <col min="14595" max="14595" width="28.5703125" style="23" customWidth="1"/>
    <col min="14596" max="14596" width="26.28515625" style="23" customWidth="1"/>
    <col min="14597" max="14597" width="27.42578125" style="23" customWidth="1"/>
    <col min="14598" max="14598" width="15.5703125" style="23" customWidth="1"/>
    <col min="14599" max="14599" width="11" style="23" customWidth="1"/>
    <col min="14600" max="14848" width="9.140625" style="23"/>
    <col min="14849" max="14849" width="16.42578125" style="23" customWidth="1"/>
    <col min="14850" max="14850" width="76.28515625" style="23" customWidth="1"/>
    <col min="14851" max="14851" width="28.5703125" style="23" customWidth="1"/>
    <col min="14852" max="14852" width="26.28515625" style="23" customWidth="1"/>
    <col min="14853" max="14853" width="27.42578125" style="23" customWidth="1"/>
    <col min="14854" max="14854" width="15.5703125" style="23" customWidth="1"/>
    <col min="14855" max="14855" width="11" style="23" customWidth="1"/>
    <col min="14856" max="15104" width="9.140625" style="23"/>
    <col min="15105" max="15105" width="16.42578125" style="23" customWidth="1"/>
    <col min="15106" max="15106" width="76.28515625" style="23" customWidth="1"/>
    <col min="15107" max="15107" width="28.5703125" style="23" customWidth="1"/>
    <col min="15108" max="15108" width="26.28515625" style="23" customWidth="1"/>
    <col min="15109" max="15109" width="27.42578125" style="23" customWidth="1"/>
    <col min="15110" max="15110" width="15.5703125" style="23" customWidth="1"/>
    <col min="15111" max="15111" width="11" style="23" customWidth="1"/>
    <col min="15112" max="15360" width="9.140625" style="23"/>
    <col min="15361" max="15361" width="16.42578125" style="23" customWidth="1"/>
    <col min="15362" max="15362" width="76.28515625" style="23" customWidth="1"/>
    <col min="15363" max="15363" width="28.5703125" style="23" customWidth="1"/>
    <col min="15364" max="15364" width="26.28515625" style="23" customWidth="1"/>
    <col min="15365" max="15365" width="27.42578125" style="23" customWidth="1"/>
    <col min="15366" max="15366" width="15.5703125" style="23" customWidth="1"/>
    <col min="15367" max="15367" width="11" style="23" customWidth="1"/>
    <col min="15368" max="15616" width="9.140625" style="23"/>
    <col min="15617" max="15617" width="16.42578125" style="23" customWidth="1"/>
    <col min="15618" max="15618" width="76.28515625" style="23" customWidth="1"/>
    <col min="15619" max="15619" width="28.5703125" style="23" customWidth="1"/>
    <col min="15620" max="15620" width="26.28515625" style="23" customWidth="1"/>
    <col min="15621" max="15621" width="27.42578125" style="23" customWidth="1"/>
    <col min="15622" max="15622" width="15.5703125" style="23" customWidth="1"/>
    <col min="15623" max="15623" width="11" style="23" customWidth="1"/>
    <col min="15624" max="15872" width="9.140625" style="23"/>
    <col min="15873" max="15873" width="16.42578125" style="23" customWidth="1"/>
    <col min="15874" max="15874" width="76.28515625" style="23" customWidth="1"/>
    <col min="15875" max="15875" width="28.5703125" style="23" customWidth="1"/>
    <col min="15876" max="15876" width="26.28515625" style="23" customWidth="1"/>
    <col min="15877" max="15877" width="27.42578125" style="23" customWidth="1"/>
    <col min="15878" max="15878" width="15.5703125" style="23" customWidth="1"/>
    <col min="15879" max="15879" width="11" style="23" customWidth="1"/>
    <col min="15880" max="16128" width="9.140625" style="23"/>
    <col min="16129" max="16129" width="16.42578125" style="23" customWidth="1"/>
    <col min="16130" max="16130" width="76.28515625" style="23" customWidth="1"/>
    <col min="16131" max="16131" width="28.5703125" style="23" customWidth="1"/>
    <col min="16132" max="16132" width="26.28515625" style="23" customWidth="1"/>
    <col min="16133" max="16133" width="27.42578125" style="23" customWidth="1"/>
    <col min="16134" max="16134" width="15.5703125" style="23" customWidth="1"/>
    <col min="16135" max="16135" width="11" style="23" customWidth="1"/>
    <col min="16136" max="16384" width="9.140625" style="23"/>
  </cols>
  <sheetData>
    <row r="1" spans="1:13" ht="27.75" x14ac:dyDescent="0.4">
      <c r="A1" s="133"/>
      <c r="B1" s="134"/>
      <c r="C1" s="546" t="s">
        <v>464</v>
      </c>
      <c r="D1" s="547"/>
      <c r="E1" s="547"/>
      <c r="F1" s="547"/>
    </row>
    <row r="2" spans="1:13" ht="27.75" x14ac:dyDescent="0.4">
      <c r="A2" s="133"/>
      <c r="B2" s="134"/>
      <c r="C2" s="546" t="s">
        <v>452</v>
      </c>
      <c r="D2" s="547"/>
      <c r="E2" s="547"/>
      <c r="F2" s="547"/>
    </row>
    <row r="3" spans="1:13" ht="27.75" x14ac:dyDescent="0.4">
      <c r="A3" s="133"/>
      <c r="B3" s="135"/>
      <c r="C3" s="395"/>
      <c r="D3" s="546" t="s">
        <v>453</v>
      </c>
      <c r="E3" s="546"/>
      <c r="F3" s="546"/>
    </row>
    <row r="4" spans="1:13" ht="18" customHeight="1" x14ac:dyDescent="0.35">
      <c r="A4" s="133"/>
      <c r="B4" s="133"/>
      <c r="C4" s="133"/>
      <c r="D4" s="133"/>
      <c r="E4" s="133"/>
      <c r="F4" s="133"/>
    </row>
    <row r="5" spans="1:13" ht="8.25" customHeight="1" x14ac:dyDescent="0.35">
      <c r="A5" s="133"/>
      <c r="B5" s="133"/>
      <c r="C5" s="133"/>
      <c r="D5" s="133"/>
      <c r="E5" s="133"/>
      <c r="F5" s="133"/>
    </row>
    <row r="6" spans="1:13" ht="34.5" customHeight="1" x14ac:dyDescent="0.55000000000000004">
      <c r="A6" s="548" t="s">
        <v>360</v>
      </c>
      <c r="B6" s="548"/>
      <c r="C6" s="548"/>
      <c r="D6" s="548"/>
      <c r="E6" s="548"/>
      <c r="F6" s="548"/>
    </row>
    <row r="7" spans="1:13" ht="38.25" customHeight="1" x14ac:dyDescent="0.2">
      <c r="A7" s="549" t="s">
        <v>361</v>
      </c>
      <c r="B7" s="549"/>
      <c r="C7" s="549"/>
      <c r="D7" s="549"/>
      <c r="E7" s="549"/>
      <c r="F7" s="549"/>
    </row>
    <row r="8" spans="1:13" ht="27.75" hidden="1" customHeight="1" x14ac:dyDescent="0.2">
      <c r="A8" s="136"/>
      <c r="B8" s="136"/>
      <c r="C8" s="136"/>
      <c r="D8" s="136"/>
      <c r="E8" s="136"/>
      <c r="F8" s="136"/>
    </row>
    <row r="9" spans="1:13" ht="22.5" customHeight="1" x14ac:dyDescent="0.3">
      <c r="A9" s="137"/>
      <c r="B9" s="138"/>
      <c r="C9" s="138"/>
      <c r="D9" s="139"/>
      <c r="E9" s="139"/>
      <c r="F9" s="466" t="s">
        <v>3</v>
      </c>
    </row>
    <row r="10" spans="1:13" ht="56.25" customHeight="1" x14ac:dyDescent="0.2">
      <c r="A10" s="550" t="s">
        <v>362</v>
      </c>
      <c r="B10" s="552" t="s">
        <v>363</v>
      </c>
      <c r="C10" s="552" t="s">
        <v>192</v>
      </c>
      <c r="D10" s="552" t="s">
        <v>188</v>
      </c>
      <c r="E10" s="555" t="s">
        <v>189</v>
      </c>
      <c r="F10" s="556"/>
    </row>
    <row r="11" spans="1:13" ht="61.5" customHeight="1" x14ac:dyDescent="0.3">
      <c r="A11" s="551"/>
      <c r="B11" s="553"/>
      <c r="C11" s="554"/>
      <c r="D11" s="553"/>
      <c r="E11" s="140" t="s">
        <v>192</v>
      </c>
      <c r="F11" s="141" t="s">
        <v>364</v>
      </c>
      <c r="M11" s="465"/>
    </row>
    <row r="12" spans="1:13" ht="17.25" customHeight="1" x14ac:dyDescent="0.2">
      <c r="A12" s="142">
        <v>1</v>
      </c>
      <c r="B12" s="143">
        <v>2</v>
      </c>
      <c r="C12" s="143" t="s">
        <v>365</v>
      </c>
      <c r="D12" s="144">
        <v>4</v>
      </c>
      <c r="E12" s="145">
        <v>5</v>
      </c>
      <c r="F12" s="142">
        <v>6</v>
      </c>
    </row>
    <row r="13" spans="1:13" ht="36" hidden="1" customHeight="1" x14ac:dyDescent="0.35">
      <c r="A13" s="146">
        <v>10000000</v>
      </c>
      <c r="B13" s="410" t="s">
        <v>366</v>
      </c>
      <c r="C13" s="411">
        <f>SUM(D13:E13)</f>
        <v>0</v>
      </c>
      <c r="D13" s="412">
        <f>SUM(D14,D23,D52)</f>
        <v>0</v>
      </c>
      <c r="E13" s="413"/>
      <c r="F13" s="414"/>
    </row>
    <row r="14" spans="1:13" ht="48" hidden="1" customHeight="1" x14ac:dyDescent="0.35">
      <c r="A14" s="147">
        <v>11000000</v>
      </c>
      <c r="B14" s="415" t="s">
        <v>367</v>
      </c>
      <c r="C14" s="411">
        <f>SUM(D14)</f>
        <v>0</v>
      </c>
      <c r="D14" s="416">
        <f>SUM(D15)</f>
        <v>0</v>
      </c>
      <c r="E14" s="417"/>
      <c r="F14" s="418"/>
    </row>
    <row r="15" spans="1:13" ht="30" hidden="1" customHeight="1" x14ac:dyDescent="0.35">
      <c r="A15" s="147">
        <v>11010000</v>
      </c>
      <c r="B15" s="415" t="s">
        <v>368</v>
      </c>
      <c r="C15" s="411">
        <f>SUM(D15)</f>
        <v>0</v>
      </c>
      <c r="D15" s="416">
        <f>SUM(D16:D22)</f>
        <v>0</v>
      </c>
      <c r="E15" s="417"/>
      <c r="F15" s="418"/>
    </row>
    <row r="16" spans="1:13" ht="73.5" hidden="1" customHeight="1" x14ac:dyDescent="0.4">
      <c r="A16" s="319">
        <v>11010100</v>
      </c>
      <c r="B16" s="419" t="s">
        <v>369</v>
      </c>
      <c r="C16" s="420"/>
      <c r="D16" s="421"/>
      <c r="E16" s="422"/>
      <c r="F16" s="418"/>
    </row>
    <row r="17" spans="1:6" ht="126.75" hidden="1" customHeight="1" x14ac:dyDescent="0.4">
      <c r="A17" s="319">
        <v>11010200</v>
      </c>
      <c r="B17" s="419" t="s">
        <v>370</v>
      </c>
      <c r="C17" s="420"/>
      <c r="D17" s="421"/>
      <c r="E17" s="422"/>
      <c r="F17" s="418"/>
    </row>
    <row r="18" spans="1:6" ht="75.75" hidden="1" customHeight="1" x14ac:dyDescent="0.4">
      <c r="A18" s="319">
        <v>11010400</v>
      </c>
      <c r="B18" s="419" t="s">
        <v>371</v>
      </c>
      <c r="C18" s="420"/>
      <c r="D18" s="421"/>
      <c r="E18" s="422"/>
      <c r="F18" s="418"/>
    </row>
    <row r="19" spans="1:6" ht="74.25" hidden="1" customHeight="1" x14ac:dyDescent="0.4">
      <c r="A19" s="319">
        <v>11010500</v>
      </c>
      <c r="B19" s="419" t="s">
        <v>372</v>
      </c>
      <c r="C19" s="420"/>
      <c r="D19" s="421"/>
      <c r="E19" s="422"/>
      <c r="F19" s="418"/>
    </row>
    <row r="20" spans="1:6" ht="27.75" hidden="1" customHeight="1" x14ac:dyDescent="0.35">
      <c r="A20" s="148">
        <v>11020000</v>
      </c>
      <c r="B20" s="423" t="s">
        <v>373</v>
      </c>
      <c r="C20" s="424"/>
      <c r="D20" s="425"/>
      <c r="E20" s="422"/>
      <c r="F20" s="418"/>
    </row>
    <row r="21" spans="1:6" ht="52.5" hidden="1" customHeight="1" x14ac:dyDescent="0.4">
      <c r="A21" s="149">
        <v>11020200</v>
      </c>
      <c r="B21" s="426" t="s">
        <v>374</v>
      </c>
      <c r="C21" s="420"/>
      <c r="D21" s="421"/>
      <c r="E21" s="422"/>
      <c r="F21" s="418"/>
    </row>
    <row r="22" spans="1:6" ht="108.75" hidden="1" customHeight="1" x14ac:dyDescent="0.4">
      <c r="A22" s="149">
        <v>11010400</v>
      </c>
      <c r="B22" s="427" t="s">
        <v>371</v>
      </c>
      <c r="C22" s="420"/>
      <c r="D22" s="421"/>
      <c r="E22" s="422"/>
      <c r="F22" s="418"/>
    </row>
    <row r="23" spans="1:6" ht="30" hidden="1" customHeight="1" x14ac:dyDescent="0.35">
      <c r="A23" s="147">
        <v>14000000</v>
      </c>
      <c r="B23" s="428" t="s">
        <v>375</v>
      </c>
      <c r="C23" s="429">
        <f>SUM(D23)</f>
        <v>0</v>
      </c>
      <c r="D23" s="425">
        <f>SUM(D24,D26,D28)</f>
        <v>0</v>
      </c>
      <c r="E23" s="430"/>
      <c r="F23" s="431"/>
    </row>
    <row r="24" spans="1:6" ht="47.25" hidden="1" customHeight="1" x14ac:dyDescent="0.4">
      <c r="A24" s="319">
        <v>14020000</v>
      </c>
      <c r="B24" s="427" t="s">
        <v>376</v>
      </c>
      <c r="C24" s="421"/>
      <c r="D24" s="421"/>
      <c r="E24" s="430"/>
      <c r="F24" s="431"/>
    </row>
    <row r="25" spans="1:6" ht="28.5" hidden="1" customHeight="1" x14ac:dyDescent="0.4">
      <c r="A25" s="319">
        <v>14021900</v>
      </c>
      <c r="B25" s="419" t="s">
        <v>377</v>
      </c>
      <c r="C25" s="421"/>
      <c r="D25" s="421"/>
      <c r="E25" s="430"/>
      <c r="F25" s="431"/>
    </row>
    <row r="26" spans="1:6" ht="73.5" hidden="1" customHeight="1" x14ac:dyDescent="0.4">
      <c r="A26" s="319">
        <v>14030000</v>
      </c>
      <c r="B26" s="432" t="s">
        <v>378</v>
      </c>
      <c r="C26" s="421"/>
      <c r="D26" s="421"/>
      <c r="E26" s="430"/>
      <c r="F26" s="431"/>
    </row>
    <row r="27" spans="1:6" ht="27" hidden="1" customHeight="1" x14ac:dyDescent="0.4">
      <c r="A27" s="319">
        <v>14031900</v>
      </c>
      <c r="B27" s="433" t="s">
        <v>377</v>
      </c>
      <c r="C27" s="421"/>
      <c r="D27" s="421"/>
      <c r="E27" s="430"/>
      <c r="F27" s="431"/>
    </row>
    <row r="28" spans="1:6" ht="75" hidden="1" customHeight="1" x14ac:dyDescent="0.4">
      <c r="A28" s="319">
        <v>14040000</v>
      </c>
      <c r="B28" s="419" t="s">
        <v>379</v>
      </c>
      <c r="C28" s="421"/>
      <c r="D28" s="421"/>
      <c r="E28" s="430"/>
      <c r="F28" s="431"/>
    </row>
    <row r="29" spans="1:6" ht="30" hidden="1" customHeight="1" x14ac:dyDescent="0.35">
      <c r="A29" s="147">
        <v>18000000</v>
      </c>
      <c r="B29" s="415" t="s">
        <v>380</v>
      </c>
      <c r="C29" s="429">
        <f>SUM(D29)</f>
        <v>0</v>
      </c>
      <c r="D29" s="425">
        <f>SUM(D43,D40,D30)</f>
        <v>0</v>
      </c>
      <c r="E29" s="434"/>
      <c r="F29" s="435"/>
    </row>
    <row r="30" spans="1:6" ht="30" hidden="1" customHeight="1" x14ac:dyDescent="0.35">
      <c r="A30" s="147">
        <v>18010000</v>
      </c>
      <c r="B30" s="436" t="s">
        <v>381</v>
      </c>
      <c r="C30" s="429">
        <f>SUM(D30)</f>
        <v>0</v>
      </c>
      <c r="D30" s="425">
        <f>SUM(D31:D39)</f>
        <v>0</v>
      </c>
      <c r="E30" s="434"/>
      <c r="F30" s="435"/>
    </row>
    <row r="31" spans="1:6" ht="80.25" hidden="1" customHeight="1" x14ac:dyDescent="0.4">
      <c r="A31" s="319">
        <v>18010100</v>
      </c>
      <c r="B31" s="437" t="s">
        <v>382</v>
      </c>
      <c r="C31" s="420">
        <f t="shared" ref="C31:C46" si="0">SUM(D31)</f>
        <v>0</v>
      </c>
      <c r="D31" s="421"/>
      <c r="E31" s="430"/>
      <c r="F31" s="438"/>
    </row>
    <row r="32" spans="1:6" ht="84" hidden="1" customHeight="1" x14ac:dyDescent="0.4">
      <c r="A32" s="319">
        <v>18010200</v>
      </c>
      <c r="B32" s="439" t="s">
        <v>383</v>
      </c>
      <c r="C32" s="420">
        <f t="shared" si="0"/>
        <v>0</v>
      </c>
      <c r="D32" s="421"/>
      <c r="E32" s="430"/>
      <c r="F32" s="438"/>
    </row>
    <row r="33" spans="1:6" ht="81" hidden="1" customHeight="1" x14ac:dyDescent="0.4">
      <c r="A33" s="150">
        <v>18010300</v>
      </c>
      <c r="B33" s="437" t="s">
        <v>384</v>
      </c>
      <c r="C33" s="420">
        <f t="shared" si="0"/>
        <v>0</v>
      </c>
      <c r="D33" s="421"/>
      <c r="E33" s="430"/>
      <c r="F33" s="438"/>
    </row>
    <row r="34" spans="1:6" ht="80.25" hidden="1" customHeight="1" x14ac:dyDescent="0.4">
      <c r="A34" s="319">
        <v>18010400</v>
      </c>
      <c r="B34" s="437" t="s">
        <v>385</v>
      </c>
      <c r="C34" s="420">
        <f t="shared" si="0"/>
        <v>0</v>
      </c>
      <c r="D34" s="421"/>
      <c r="E34" s="430"/>
      <c r="F34" s="438"/>
    </row>
    <row r="35" spans="1:6" ht="30" hidden="1" customHeight="1" x14ac:dyDescent="0.4">
      <c r="A35" s="319">
        <v>18010500</v>
      </c>
      <c r="B35" s="151" t="s">
        <v>386</v>
      </c>
      <c r="C35" s="420">
        <f t="shared" si="0"/>
        <v>0</v>
      </c>
      <c r="D35" s="421"/>
      <c r="E35" s="440"/>
      <c r="F35" s="431"/>
    </row>
    <row r="36" spans="1:6" ht="30" hidden="1" customHeight="1" x14ac:dyDescent="0.4">
      <c r="A36" s="319">
        <v>18010600</v>
      </c>
      <c r="B36" s="151" t="s">
        <v>387</v>
      </c>
      <c r="C36" s="420">
        <f t="shared" si="0"/>
        <v>0</v>
      </c>
      <c r="D36" s="421"/>
      <c r="E36" s="440"/>
      <c r="F36" s="431"/>
    </row>
    <row r="37" spans="1:6" ht="30" hidden="1" customHeight="1" x14ac:dyDescent="0.4">
      <c r="A37" s="319">
        <v>18010700</v>
      </c>
      <c r="B37" s="151" t="s">
        <v>388</v>
      </c>
      <c r="C37" s="420">
        <f t="shared" si="0"/>
        <v>0</v>
      </c>
      <c r="D37" s="421"/>
      <c r="E37" s="440"/>
      <c r="F37" s="431"/>
    </row>
    <row r="38" spans="1:6" ht="30" hidden="1" customHeight="1" x14ac:dyDescent="0.4">
      <c r="A38" s="319">
        <v>18010900</v>
      </c>
      <c r="B38" s="151" t="s">
        <v>389</v>
      </c>
      <c r="C38" s="420">
        <f t="shared" si="0"/>
        <v>0</v>
      </c>
      <c r="D38" s="421"/>
      <c r="E38" s="440"/>
      <c r="F38" s="431"/>
    </row>
    <row r="39" spans="1:6" ht="30" hidden="1" customHeight="1" x14ac:dyDescent="0.4">
      <c r="A39" s="319">
        <v>18011000</v>
      </c>
      <c r="B39" s="151" t="s">
        <v>390</v>
      </c>
      <c r="C39" s="420">
        <f t="shared" si="0"/>
        <v>0</v>
      </c>
      <c r="D39" s="421"/>
      <c r="E39" s="440"/>
      <c r="F39" s="431"/>
    </row>
    <row r="40" spans="1:6" ht="30" hidden="1" customHeight="1" x14ac:dyDescent="0.4">
      <c r="A40" s="152">
        <v>18030000</v>
      </c>
      <c r="B40" s="441" t="s">
        <v>391</v>
      </c>
      <c r="C40" s="442">
        <f>SUM(D40)</f>
        <v>0</v>
      </c>
      <c r="D40" s="425">
        <f>SUM(D41:D42)</f>
        <v>0</v>
      </c>
      <c r="E40" s="440"/>
      <c r="F40" s="431"/>
    </row>
    <row r="41" spans="1:6" ht="30" hidden="1" customHeight="1" x14ac:dyDescent="0.4">
      <c r="A41" s="153" t="s">
        <v>392</v>
      </c>
      <c r="B41" s="443" t="s">
        <v>393</v>
      </c>
      <c r="C41" s="420">
        <f t="shared" si="0"/>
        <v>0</v>
      </c>
      <c r="D41" s="421"/>
      <c r="E41" s="440"/>
      <c r="F41" s="431"/>
    </row>
    <row r="42" spans="1:6" ht="32.25" hidden="1" customHeight="1" x14ac:dyDescent="0.4">
      <c r="A42" s="154" t="s">
        <v>394</v>
      </c>
      <c r="B42" s="444" t="s">
        <v>395</v>
      </c>
      <c r="C42" s="420">
        <f t="shared" si="0"/>
        <v>0</v>
      </c>
      <c r="D42" s="421"/>
      <c r="E42" s="440"/>
      <c r="F42" s="431"/>
    </row>
    <row r="43" spans="1:6" ht="24.75" hidden="1" customHeight="1" x14ac:dyDescent="0.35">
      <c r="A43" s="147">
        <v>18050000</v>
      </c>
      <c r="B43" s="415" t="s">
        <v>396</v>
      </c>
      <c r="C43" s="442">
        <f>SUM(D43)</f>
        <v>0</v>
      </c>
      <c r="D43" s="425">
        <f>SUM(D44:D46)</f>
        <v>0</v>
      </c>
      <c r="E43" s="434"/>
      <c r="F43" s="435"/>
    </row>
    <row r="44" spans="1:6" ht="30" hidden="1" customHeight="1" x14ac:dyDescent="0.4">
      <c r="A44" s="319">
        <v>18050300</v>
      </c>
      <c r="B44" s="445" t="s">
        <v>397</v>
      </c>
      <c r="C44" s="420">
        <f t="shared" si="0"/>
        <v>0</v>
      </c>
      <c r="D44" s="421"/>
      <c r="E44" s="430"/>
      <c r="F44" s="438"/>
    </row>
    <row r="45" spans="1:6" ht="30" hidden="1" customHeight="1" x14ac:dyDescent="0.4">
      <c r="A45" s="319">
        <v>18050400</v>
      </c>
      <c r="B45" s="445" t="s">
        <v>398</v>
      </c>
      <c r="C45" s="420">
        <f t="shared" si="0"/>
        <v>0</v>
      </c>
      <c r="D45" s="421"/>
      <c r="E45" s="430"/>
      <c r="F45" s="438"/>
    </row>
    <row r="46" spans="1:6" ht="130.5" hidden="1" customHeight="1" x14ac:dyDescent="0.4">
      <c r="A46" s="319">
        <v>18050500</v>
      </c>
      <c r="B46" s="419" t="s">
        <v>399</v>
      </c>
      <c r="C46" s="420">
        <f t="shared" si="0"/>
        <v>0</v>
      </c>
      <c r="D46" s="421"/>
      <c r="E46" s="430"/>
      <c r="F46" s="438"/>
    </row>
    <row r="47" spans="1:6" ht="30" hidden="1" customHeight="1" x14ac:dyDescent="0.35">
      <c r="A47" s="147">
        <v>19000000</v>
      </c>
      <c r="B47" s="446" t="s">
        <v>400</v>
      </c>
      <c r="C47" s="442">
        <f>SUM(E47)</f>
        <v>0</v>
      </c>
      <c r="D47" s="425"/>
      <c r="E47" s="447">
        <f>SUM(E48)</f>
        <v>0</v>
      </c>
      <c r="F47" s="435"/>
    </row>
    <row r="48" spans="1:6" ht="30" hidden="1" customHeight="1" x14ac:dyDescent="0.35">
      <c r="A48" s="147">
        <v>19010000</v>
      </c>
      <c r="B48" s="446" t="s">
        <v>401</v>
      </c>
      <c r="C48" s="442">
        <f>SUM(E48)</f>
        <v>0</v>
      </c>
      <c r="D48" s="425"/>
      <c r="E48" s="447">
        <f>SUM(E49:E51)</f>
        <v>0</v>
      </c>
      <c r="F48" s="435"/>
    </row>
    <row r="49" spans="1:7" ht="74.25" hidden="1" customHeight="1" x14ac:dyDescent="0.4">
      <c r="A49" s="319">
        <v>19010100</v>
      </c>
      <c r="B49" s="448" t="s">
        <v>402</v>
      </c>
      <c r="C49" s="449">
        <f>SUM(E49)</f>
        <v>0</v>
      </c>
      <c r="D49" s="421"/>
      <c r="E49" s="430"/>
      <c r="F49" s="438"/>
    </row>
    <row r="50" spans="1:7" ht="50.25" hidden="1" customHeight="1" x14ac:dyDescent="0.4">
      <c r="A50" s="319">
        <v>19010200</v>
      </c>
      <c r="B50" s="419" t="s">
        <v>403</v>
      </c>
      <c r="C50" s="449">
        <f>SUM(E50)</f>
        <v>0</v>
      </c>
      <c r="D50" s="421"/>
      <c r="E50" s="430"/>
      <c r="F50" s="438"/>
    </row>
    <row r="51" spans="1:7" ht="101.25" hidden="1" customHeight="1" x14ac:dyDescent="0.4">
      <c r="A51" s="319">
        <v>19010300</v>
      </c>
      <c r="B51" s="450" t="s">
        <v>404</v>
      </c>
      <c r="C51" s="449">
        <f>SUM(E51)</f>
        <v>0</v>
      </c>
      <c r="D51" s="421"/>
      <c r="E51" s="430"/>
      <c r="F51" s="438"/>
    </row>
    <row r="52" spans="1:7" ht="33" hidden="1" customHeight="1" x14ac:dyDescent="0.35">
      <c r="A52" s="147">
        <v>18000000</v>
      </c>
      <c r="B52" s="451" t="s">
        <v>454</v>
      </c>
      <c r="C52" s="442">
        <f>SUM(D52)</f>
        <v>0</v>
      </c>
      <c r="D52" s="425">
        <f>SUM(D56)</f>
        <v>0</v>
      </c>
      <c r="E52" s="430"/>
      <c r="F52" s="438"/>
    </row>
    <row r="53" spans="1:7" ht="30.75" hidden="1" customHeight="1" x14ac:dyDescent="0.4">
      <c r="A53" s="319">
        <v>18010000</v>
      </c>
      <c r="B53" s="452" t="s">
        <v>455</v>
      </c>
      <c r="C53" s="449"/>
      <c r="D53" s="421"/>
      <c r="E53" s="430"/>
      <c r="F53" s="438"/>
    </row>
    <row r="54" spans="1:7" ht="33" hidden="1" customHeight="1" x14ac:dyDescent="0.4">
      <c r="A54" s="319">
        <v>18010500</v>
      </c>
      <c r="B54" s="453" t="s">
        <v>456</v>
      </c>
      <c r="C54" s="449"/>
      <c r="D54" s="421"/>
      <c r="E54" s="430"/>
      <c r="F54" s="438"/>
    </row>
    <row r="55" spans="1:7" ht="33" hidden="1" customHeight="1" x14ac:dyDescent="0.4">
      <c r="A55" s="319">
        <v>18050000</v>
      </c>
      <c r="B55" s="453" t="s">
        <v>457</v>
      </c>
      <c r="C55" s="449"/>
      <c r="D55" s="421"/>
      <c r="E55" s="430"/>
      <c r="F55" s="438"/>
    </row>
    <row r="56" spans="1:7" ht="33" hidden="1" customHeight="1" x14ac:dyDescent="0.4">
      <c r="A56" s="319">
        <v>18050400</v>
      </c>
      <c r="B56" s="454" t="s">
        <v>458</v>
      </c>
      <c r="C56" s="449">
        <f>SUM(D56)</f>
        <v>0</v>
      </c>
      <c r="D56" s="421"/>
      <c r="E56" s="430"/>
      <c r="F56" s="438"/>
    </row>
    <row r="57" spans="1:7" ht="32.25" customHeight="1" x14ac:dyDescent="0.35">
      <c r="A57" s="147">
        <v>40000000</v>
      </c>
      <c r="B57" s="415" t="s">
        <v>406</v>
      </c>
      <c r="C57" s="541">
        <f>SUM(D57:E57)</f>
        <v>-2251651.69</v>
      </c>
      <c r="D57" s="542">
        <f>SUM(D58)</f>
        <v>-2251651.69</v>
      </c>
      <c r="E57" s="456"/>
      <c r="F57" s="457"/>
    </row>
    <row r="58" spans="1:7" ht="33.75" customHeight="1" x14ac:dyDescent="0.35">
      <c r="A58" s="147">
        <v>41000000</v>
      </c>
      <c r="B58" s="415" t="s">
        <v>407</v>
      </c>
      <c r="C58" s="541">
        <f>SUM(C59)</f>
        <v>-2251651.69</v>
      </c>
      <c r="D58" s="542">
        <f>SUM(D59)</f>
        <v>-2251651.69</v>
      </c>
      <c r="E58" s="456"/>
      <c r="F58" s="457"/>
    </row>
    <row r="59" spans="1:7" ht="36" customHeight="1" x14ac:dyDescent="0.35">
      <c r="A59" s="147">
        <v>41030000</v>
      </c>
      <c r="B59" s="415" t="s">
        <v>408</v>
      </c>
      <c r="C59" s="541">
        <f>SUM(D59:E59)</f>
        <v>-2251651.69</v>
      </c>
      <c r="D59" s="542">
        <f>SUM(D60:D62)</f>
        <v>-2251651.69</v>
      </c>
      <c r="E59" s="456"/>
      <c r="F59" s="457"/>
    </row>
    <row r="60" spans="1:7" ht="186.75" customHeight="1" x14ac:dyDescent="0.4">
      <c r="A60" s="155">
        <v>41030800</v>
      </c>
      <c r="B60" s="543" t="s">
        <v>465</v>
      </c>
      <c r="C60" s="420">
        <f>SUM(D60:E60)</f>
        <v>-2235000</v>
      </c>
      <c r="D60" s="421">
        <v>-2235000</v>
      </c>
      <c r="E60" s="455"/>
      <c r="F60" s="458"/>
    </row>
    <row r="61" spans="1:7" ht="103.5" customHeight="1" x14ac:dyDescent="0.4">
      <c r="A61" s="155">
        <v>41031000</v>
      </c>
      <c r="B61" s="543" t="s">
        <v>459</v>
      </c>
      <c r="C61" s="420">
        <f t="shared" ref="C61:C62" si="1">SUM(D61:E61)</f>
        <v>-3644.69</v>
      </c>
      <c r="D61" s="421">
        <v>-3644.69</v>
      </c>
      <c r="E61" s="455"/>
      <c r="F61" s="458"/>
    </row>
    <row r="62" spans="1:7" ht="84" customHeight="1" x14ac:dyDescent="0.4">
      <c r="A62" s="459">
        <v>41035400</v>
      </c>
      <c r="B62" s="544" t="s">
        <v>409</v>
      </c>
      <c r="C62" s="420">
        <f t="shared" si="1"/>
        <v>-13007</v>
      </c>
      <c r="D62" s="460">
        <v>-13007</v>
      </c>
      <c r="E62" s="461"/>
      <c r="F62" s="462"/>
    </row>
    <row r="63" spans="1:7" ht="44.25" customHeight="1" x14ac:dyDescent="0.35">
      <c r="A63" s="156"/>
      <c r="B63" s="157" t="s">
        <v>405</v>
      </c>
      <c r="C63" s="463">
        <f>SUM(D63:E63)</f>
        <v>-2251651.69</v>
      </c>
      <c r="D63" s="463">
        <f>SUM(D57:D57)</f>
        <v>-2251651.69</v>
      </c>
      <c r="E63" s="463"/>
      <c r="F63" s="464"/>
      <c r="G63" s="158"/>
    </row>
    <row r="64" spans="1:7" ht="93.75" customHeight="1" x14ac:dyDescent="0.35">
      <c r="A64" s="171"/>
      <c r="B64" s="172"/>
      <c r="C64" s="173"/>
      <c r="D64" s="174"/>
      <c r="E64" s="174"/>
      <c r="F64" s="175"/>
      <c r="G64" s="158"/>
    </row>
    <row r="65" spans="1:7" ht="64.5" customHeight="1" x14ac:dyDescent="0.5">
      <c r="A65" s="545" t="s">
        <v>410</v>
      </c>
      <c r="B65" s="545"/>
      <c r="C65" s="545"/>
      <c r="D65" s="545"/>
      <c r="E65" s="545"/>
      <c r="F65" s="545"/>
      <c r="G65" s="158"/>
    </row>
    <row r="66" spans="1:7" ht="33.75" customHeight="1" x14ac:dyDescent="0.35">
      <c r="A66" s="159"/>
      <c r="B66" s="160"/>
      <c r="C66" s="160"/>
      <c r="D66" s="161"/>
      <c r="E66" s="161"/>
      <c r="F66" s="161"/>
    </row>
    <row r="67" spans="1:7" ht="24.75" customHeight="1" x14ac:dyDescent="0.3">
      <c r="A67" s="162"/>
      <c r="B67" s="163"/>
      <c r="C67" s="163"/>
      <c r="D67" s="164"/>
      <c r="E67" s="164"/>
      <c r="F67" s="164"/>
    </row>
    <row r="68" spans="1:7" ht="23.25" x14ac:dyDescent="0.35">
      <c r="A68" s="165"/>
      <c r="B68" s="165"/>
      <c r="C68" s="165"/>
      <c r="D68" s="165"/>
      <c r="E68" s="165"/>
      <c r="F68" s="165"/>
    </row>
    <row r="69" spans="1:7" ht="23.25" x14ac:dyDescent="0.35">
      <c r="A69" s="166"/>
      <c r="B69" s="167"/>
      <c r="C69" s="167"/>
      <c r="D69" s="161"/>
      <c r="E69" s="161"/>
      <c r="F69" s="161"/>
    </row>
    <row r="70" spans="1:7" ht="21.75" customHeight="1" x14ac:dyDescent="0.35">
      <c r="A70" s="165"/>
      <c r="B70" s="165"/>
      <c r="C70" s="165"/>
      <c r="D70" s="165"/>
      <c r="E70" s="165"/>
      <c r="F70" s="165"/>
    </row>
    <row r="71" spans="1:7" ht="23.25" x14ac:dyDescent="0.35">
      <c r="A71" s="133"/>
      <c r="B71" s="133"/>
      <c r="C71" s="133"/>
      <c r="D71" s="133"/>
      <c r="E71" s="133"/>
      <c r="F71" s="133"/>
    </row>
    <row r="72" spans="1:7" ht="23.25" x14ac:dyDescent="0.35">
      <c r="A72" s="165"/>
      <c r="B72" s="165"/>
      <c r="C72" s="165"/>
      <c r="D72" s="165"/>
      <c r="E72" s="165"/>
      <c r="F72" s="165"/>
    </row>
    <row r="73" spans="1:7" ht="23.25" x14ac:dyDescent="0.35">
      <c r="A73" s="133"/>
      <c r="B73" s="133"/>
      <c r="C73" s="133"/>
      <c r="D73" s="133"/>
      <c r="E73" s="133"/>
      <c r="F73" s="133"/>
    </row>
    <row r="74" spans="1:7" ht="23.25" x14ac:dyDescent="0.35">
      <c r="A74" s="133"/>
      <c r="B74" s="133"/>
      <c r="C74" s="133"/>
      <c r="D74" s="133"/>
      <c r="E74" s="133"/>
      <c r="F74" s="133"/>
    </row>
    <row r="75" spans="1:7" ht="23.25" x14ac:dyDescent="0.35">
      <c r="A75" s="133"/>
      <c r="B75" s="133"/>
      <c r="C75" s="133"/>
      <c r="D75" s="133"/>
      <c r="E75" s="133"/>
      <c r="F75" s="133"/>
    </row>
    <row r="76" spans="1:7" ht="23.25" x14ac:dyDescent="0.35">
      <c r="A76" s="133"/>
      <c r="B76" s="133"/>
      <c r="C76" s="133"/>
      <c r="D76" s="133"/>
      <c r="E76" s="133"/>
      <c r="F76" s="133"/>
    </row>
    <row r="77" spans="1:7" ht="23.25" x14ac:dyDescent="0.35">
      <c r="A77" s="133"/>
      <c r="B77" s="133"/>
      <c r="C77" s="133"/>
      <c r="D77" s="133"/>
      <c r="E77" s="133"/>
      <c r="F77" s="133"/>
    </row>
    <row r="78" spans="1:7" ht="23.25" x14ac:dyDescent="0.35">
      <c r="A78" s="133"/>
      <c r="B78" s="133"/>
      <c r="C78" s="133"/>
      <c r="D78" s="133"/>
      <c r="E78" s="133"/>
      <c r="F78" s="133"/>
    </row>
    <row r="79" spans="1:7" ht="23.25" x14ac:dyDescent="0.35">
      <c r="A79" s="133"/>
      <c r="B79" s="133"/>
      <c r="C79" s="133"/>
      <c r="D79" s="133"/>
      <c r="E79" s="133"/>
      <c r="F79" s="133"/>
    </row>
    <row r="80" spans="1:7" ht="23.25" x14ac:dyDescent="0.35">
      <c r="A80" s="133"/>
      <c r="B80" s="133"/>
      <c r="C80" s="133"/>
      <c r="D80" s="133"/>
      <c r="E80" s="133"/>
      <c r="F80" s="133"/>
    </row>
    <row r="81" spans="1:6" ht="23.25" x14ac:dyDescent="0.35">
      <c r="A81" s="133"/>
      <c r="B81" s="133"/>
      <c r="C81" s="133"/>
      <c r="D81" s="133"/>
      <c r="E81" s="133"/>
      <c r="F81" s="133"/>
    </row>
    <row r="82" spans="1:6" ht="23.25" x14ac:dyDescent="0.35">
      <c r="A82" s="133"/>
      <c r="B82" s="133"/>
      <c r="C82" s="133"/>
      <c r="D82" s="133"/>
      <c r="E82" s="133"/>
      <c r="F82" s="133"/>
    </row>
    <row r="83" spans="1:6" ht="23.25" x14ac:dyDescent="0.35">
      <c r="A83" s="133"/>
      <c r="B83" s="133"/>
      <c r="C83" s="133"/>
      <c r="D83" s="133"/>
      <c r="E83" s="133"/>
      <c r="F83" s="133"/>
    </row>
    <row r="84" spans="1:6" ht="23.25" x14ac:dyDescent="0.35">
      <c r="A84" s="165"/>
      <c r="B84" s="165"/>
      <c r="C84" s="165"/>
      <c r="D84" s="165"/>
      <c r="E84" s="165"/>
      <c r="F84" s="165"/>
    </row>
    <row r="85" spans="1:6" ht="23.25" x14ac:dyDescent="0.35">
      <c r="A85" s="165"/>
      <c r="B85" s="165"/>
      <c r="C85" s="165"/>
      <c r="D85" s="165"/>
      <c r="E85" s="165"/>
      <c r="F85" s="165"/>
    </row>
    <row r="86" spans="1:6" ht="23.25" x14ac:dyDescent="0.35">
      <c r="A86" s="165"/>
      <c r="B86" s="165"/>
      <c r="C86" s="165"/>
      <c r="D86" s="165"/>
      <c r="E86" s="165"/>
      <c r="F86" s="165"/>
    </row>
    <row r="87" spans="1:6" ht="23.25" x14ac:dyDescent="0.35">
      <c r="A87" s="165"/>
      <c r="B87" s="165"/>
      <c r="C87" s="165"/>
      <c r="D87" s="165"/>
      <c r="E87" s="165"/>
      <c r="F87" s="165"/>
    </row>
    <row r="88" spans="1:6" ht="23.25" x14ac:dyDescent="0.35">
      <c r="A88" s="165"/>
      <c r="B88" s="165"/>
      <c r="C88" s="165"/>
      <c r="D88" s="165"/>
      <c r="E88" s="165"/>
      <c r="F88" s="165"/>
    </row>
    <row r="89" spans="1:6" ht="23.25" x14ac:dyDescent="0.35">
      <c r="A89" s="165"/>
      <c r="B89" s="165"/>
      <c r="C89" s="165"/>
      <c r="D89" s="165"/>
      <c r="E89" s="165"/>
      <c r="F89" s="165"/>
    </row>
    <row r="90" spans="1:6" ht="23.25" x14ac:dyDescent="0.35">
      <c r="A90" s="165"/>
      <c r="B90" s="165"/>
      <c r="C90" s="165"/>
      <c r="D90" s="165"/>
      <c r="E90" s="165"/>
      <c r="F90" s="165"/>
    </row>
    <row r="91" spans="1:6" ht="23.25" x14ac:dyDescent="0.35">
      <c r="A91" s="165"/>
      <c r="B91" s="165"/>
      <c r="C91" s="165"/>
      <c r="D91" s="165"/>
      <c r="E91" s="165"/>
      <c r="F91" s="165"/>
    </row>
    <row r="92" spans="1:6" ht="23.25" x14ac:dyDescent="0.35">
      <c r="A92" s="165"/>
      <c r="B92" s="165"/>
      <c r="C92" s="165"/>
      <c r="D92" s="165"/>
      <c r="E92" s="165"/>
      <c r="F92" s="165"/>
    </row>
    <row r="93" spans="1:6" ht="23.25" x14ac:dyDescent="0.35">
      <c r="A93" s="165"/>
      <c r="B93" s="165"/>
      <c r="C93" s="165"/>
      <c r="D93" s="165"/>
      <c r="E93" s="165"/>
      <c r="F93" s="165"/>
    </row>
    <row r="94" spans="1:6" ht="23.25" x14ac:dyDescent="0.35">
      <c r="A94" s="165"/>
      <c r="B94" s="165"/>
      <c r="C94" s="165"/>
      <c r="D94" s="165"/>
      <c r="E94" s="165"/>
      <c r="F94" s="165"/>
    </row>
    <row r="95" spans="1:6" ht="23.25" x14ac:dyDescent="0.35">
      <c r="A95" s="165"/>
      <c r="B95" s="165"/>
      <c r="C95" s="165"/>
      <c r="D95" s="165"/>
      <c r="E95" s="165"/>
      <c r="F95" s="165"/>
    </row>
    <row r="96" spans="1:6" ht="23.25" x14ac:dyDescent="0.35">
      <c r="A96" s="165"/>
      <c r="B96" s="165"/>
      <c r="C96" s="165"/>
      <c r="D96" s="165"/>
      <c r="E96" s="165"/>
      <c r="F96" s="165"/>
    </row>
    <row r="97" spans="1:6" ht="23.25" x14ac:dyDescent="0.35">
      <c r="A97" s="165"/>
      <c r="B97" s="165"/>
      <c r="C97" s="165"/>
      <c r="D97" s="165"/>
      <c r="E97" s="165"/>
      <c r="F97" s="165"/>
    </row>
    <row r="98" spans="1:6" ht="23.25" x14ac:dyDescent="0.35">
      <c r="A98" s="165"/>
      <c r="B98" s="165"/>
      <c r="C98" s="165"/>
      <c r="D98" s="165"/>
      <c r="E98" s="165"/>
      <c r="F98" s="165"/>
    </row>
    <row r="99" spans="1:6" ht="23.25" x14ac:dyDescent="0.35">
      <c r="A99" s="165"/>
      <c r="B99" s="165"/>
      <c r="C99" s="165"/>
      <c r="D99" s="165"/>
      <c r="E99" s="165"/>
      <c r="F99" s="165"/>
    </row>
    <row r="100" spans="1:6" ht="23.25" x14ac:dyDescent="0.35">
      <c r="A100" s="165"/>
      <c r="B100" s="165"/>
      <c r="C100" s="165"/>
      <c r="D100" s="165"/>
      <c r="E100" s="165"/>
      <c r="F100" s="165"/>
    </row>
    <row r="101" spans="1:6" ht="23.25" x14ac:dyDescent="0.35">
      <c r="A101" s="165"/>
      <c r="B101" s="165"/>
      <c r="C101" s="165"/>
      <c r="D101" s="165"/>
      <c r="E101" s="165"/>
      <c r="F101" s="165"/>
    </row>
    <row r="102" spans="1:6" ht="23.25" x14ac:dyDescent="0.35">
      <c r="A102" s="165"/>
      <c r="B102" s="165"/>
      <c r="C102" s="165"/>
      <c r="D102" s="165"/>
      <c r="E102" s="165"/>
      <c r="F102" s="165"/>
    </row>
    <row r="103" spans="1:6" ht="23.25" x14ac:dyDescent="0.35">
      <c r="A103" s="165"/>
      <c r="B103" s="165"/>
      <c r="C103" s="165"/>
      <c r="D103" s="165"/>
      <c r="E103" s="165"/>
      <c r="F103" s="165"/>
    </row>
    <row r="104" spans="1:6" ht="23.25" x14ac:dyDescent="0.35">
      <c r="A104" s="165"/>
      <c r="B104" s="165"/>
      <c r="C104" s="165"/>
      <c r="D104" s="165"/>
      <c r="E104" s="165"/>
      <c r="F104" s="165"/>
    </row>
    <row r="105" spans="1:6" ht="23.25" x14ac:dyDescent="0.35">
      <c r="A105" s="165"/>
      <c r="B105" s="165"/>
      <c r="C105" s="165"/>
      <c r="D105" s="165"/>
      <c r="E105" s="165"/>
      <c r="F105" s="165"/>
    </row>
    <row r="106" spans="1:6" ht="23.25" x14ac:dyDescent="0.35">
      <c r="A106" s="165"/>
      <c r="B106" s="165"/>
      <c r="C106" s="165"/>
      <c r="D106" s="165"/>
      <c r="E106" s="165"/>
      <c r="F106" s="165"/>
    </row>
    <row r="107" spans="1:6" ht="23.25" x14ac:dyDescent="0.35">
      <c r="A107" s="165"/>
      <c r="B107" s="165"/>
      <c r="C107" s="165"/>
      <c r="D107" s="165"/>
      <c r="E107" s="165"/>
      <c r="F107" s="165"/>
    </row>
    <row r="108" spans="1:6" ht="23.25" x14ac:dyDescent="0.35">
      <c r="A108" s="165"/>
      <c r="B108" s="165"/>
      <c r="C108" s="165"/>
      <c r="D108" s="165"/>
      <c r="E108" s="165"/>
      <c r="F108" s="165"/>
    </row>
    <row r="109" spans="1:6" ht="23.25" x14ac:dyDescent="0.35">
      <c r="A109" s="165"/>
      <c r="B109" s="165"/>
      <c r="C109" s="165"/>
      <c r="D109" s="165"/>
      <c r="E109" s="165"/>
      <c r="F109" s="165"/>
    </row>
  </sheetData>
  <mergeCells count="11">
    <mergeCell ref="A65:F65"/>
    <mergeCell ref="C1:F1"/>
    <mergeCell ref="C2:F2"/>
    <mergeCell ref="D3:F3"/>
    <mergeCell ref="A6:F6"/>
    <mergeCell ref="A7:F7"/>
    <mergeCell ref="A10:A11"/>
    <mergeCell ref="B10:B11"/>
    <mergeCell ref="C10:C11"/>
    <mergeCell ref="D10:D11"/>
    <mergeCell ref="E10:F10"/>
  </mergeCells>
  <pageMargins left="0.9055118110236221" right="0.31496062992125984" top="0.74803149606299213" bottom="0.35433070866141736" header="0.31496062992125984" footer="0.31496062992125984"/>
  <pageSetup paperSize="9" scale="4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36"/>
  <sheetViews>
    <sheetView tabSelected="1" topLeftCell="C5" zoomScaleNormal="100" zoomScaleSheetLayoutView="71" workbookViewId="0">
      <selection activeCell="M105" sqref="M105"/>
    </sheetView>
  </sheetViews>
  <sheetFormatPr defaultRowHeight="12.75" x14ac:dyDescent="0.2"/>
  <cols>
    <col min="1" max="1" width="11.7109375" customWidth="1"/>
    <col min="2" max="2" width="7.7109375" customWidth="1"/>
    <col min="3" max="3" width="7.5703125" style="22" customWidth="1"/>
    <col min="4" max="4" width="57.7109375" style="8" customWidth="1"/>
    <col min="5" max="5" width="15.5703125" style="3" customWidth="1"/>
    <col min="6" max="6" width="14.7109375" style="3" customWidth="1"/>
    <col min="7" max="7" width="13" customWidth="1"/>
    <col min="8" max="8" width="12.85546875" customWidth="1"/>
    <col min="9" max="9" width="9.28515625" customWidth="1"/>
    <col min="10" max="10" width="15.28515625" style="20" customWidth="1"/>
    <col min="11" max="11" width="9.85546875" customWidth="1"/>
    <col min="12" max="12" width="10.140625" customWidth="1"/>
    <col min="13" max="13" width="9.28515625" customWidth="1"/>
    <col min="14" max="14" width="15" customWidth="1"/>
    <col min="15" max="15" width="14" customWidth="1"/>
    <col min="16" max="16" width="13.7109375" hidden="1" customWidth="1"/>
    <col min="17" max="17" width="15.140625" style="3" customWidth="1"/>
    <col min="18" max="18" width="5.42578125" customWidth="1"/>
    <col min="19" max="19" width="16.42578125" customWidth="1"/>
  </cols>
  <sheetData>
    <row r="1" spans="1:19 16384:16384" x14ac:dyDescent="0.2">
      <c r="C1" s="19"/>
      <c r="D1" s="2"/>
    </row>
    <row r="2" spans="1:19 16384:16384" x14ac:dyDescent="0.2">
      <c r="C2" s="19"/>
      <c r="D2" s="2"/>
    </row>
    <row r="3" spans="1:19 16384:16384" ht="21" customHeight="1" x14ac:dyDescent="0.2">
      <c r="C3" s="19"/>
      <c r="D3" s="2"/>
    </row>
    <row r="4" spans="1:19 16384:16384" ht="71.25" customHeight="1" x14ac:dyDescent="0.25">
      <c r="C4" s="19"/>
      <c r="D4" s="12"/>
      <c r="E4" s="13"/>
      <c r="F4" s="13"/>
      <c r="G4" s="14"/>
      <c r="H4" s="14"/>
      <c r="I4" s="14"/>
      <c r="J4" s="21"/>
      <c r="K4" s="14"/>
      <c r="L4" s="14"/>
      <c r="M4" s="15"/>
      <c r="N4" s="15"/>
      <c r="O4" s="15"/>
      <c r="P4" s="15"/>
      <c r="Q4" s="16" t="s">
        <v>3</v>
      </c>
    </row>
    <row r="5" spans="1:19 16384:16384" ht="23.25" customHeight="1" x14ac:dyDescent="0.2">
      <c r="A5" s="575" t="s">
        <v>57</v>
      </c>
      <c r="B5" s="581" t="s">
        <v>213</v>
      </c>
      <c r="C5" s="581" t="s">
        <v>135</v>
      </c>
      <c r="D5" s="578" t="s">
        <v>134</v>
      </c>
      <c r="E5" s="563" t="s">
        <v>188</v>
      </c>
      <c r="F5" s="567"/>
      <c r="G5" s="567"/>
      <c r="H5" s="567"/>
      <c r="I5" s="584"/>
      <c r="J5" s="563" t="s">
        <v>189</v>
      </c>
      <c r="K5" s="567"/>
      <c r="L5" s="567"/>
      <c r="M5" s="567"/>
      <c r="N5" s="567"/>
      <c r="O5" s="567"/>
      <c r="P5" s="564"/>
      <c r="Q5" s="557" t="s">
        <v>191</v>
      </c>
    </row>
    <row r="6" spans="1:19 16384:16384" ht="19.5" customHeight="1" x14ac:dyDescent="0.2">
      <c r="A6" s="576"/>
      <c r="B6" s="585"/>
      <c r="C6" s="582"/>
      <c r="D6" s="579"/>
      <c r="E6" s="560" t="s">
        <v>192</v>
      </c>
      <c r="F6" s="565" t="s">
        <v>196</v>
      </c>
      <c r="G6" s="563" t="s">
        <v>193</v>
      </c>
      <c r="H6" s="564"/>
      <c r="I6" s="565" t="s">
        <v>197</v>
      </c>
      <c r="J6" s="560" t="s">
        <v>192</v>
      </c>
      <c r="K6" s="565" t="s">
        <v>196</v>
      </c>
      <c r="L6" s="563" t="s">
        <v>193</v>
      </c>
      <c r="M6" s="564"/>
      <c r="N6" s="565" t="s">
        <v>197</v>
      </c>
      <c r="O6" s="571" t="s">
        <v>193</v>
      </c>
      <c r="P6" s="572"/>
      <c r="Q6" s="558"/>
    </row>
    <row r="7" spans="1:19 16384:16384" ht="12.75" customHeight="1" x14ac:dyDescent="0.2">
      <c r="A7" s="577"/>
      <c r="B7" s="585"/>
      <c r="C7" s="582"/>
      <c r="D7" s="579"/>
      <c r="E7" s="561"/>
      <c r="F7" s="566"/>
      <c r="G7" s="573" t="s">
        <v>149</v>
      </c>
      <c r="H7" s="573" t="s">
        <v>150</v>
      </c>
      <c r="I7" s="568"/>
      <c r="J7" s="561"/>
      <c r="K7" s="566"/>
      <c r="L7" s="573" t="s">
        <v>151</v>
      </c>
      <c r="M7" s="573" t="s">
        <v>152</v>
      </c>
      <c r="N7" s="568"/>
      <c r="O7" s="569" t="s">
        <v>194</v>
      </c>
      <c r="P7" s="11" t="s">
        <v>193</v>
      </c>
      <c r="Q7" s="558"/>
    </row>
    <row r="8" spans="1:19 16384:16384" ht="150.75" customHeight="1" x14ac:dyDescent="0.2">
      <c r="A8" s="577"/>
      <c r="B8" s="586"/>
      <c r="C8" s="583"/>
      <c r="D8" s="580"/>
      <c r="E8" s="562"/>
      <c r="F8" s="566"/>
      <c r="G8" s="574"/>
      <c r="H8" s="574"/>
      <c r="I8" s="568"/>
      <c r="J8" s="562"/>
      <c r="K8" s="566"/>
      <c r="L8" s="574"/>
      <c r="M8" s="574"/>
      <c r="N8" s="568"/>
      <c r="O8" s="570"/>
      <c r="P8" s="10" t="s">
        <v>195</v>
      </c>
      <c r="Q8" s="559"/>
    </row>
    <row r="9" spans="1:19 16384:16384" ht="15.75" customHeight="1" x14ac:dyDescent="0.2">
      <c r="A9" s="17">
        <v>1</v>
      </c>
      <c r="B9" s="17" t="s">
        <v>187</v>
      </c>
      <c r="C9" s="18">
        <v>3</v>
      </c>
      <c r="D9" s="18">
        <v>4</v>
      </c>
      <c r="E9" s="18">
        <v>5</v>
      </c>
      <c r="F9" s="9">
        <v>6</v>
      </c>
      <c r="G9" s="9">
        <v>7</v>
      </c>
      <c r="H9" s="9">
        <v>8</v>
      </c>
      <c r="I9" s="18">
        <v>9</v>
      </c>
      <c r="J9" s="9">
        <v>10</v>
      </c>
      <c r="K9" s="9">
        <v>11</v>
      </c>
      <c r="L9" s="9">
        <v>12</v>
      </c>
      <c r="M9" s="9">
        <v>13</v>
      </c>
      <c r="N9" s="9">
        <v>14</v>
      </c>
      <c r="O9" s="9">
        <v>15</v>
      </c>
      <c r="P9" s="9">
        <v>15</v>
      </c>
      <c r="Q9" s="18" t="s">
        <v>214</v>
      </c>
    </row>
    <row r="10" spans="1:19 16384:16384" s="396" customFormat="1" ht="33" customHeight="1" x14ac:dyDescent="0.25">
      <c r="A10" s="404" t="s">
        <v>136</v>
      </c>
      <c r="B10" s="404"/>
      <c r="C10" s="404"/>
      <c r="D10" s="408" t="s">
        <v>357</v>
      </c>
      <c r="E10" s="409">
        <f>SUM(E11)</f>
        <v>0</v>
      </c>
      <c r="F10" s="409">
        <f t="shared" ref="F10:P10" si="0">SUM(F11)</f>
        <v>0</v>
      </c>
      <c r="G10" s="409">
        <f t="shared" si="0"/>
        <v>0</v>
      </c>
      <c r="H10" s="409">
        <f t="shared" si="0"/>
        <v>-16013</v>
      </c>
      <c r="I10" s="409">
        <f t="shared" si="0"/>
        <v>0</v>
      </c>
      <c r="J10" s="409">
        <f t="shared" si="0"/>
        <v>0</v>
      </c>
      <c r="K10" s="409">
        <f t="shared" si="0"/>
        <v>0</v>
      </c>
      <c r="L10" s="409">
        <f t="shared" si="0"/>
        <v>0</v>
      </c>
      <c r="M10" s="409">
        <f t="shared" si="0"/>
        <v>0</v>
      </c>
      <c r="N10" s="409">
        <f t="shared" si="0"/>
        <v>0</v>
      </c>
      <c r="O10" s="409">
        <f t="shared" si="0"/>
        <v>0</v>
      </c>
      <c r="P10" s="409">
        <f t="shared" si="0"/>
        <v>0</v>
      </c>
      <c r="Q10" s="409">
        <f>SUM(J10,E10)</f>
        <v>0</v>
      </c>
    </row>
    <row r="11" spans="1:19 16384:16384" s="4" customFormat="1" ht="27.75" customHeight="1" x14ac:dyDescent="0.25">
      <c r="A11" s="404" t="s">
        <v>137</v>
      </c>
      <c r="B11" s="404"/>
      <c r="C11" s="404"/>
      <c r="D11" s="408" t="s">
        <v>357</v>
      </c>
      <c r="E11" s="409">
        <f>SUM(E54,E44,E31,E23,E18)</f>
        <v>0</v>
      </c>
      <c r="F11" s="409">
        <f t="shared" ref="F11:Q11" si="1">SUM(F54,F44,F31,F23,F18)</f>
        <v>0</v>
      </c>
      <c r="G11" s="409">
        <f t="shared" si="1"/>
        <v>0</v>
      </c>
      <c r="H11" s="409">
        <f>SUM(H31,H28)</f>
        <v>-16013</v>
      </c>
      <c r="I11" s="409">
        <f t="shared" si="1"/>
        <v>0</v>
      </c>
      <c r="J11" s="409">
        <f t="shared" si="1"/>
        <v>0</v>
      </c>
      <c r="K11" s="409">
        <f t="shared" si="1"/>
        <v>0</v>
      </c>
      <c r="L11" s="409">
        <f t="shared" si="1"/>
        <v>0</v>
      </c>
      <c r="M11" s="409">
        <f t="shared" si="1"/>
        <v>0</v>
      </c>
      <c r="N11" s="409">
        <f t="shared" si="1"/>
        <v>0</v>
      </c>
      <c r="O11" s="409">
        <f t="shared" si="1"/>
        <v>0</v>
      </c>
      <c r="P11" s="409">
        <f t="shared" si="1"/>
        <v>0</v>
      </c>
      <c r="Q11" s="409">
        <f t="shared" si="1"/>
        <v>0</v>
      </c>
      <c r="S11" s="185">
        <f>SUM(E11,J11)</f>
        <v>0</v>
      </c>
    </row>
    <row r="12" spans="1:19 16384:16384" s="4" customFormat="1" ht="43.5" hidden="1" customHeight="1" x14ac:dyDescent="0.25">
      <c r="A12" s="117" t="s">
        <v>4</v>
      </c>
      <c r="B12" s="24" t="s">
        <v>216</v>
      </c>
      <c r="C12" s="24" t="s">
        <v>155</v>
      </c>
      <c r="D12" s="28" t="s">
        <v>352</v>
      </c>
      <c r="E12" s="180">
        <f t="shared" ref="E12:E26" si="2">SUM(F12,I12)</f>
        <v>0</v>
      </c>
      <c r="F12" s="181"/>
      <c r="G12" s="181"/>
      <c r="H12" s="181"/>
      <c r="I12" s="256"/>
      <c r="J12" s="257">
        <f t="shared" ref="J12:J33" si="3">SUM(K12,N12)</f>
        <v>0</v>
      </c>
      <c r="K12" s="256"/>
      <c r="L12" s="256"/>
      <c r="M12" s="256"/>
      <c r="N12" s="181"/>
      <c r="O12" s="181"/>
      <c r="P12" s="181"/>
      <c r="Q12" s="257">
        <f t="shared" ref="Q12:Q32" si="4">SUM(E12,J12)</f>
        <v>0</v>
      </c>
      <c r="S12" s="5"/>
    </row>
    <row r="13" spans="1:19 16384:16384" s="4" customFormat="1" ht="21" hidden="1" customHeight="1" x14ac:dyDescent="0.25">
      <c r="A13" s="24" t="s">
        <v>5</v>
      </c>
      <c r="B13" s="24" t="s">
        <v>171</v>
      </c>
      <c r="C13" s="24" t="s">
        <v>155</v>
      </c>
      <c r="D13" s="116" t="s">
        <v>350</v>
      </c>
      <c r="E13" s="180">
        <f t="shared" si="2"/>
        <v>0</v>
      </c>
      <c r="F13" s="182"/>
      <c r="G13" s="181"/>
      <c r="H13" s="181"/>
      <c r="I13" s="181"/>
      <c r="J13" s="257">
        <f t="shared" si="3"/>
        <v>0</v>
      </c>
      <c r="K13" s="258"/>
      <c r="L13" s="259"/>
      <c r="M13" s="259"/>
      <c r="N13" s="181"/>
      <c r="O13" s="181"/>
      <c r="P13" s="181"/>
      <c r="Q13" s="257">
        <f t="shared" si="4"/>
        <v>0</v>
      </c>
      <c r="S13" s="5"/>
    </row>
    <row r="14" spans="1:19 16384:16384" s="4" customFormat="1" ht="21" hidden="1" customHeight="1" x14ac:dyDescent="0.25">
      <c r="A14" s="24" t="s">
        <v>7</v>
      </c>
      <c r="B14" s="24" t="s">
        <v>215</v>
      </c>
      <c r="C14" s="24" t="s">
        <v>154</v>
      </c>
      <c r="D14" s="118" t="s">
        <v>6</v>
      </c>
      <c r="E14" s="180">
        <f t="shared" si="2"/>
        <v>0</v>
      </c>
      <c r="F14" s="182"/>
      <c r="G14" s="182"/>
      <c r="H14" s="182"/>
      <c r="I14" s="181"/>
      <c r="J14" s="257">
        <f t="shared" si="3"/>
        <v>0</v>
      </c>
      <c r="K14" s="258"/>
      <c r="L14" s="258"/>
      <c r="M14" s="258"/>
      <c r="N14" s="181"/>
      <c r="O14" s="181"/>
      <c r="P14" s="181"/>
      <c r="Q14" s="257">
        <f t="shared" si="4"/>
        <v>0</v>
      </c>
      <c r="S14" s="185">
        <f>SUM(E14,J14)</f>
        <v>0</v>
      </c>
      <c r="XFD14" s="64">
        <f>SUM(B14:XFC14)</f>
        <v>0</v>
      </c>
    </row>
    <row r="15" spans="1:19 16384:16384" s="125" customFormat="1" ht="18.75" hidden="1" customHeight="1" x14ac:dyDescent="0.2">
      <c r="A15" s="24"/>
      <c r="B15" s="24"/>
      <c r="C15" s="24"/>
      <c r="D15" s="178" t="s">
        <v>419</v>
      </c>
      <c r="E15" s="183">
        <f t="shared" si="2"/>
        <v>0</v>
      </c>
      <c r="F15" s="184"/>
      <c r="G15" s="184"/>
      <c r="H15" s="184"/>
      <c r="I15" s="260"/>
      <c r="J15" s="170">
        <f t="shared" si="3"/>
        <v>0</v>
      </c>
      <c r="K15" s="117"/>
      <c r="L15" s="117"/>
      <c r="M15" s="117"/>
      <c r="N15" s="260"/>
      <c r="O15" s="260"/>
      <c r="P15" s="260"/>
      <c r="Q15" s="170">
        <f t="shared" si="4"/>
        <v>0</v>
      </c>
      <c r="S15" s="126"/>
      <c r="XFD15" s="127">
        <f>SUM(B15:XFC15)</f>
        <v>0</v>
      </c>
    </row>
    <row r="16" spans="1:19 16384:16384" s="4" customFormat="1" ht="18.75" hidden="1" customHeight="1" x14ac:dyDescent="0.25">
      <c r="A16" s="24"/>
      <c r="B16" s="24"/>
      <c r="C16" s="24"/>
      <c r="D16" s="123"/>
      <c r="E16" s="180">
        <f t="shared" si="2"/>
        <v>0</v>
      </c>
      <c r="F16" s="258"/>
      <c r="G16" s="258"/>
      <c r="H16" s="258"/>
      <c r="I16" s="258"/>
      <c r="J16" s="257">
        <f t="shared" si="3"/>
        <v>0</v>
      </c>
      <c r="K16" s="117"/>
      <c r="L16" s="117"/>
      <c r="M16" s="117"/>
      <c r="N16" s="117"/>
      <c r="O16" s="117"/>
      <c r="P16" s="117"/>
      <c r="Q16" s="257">
        <f t="shared" si="4"/>
        <v>0</v>
      </c>
      <c r="S16" s="185">
        <f>SUM(E16,J16)</f>
        <v>0</v>
      </c>
      <c r="XFD16" s="64">
        <f>SUM(XFD14:XFD15)</f>
        <v>0</v>
      </c>
    </row>
    <row r="17" spans="1:19 16384:16384" s="40" customFormat="1" ht="16.5" hidden="1" customHeight="1" x14ac:dyDescent="0.25">
      <c r="A17" s="122"/>
      <c r="B17" s="122"/>
      <c r="C17" s="122"/>
      <c r="D17" s="186"/>
      <c r="E17" s="261">
        <f t="shared" si="2"/>
        <v>0</v>
      </c>
      <c r="F17" s="262"/>
      <c r="G17" s="262"/>
      <c r="H17" s="262"/>
      <c r="I17" s="262"/>
      <c r="J17" s="169">
        <f t="shared" si="3"/>
        <v>0</v>
      </c>
      <c r="K17" s="263"/>
      <c r="L17" s="263"/>
      <c r="M17" s="263"/>
      <c r="N17" s="263"/>
      <c r="O17" s="263"/>
      <c r="P17" s="263"/>
      <c r="Q17" s="264">
        <f t="shared" si="4"/>
        <v>0</v>
      </c>
      <c r="S17" s="41"/>
      <c r="XFD17" s="124"/>
    </row>
    <row r="18" spans="1:19 16384:16384" s="95" customFormat="1" ht="21" hidden="1" customHeight="1" x14ac:dyDescent="0.25">
      <c r="A18" s="94" t="s">
        <v>62</v>
      </c>
      <c r="B18" s="94" t="s">
        <v>217</v>
      </c>
      <c r="C18" s="94"/>
      <c r="D18" s="467" t="s">
        <v>9</v>
      </c>
      <c r="E18" s="273">
        <f t="shared" si="2"/>
        <v>0</v>
      </c>
      <c r="F18" s="285">
        <f>SUM(F19,F20,F22)</f>
        <v>0</v>
      </c>
      <c r="G18" s="275"/>
      <c r="H18" s="275"/>
      <c r="I18" s="275"/>
      <c r="J18" s="270">
        <f t="shared" si="3"/>
        <v>0</v>
      </c>
      <c r="K18" s="468"/>
      <c r="L18" s="468"/>
      <c r="M18" s="468"/>
      <c r="N18" s="468"/>
      <c r="O18" s="468"/>
      <c r="P18" s="468"/>
      <c r="Q18" s="279">
        <f t="shared" si="4"/>
        <v>0</v>
      </c>
      <c r="S18" s="96"/>
      <c r="XFD18" s="469">
        <f>SUM(Q18)</f>
        <v>0</v>
      </c>
    </row>
    <row r="19" spans="1:19 16384:16384" s="98" customFormat="1" ht="21" hidden="1" customHeight="1" x14ac:dyDescent="0.25">
      <c r="A19" s="97" t="s">
        <v>11</v>
      </c>
      <c r="B19" s="94" t="s">
        <v>218</v>
      </c>
      <c r="C19" s="97" t="s">
        <v>199</v>
      </c>
      <c r="D19" s="470" t="s">
        <v>451</v>
      </c>
      <c r="E19" s="269">
        <f t="shared" si="2"/>
        <v>0</v>
      </c>
      <c r="F19" s="382"/>
      <c r="G19" s="382"/>
      <c r="H19" s="382"/>
      <c r="I19" s="471"/>
      <c r="J19" s="270">
        <f t="shared" si="3"/>
        <v>0</v>
      </c>
      <c r="K19" s="271"/>
      <c r="L19" s="271"/>
      <c r="M19" s="271"/>
      <c r="N19" s="471"/>
      <c r="O19" s="471"/>
      <c r="P19" s="471"/>
      <c r="Q19" s="272">
        <f t="shared" si="4"/>
        <v>0</v>
      </c>
      <c r="S19" s="99"/>
      <c r="XFD19" s="472">
        <f>SUM(B19:XFC19)</f>
        <v>0</v>
      </c>
    </row>
    <row r="20" spans="1:19 16384:16384" s="477" customFormat="1" ht="29.25" hidden="1" customHeight="1" x14ac:dyDescent="0.2">
      <c r="A20" s="97" t="s">
        <v>12</v>
      </c>
      <c r="B20" s="94" t="s">
        <v>219</v>
      </c>
      <c r="C20" s="97" t="s">
        <v>199</v>
      </c>
      <c r="D20" s="473" t="s">
        <v>14</v>
      </c>
      <c r="E20" s="474">
        <f t="shared" si="2"/>
        <v>0</v>
      </c>
      <c r="F20" s="475"/>
      <c r="G20" s="475"/>
      <c r="H20" s="475"/>
      <c r="I20" s="476"/>
      <c r="J20" s="380">
        <f t="shared" si="3"/>
        <v>0</v>
      </c>
      <c r="K20" s="361"/>
      <c r="L20" s="361"/>
      <c r="M20" s="361"/>
      <c r="N20" s="476"/>
      <c r="O20" s="476"/>
      <c r="P20" s="476"/>
      <c r="Q20" s="370">
        <f t="shared" si="4"/>
        <v>0</v>
      </c>
      <c r="S20" s="478"/>
      <c r="XFD20" s="479">
        <f>SUM(B20:XFC20)</f>
        <v>0</v>
      </c>
    </row>
    <row r="21" spans="1:19 16384:16384" s="477" customFormat="1" ht="18.75" hidden="1" customHeight="1" x14ac:dyDescent="0.2">
      <c r="A21" s="97"/>
      <c r="B21" s="94"/>
      <c r="C21" s="97"/>
      <c r="D21" s="473" t="s">
        <v>411</v>
      </c>
      <c r="E21" s="474">
        <f t="shared" si="2"/>
        <v>0</v>
      </c>
      <c r="F21" s="475"/>
      <c r="G21" s="475"/>
      <c r="H21" s="475"/>
      <c r="I21" s="476"/>
      <c r="J21" s="380">
        <f t="shared" si="3"/>
        <v>0</v>
      </c>
      <c r="K21" s="361"/>
      <c r="L21" s="361"/>
      <c r="M21" s="361"/>
      <c r="N21" s="476"/>
      <c r="O21" s="476"/>
      <c r="P21" s="476"/>
      <c r="Q21" s="370">
        <f t="shared" si="4"/>
        <v>0</v>
      </c>
      <c r="S21" s="478"/>
      <c r="XFD21" s="479"/>
    </row>
    <row r="22" spans="1:19 16384:16384" s="98" customFormat="1" ht="21" hidden="1" customHeight="1" x14ac:dyDescent="0.25">
      <c r="A22" s="97" t="s">
        <v>13</v>
      </c>
      <c r="B22" s="94" t="s">
        <v>220</v>
      </c>
      <c r="C22" s="97" t="s">
        <v>199</v>
      </c>
      <c r="D22" s="470" t="s">
        <v>15</v>
      </c>
      <c r="E22" s="269">
        <f t="shared" si="2"/>
        <v>0</v>
      </c>
      <c r="F22" s="382"/>
      <c r="G22" s="382"/>
      <c r="H22" s="382"/>
      <c r="I22" s="471"/>
      <c r="J22" s="270">
        <f t="shared" si="3"/>
        <v>0</v>
      </c>
      <c r="K22" s="271"/>
      <c r="L22" s="271"/>
      <c r="M22" s="271"/>
      <c r="N22" s="471"/>
      <c r="O22" s="471"/>
      <c r="P22" s="471"/>
      <c r="Q22" s="272">
        <f t="shared" si="4"/>
        <v>0</v>
      </c>
      <c r="S22" s="99"/>
    </row>
    <row r="23" spans="1:19 16384:16384" s="98" customFormat="1" ht="21" hidden="1" customHeight="1" x14ac:dyDescent="0.25">
      <c r="A23" s="94" t="s">
        <v>10</v>
      </c>
      <c r="B23" s="94">
        <v>2220</v>
      </c>
      <c r="C23" s="94" t="s">
        <v>199</v>
      </c>
      <c r="D23" s="480" t="s">
        <v>8</v>
      </c>
      <c r="E23" s="273">
        <f t="shared" ref="E23:E24" si="5">SUM(F23,I23)</f>
        <v>0</v>
      </c>
      <c r="F23" s="275"/>
      <c r="G23" s="275"/>
      <c r="H23" s="275"/>
      <c r="I23" s="275"/>
      <c r="J23" s="270">
        <f t="shared" ref="J23:J24" si="6">SUM(K23,N23)</f>
        <v>0</v>
      </c>
      <c r="K23" s="468"/>
      <c r="L23" s="468"/>
      <c r="M23" s="468"/>
      <c r="N23" s="468"/>
      <c r="O23" s="468"/>
      <c r="P23" s="468"/>
      <c r="Q23" s="270">
        <f t="shared" ref="Q23:Q24" si="7">SUM(E23,J23)</f>
        <v>0</v>
      </c>
      <c r="S23" s="99"/>
    </row>
    <row r="24" spans="1:19 16384:16384" s="98" customFormat="1" ht="21" hidden="1" customHeight="1" x14ac:dyDescent="0.25">
      <c r="A24" s="97"/>
      <c r="B24" s="97"/>
      <c r="C24" s="97"/>
      <c r="D24" s="103" t="s">
        <v>442</v>
      </c>
      <c r="E24" s="269">
        <f t="shared" si="5"/>
        <v>0</v>
      </c>
      <c r="F24" s="271"/>
      <c r="G24" s="271"/>
      <c r="H24" s="271"/>
      <c r="I24" s="271"/>
      <c r="J24" s="360">
        <f t="shared" si="6"/>
        <v>0</v>
      </c>
      <c r="K24" s="361"/>
      <c r="L24" s="361"/>
      <c r="M24" s="361"/>
      <c r="N24" s="361"/>
      <c r="O24" s="361"/>
      <c r="P24" s="361"/>
      <c r="Q24" s="362">
        <f t="shared" si="7"/>
        <v>0</v>
      </c>
      <c r="S24" s="99"/>
    </row>
    <row r="25" spans="1:19 16384:16384" s="101" customFormat="1" ht="21" hidden="1" customHeight="1" x14ac:dyDescent="0.25">
      <c r="A25" s="94" t="s">
        <v>16</v>
      </c>
      <c r="B25" s="94" t="s">
        <v>221</v>
      </c>
      <c r="C25" s="94" t="s">
        <v>164</v>
      </c>
      <c r="D25" s="100" t="s">
        <v>17</v>
      </c>
      <c r="E25" s="273">
        <f t="shared" si="2"/>
        <v>0</v>
      </c>
      <c r="F25" s="274"/>
      <c r="G25" s="275"/>
      <c r="H25" s="275"/>
      <c r="I25" s="275"/>
      <c r="J25" s="270">
        <f t="shared" si="3"/>
        <v>0</v>
      </c>
      <c r="K25" s="275"/>
      <c r="L25" s="276"/>
      <c r="M25" s="276"/>
      <c r="N25" s="276"/>
      <c r="O25" s="276"/>
      <c r="P25" s="276"/>
      <c r="Q25" s="270">
        <f t="shared" si="4"/>
        <v>0</v>
      </c>
    </row>
    <row r="26" spans="1:19 16384:16384" s="101" customFormat="1" ht="21" hidden="1" customHeight="1" x14ac:dyDescent="0.25">
      <c r="A26" s="94" t="s">
        <v>202</v>
      </c>
      <c r="B26" s="94" t="s">
        <v>222</v>
      </c>
      <c r="C26" s="94"/>
      <c r="D26" s="100" t="s">
        <v>203</v>
      </c>
      <c r="E26" s="273">
        <f t="shared" si="2"/>
        <v>0</v>
      </c>
      <c r="F26" s="274"/>
      <c r="G26" s="275"/>
      <c r="H26" s="275"/>
      <c r="I26" s="275"/>
      <c r="J26" s="270">
        <f t="shared" si="3"/>
        <v>0</v>
      </c>
      <c r="K26" s="275"/>
      <c r="L26" s="276"/>
      <c r="M26" s="276"/>
      <c r="N26" s="276"/>
      <c r="O26" s="276"/>
      <c r="P26" s="276"/>
      <c r="Q26" s="270">
        <f t="shared" si="4"/>
        <v>0</v>
      </c>
    </row>
    <row r="27" spans="1:19 16384:16384" s="98" customFormat="1" ht="27" hidden="1" customHeight="1" x14ac:dyDescent="0.25">
      <c r="A27" s="97" t="s">
        <v>19</v>
      </c>
      <c r="B27" s="94" t="s">
        <v>223</v>
      </c>
      <c r="C27" s="97" t="s">
        <v>165</v>
      </c>
      <c r="D27" s="102" t="s">
        <v>18</v>
      </c>
      <c r="E27" s="269">
        <f t="shared" ref="E27:E65" si="8">SUM(F27,I27)</f>
        <v>0</v>
      </c>
      <c r="F27" s="277"/>
      <c r="G27" s="271"/>
      <c r="H27" s="271"/>
      <c r="I27" s="271"/>
      <c r="J27" s="272">
        <f t="shared" si="3"/>
        <v>0</v>
      </c>
      <c r="K27" s="271"/>
      <c r="L27" s="278"/>
      <c r="M27" s="278"/>
      <c r="N27" s="278"/>
      <c r="O27" s="278"/>
      <c r="P27" s="278"/>
      <c r="Q27" s="272">
        <f t="shared" si="4"/>
        <v>0</v>
      </c>
      <c r="S27" s="99"/>
    </row>
    <row r="28" spans="1:19 16384:16384" s="4" customFormat="1" ht="21.75" customHeight="1" x14ac:dyDescent="0.25">
      <c r="A28" s="24" t="s">
        <v>21</v>
      </c>
      <c r="B28" s="24" t="s">
        <v>224</v>
      </c>
      <c r="C28" s="24"/>
      <c r="D28" s="35" t="s">
        <v>20</v>
      </c>
      <c r="E28" s="176">
        <f>SUM(E29:E30)</f>
        <v>0</v>
      </c>
      <c r="F28" s="281"/>
      <c r="G28" s="281"/>
      <c r="H28" s="281">
        <v>-4268</v>
      </c>
      <c r="I28" s="281"/>
      <c r="J28" s="176">
        <f t="shared" ref="J28:Q28" si="9">SUM(J29:J30)</f>
        <v>0</v>
      </c>
      <c r="K28" s="281"/>
      <c r="L28" s="281"/>
      <c r="M28" s="281"/>
      <c r="N28" s="281"/>
      <c r="O28" s="281"/>
      <c r="P28" s="176"/>
      <c r="Q28" s="176">
        <f t="shared" si="9"/>
        <v>0</v>
      </c>
      <c r="S28" s="5"/>
    </row>
    <row r="29" spans="1:19 16384:16384" s="40" customFormat="1" ht="21" customHeight="1" x14ac:dyDescent="0.25">
      <c r="A29" s="42" t="s">
        <v>24</v>
      </c>
      <c r="B29" s="24" t="s">
        <v>225</v>
      </c>
      <c r="C29" s="42" t="s">
        <v>165</v>
      </c>
      <c r="D29" s="363" t="s">
        <v>22</v>
      </c>
      <c r="E29" s="261">
        <f t="shared" si="8"/>
        <v>0</v>
      </c>
      <c r="F29" s="282"/>
      <c r="G29" s="262"/>
      <c r="H29" s="283">
        <v>-4268</v>
      </c>
      <c r="I29" s="283"/>
      <c r="J29" s="282">
        <f t="shared" si="3"/>
        <v>0</v>
      </c>
      <c r="K29" s="283"/>
      <c r="L29" s="283"/>
      <c r="M29" s="283"/>
      <c r="N29" s="283"/>
      <c r="O29" s="283"/>
      <c r="P29" s="283"/>
      <c r="Q29" s="266">
        <f t="shared" si="4"/>
        <v>0</v>
      </c>
      <c r="S29" s="41"/>
    </row>
    <row r="30" spans="1:19 16384:16384" s="40" customFormat="1" ht="30" hidden="1" customHeight="1" x14ac:dyDescent="0.25">
      <c r="A30" s="42" t="s">
        <v>25</v>
      </c>
      <c r="B30" s="24" t="s">
        <v>226</v>
      </c>
      <c r="C30" s="42" t="s">
        <v>165</v>
      </c>
      <c r="D30" s="363" t="s">
        <v>23</v>
      </c>
      <c r="E30" s="261">
        <f t="shared" si="8"/>
        <v>0</v>
      </c>
      <c r="F30" s="282"/>
      <c r="G30" s="283"/>
      <c r="H30" s="283"/>
      <c r="I30" s="283"/>
      <c r="J30" s="266">
        <f t="shared" si="3"/>
        <v>0</v>
      </c>
      <c r="K30" s="283"/>
      <c r="L30" s="283"/>
      <c r="M30" s="283"/>
      <c r="N30" s="283"/>
      <c r="O30" s="283"/>
      <c r="P30" s="283"/>
      <c r="Q30" s="266">
        <f t="shared" si="4"/>
        <v>0</v>
      </c>
      <c r="S30" s="41"/>
    </row>
    <row r="31" spans="1:19 16384:16384" s="40" customFormat="1" ht="21.75" customHeight="1" x14ac:dyDescent="0.25">
      <c r="A31" s="24" t="s">
        <v>26</v>
      </c>
      <c r="B31" s="24" t="s">
        <v>227</v>
      </c>
      <c r="C31" s="24"/>
      <c r="D31" s="35" t="s">
        <v>208</v>
      </c>
      <c r="E31" s="176">
        <f>SUM(E32:E33)</f>
        <v>0</v>
      </c>
      <c r="F31" s="281"/>
      <c r="G31" s="281"/>
      <c r="H31" s="281">
        <f t="shared" ref="H31" si="10">SUM(H32:H33)</f>
        <v>-11745</v>
      </c>
      <c r="I31" s="176"/>
      <c r="J31" s="176">
        <f t="shared" ref="J31:Q31" si="11">SUM(J32:J33)</f>
        <v>0</v>
      </c>
      <c r="K31" s="281"/>
      <c r="L31" s="281"/>
      <c r="M31" s="281"/>
      <c r="N31" s="281"/>
      <c r="O31" s="281"/>
      <c r="P31" s="176"/>
      <c r="Q31" s="176">
        <f t="shared" si="11"/>
        <v>0</v>
      </c>
      <c r="S31" s="185">
        <f>SUM(E31,J31)</f>
        <v>0</v>
      </c>
    </row>
    <row r="32" spans="1:19 16384:16384" s="4" customFormat="1" ht="21" hidden="1" customHeight="1" x14ac:dyDescent="0.25">
      <c r="A32" s="42" t="s">
        <v>206</v>
      </c>
      <c r="B32" s="24" t="s">
        <v>228</v>
      </c>
      <c r="C32" s="42" t="s">
        <v>165</v>
      </c>
      <c r="D32" s="363" t="s">
        <v>209</v>
      </c>
      <c r="E32" s="261">
        <f t="shared" si="8"/>
        <v>0</v>
      </c>
      <c r="F32" s="282"/>
      <c r="G32" s="262"/>
      <c r="H32" s="283"/>
      <c r="I32" s="283"/>
      <c r="J32" s="282">
        <f t="shared" si="3"/>
        <v>0</v>
      </c>
      <c r="K32" s="258"/>
      <c r="L32" s="284"/>
      <c r="M32" s="284"/>
      <c r="N32" s="284"/>
      <c r="O32" s="284"/>
      <c r="P32" s="284"/>
      <c r="Q32" s="257">
        <f t="shared" si="4"/>
        <v>0</v>
      </c>
      <c r="S32" s="5"/>
    </row>
    <row r="33" spans="1:19" s="130" customFormat="1" ht="20.25" customHeight="1" x14ac:dyDescent="0.2">
      <c r="A33" s="128" t="s">
        <v>207</v>
      </c>
      <c r="B33" s="129" t="s">
        <v>229</v>
      </c>
      <c r="C33" s="128" t="s">
        <v>165</v>
      </c>
      <c r="D33" s="364" t="s">
        <v>198</v>
      </c>
      <c r="E33" s="267">
        <f t="shared" si="8"/>
        <v>0</v>
      </c>
      <c r="F33" s="168"/>
      <c r="G33" s="168"/>
      <c r="H33" s="168">
        <v>-11745</v>
      </c>
      <c r="I33" s="168"/>
      <c r="J33" s="169">
        <f t="shared" si="3"/>
        <v>0</v>
      </c>
      <c r="K33" s="268"/>
      <c r="L33" s="268"/>
      <c r="M33" s="268"/>
      <c r="N33" s="268"/>
      <c r="O33" s="268"/>
      <c r="P33" s="268"/>
      <c r="Q33" s="267">
        <f>SUM(J33,E33)</f>
        <v>0</v>
      </c>
      <c r="S33" s="131"/>
    </row>
    <row r="34" spans="1:19" s="106" customFormat="1" ht="21" hidden="1" customHeight="1" x14ac:dyDescent="0.2">
      <c r="A34" s="104" t="s">
        <v>29</v>
      </c>
      <c r="B34" s="94" t="s">
        <v>230</v>
      </c>
      <c r="C34" s="105">
        <v>1040</v>
      </c>
      <c r="D34" s="481" t="s">
        <v>201</v>
      </c>
      <c r="E34" s="273">
        <f t="shared" si="8"/>
        <v>0</v>
      </c>
      <c r="F34" s="285"/>
      <c r="G34" s="286"/>
      <c r="H34" s="286"/>
      <c r="I34" s="286"/>
      <c r="J34" s="287">
        <f t="shared" ref="J34:J45" si="12">SUM(K34,N34)</f>
        <v>0</v>
      </c>
      <c r="K34" s="286"/>
      <c r="L34" s="286"/>
      <c r="M34" s="286"/>
      <c r="N34" s="286"/>
      <c r="O34" s="286"/>
      <c r="P34" s="286"/>
      <c r="Q34" s="288">
        <f>SUM(J34,E34)</f>
        <v>0</v>
      </c>
      <c r="S34" s="107"/>
    </row>
    <row r="35" spans="1:19" s="95" customFormat="1" ht="45.75" hidden="1" customHeight="1" x14ac:dyDescent="0.25">
      <c r="A35" s="108" t="s">
        <v>27</v>
      </c>
      <c r="B35" s="94" t="s">
        <v>231</v>
      </c>
      <c r="C35" s="108" t="s">
        <v>165</v>
      </c>
      <c r="D35" s="482" t="s">
        <v>28</v>
      </c>
      <c r="E35" s="273">
        <f t="shared" si="8"/>
        <v>0</v>
      </c>
      <c r="F35" s="285"/>
      <c r="G35" s="286"/>
      <c r="H35" s="286"/>
      <c r="I35" s="286"/>
      <c r="J35" s="288">
        <f t="shared" si="12"/>
        <v>0</v>
      </c>
      <c r="K35" s="286"/>
      <c r="L35" s="286"/>
      <c r="M35" s="286"/>
      <c r="N35" s="286"/>
      <c r="O35" s="286"/>
      <c r="P35" s="286"/>
      <c r="Q35" s="288">
        <f>SUM(J35,E35)</f>
        <v>0</v>
      </c>
      <c r="S35" s="96"/>
    </row>
    <row r="36" spans="1:19" s="95" customFormat="1" ht="32.25" hidden="1" customHeight="1" x14ac:dyDescent="0.25">
      <c r="A36" s="108" t="s">
        <v>31</v>
      </c>
      <c r="B36" s="94" t="s">
        <v>232</v>
      </c>
      <c r="C36" s="108" t="s">
        <v>166</v>
      </c>
      <c r="D36" s="482" t="s">
        <v>30</v>
      </c>
      <c r="E36" s="273">
        <f>SUM(F36,I36)</f>
        <v>0</v>
      </c>
      <c r="F36" s="285"/>
      <c r="G36" s="286"/>
      <c r="H36" s="286"/>
      <c r="I36" s="286"/>
      <c r="J36" s="288">
        <f t="shared" si="12"/>
        <v>0</v>
      </c>
      <c r="K36" s="286"/>
      <c r="L36" s="286"/>
      <c r="M36" s="286"/>
      <c r="N36" s="286"/>
      <c r="O36" s="286"/>
      <c r="P36" s="286"/>
      <c r="Q36" s="288">
        <f>SUM(J36,E36)</f>
        <v>0</v>
      </c>
      <c r="S36" s="96"/>
    </row>
    <row r="37" spans="1:19" s="95" customFormat="1" ht="21" hidden="1" customHeight="1" x14ac:dyDescent="0.25">
      <c r="A37" s="108" t="s">
        <v>34</v>
      </c>
      <c r="B37" s="94" t="s">
        <v>233</v>
      </c>
      <c r="C37" s="108"/>
      <c r="D37" s="482" t="s">
        <v>32</v>
      </c>
      <c r="E37" s="273"/>
      <c r="F37" s="273"/>
      <c r="G37" s="286"/>
      <c r="H37" s="286"/>
      <c r="I37" s="286"/>
      <c r="J37" s="279">
        <f t="shared" si="12"/>
        <v>0</v>
      </c>
      <c r="K37" s="286"/>
      <c r="L37" s="286"/>
      <c r="M37" s="286"/>
      <c r="N37" s="285"/>
      <c r="O37" s="285"/>
      <c r="P37" s="286"/>
      <c r="Q37" s="288">
        <f>SUM(J37,E37)</f>
        <v>0</v>
      </c>
      <c r="S37" s="381">
        <f>SUM(E37,J37)</f>
        <v>0</v>
      </c>
    </row>
    <row r="38" spans="1:19" s="98" customFormat="1" ht="21" hidden="1" customHeight="1" x14ac:dyDescent="0.25">
      <c r="A38" s="97" t="s">
        <v>35</v>
      </c>
      <c r="B38" s="94" t="s">
        <v>234</v>
      </c>
      <c r="C38" s="97" t="s">
        <v>166</v>
      </c>
      <c r="D38" s="102" t="s">
        <v>33</v>
      </c>
      <c r="E38" s="269"/>
      <c r="F38" s="277"/>
      <c r="G38" s="271"/>
      <c r="H38" s="271"/>
      <c r="I38" s="271"/>
      <c r="J38" s="288">
        <f t="shared" si="12"/>
        <v>0</v>
      </c>
      <c r="K38" s="291"/>
      <c r="L38" s="291"/>
      <c r="M38" s="291"/>
      <c r="N38" s="292"/>
      <c r="O38" s="292"/>
      <c r="P38" s="291"/>
      <c r="Q38" s="272">
        <f t="shared" ref="Q38:Q65" si="13">SUM(E38,J38)</f>
        <v>0</v>
      </c>
      <c r="S38" s="99"/>
    </row>
    <row r="39" spans="1:19" s="98" customFormat="1" ht="26.25" hidden="1" customHeight="1" x14ac:dyDescent="0.25">
      <c r="A39" s="97" t="s">
        <v>420</v>
      </c>
      <c r="B39" s="97" t="s">
        <v>421</v>
      </c>
      <c r="C39" s="97" t="s">
        <v>166</v>
      </c>
      <c r="D39" s="102" t="s">
        <v>422</v>
      </c>
      <c r="E39" s="269"/>
      <c r="F39" s="277"/>
      <c r="G39" s="271"/>
      <c r="H39" s="271"/>
      <c r="I39" s="271"/>
      <c r="J39" s="272">
        <f t="shared" si="12"/>
        <v>0</v>
      </c>
      <c r="K39" s="291"/>
      <c r="L39" s="291"/>
      <c r="M39" s="291"/>
      <c r="N39" s="292"/>
      <c r="O39" s="292"/>
      <c r="P39" s="291"/>
      <c r="Q39" s="384">
        <f>SUM(J39,E39)</f>
        <v>0</v>
      </c>
      <c r="S39" s="99"/>
    </row>
    <row r="40" spans="1:19" s="98" customFormat="1" ht="40.5" hidden="1" customHeight="1" x14ac:dyDescent="0.25">
      <c r="A40" s="97"/>
      <c r="B40" s="97"/>
      <c r="C40" s="97"/>
      <c r="D40" s="321" t="s">
        <v>443</v>
      </c>
      <c r="E40" s="269"/>
      <c r="F40" s="277"/>
      <c r="G40" s="271"/>
      <c r="H40" s="271"/>
      <c r="I40" s="271"/>
      <c r="J40" s="370">
        <f t="shared" si="12"/>
        <v>0</v>
      </c>
      <c r="K40" s="483"/>
      <c r="L40" s="483"/>
      <c r="M40" s="483"/>
      <c r="N40" s="483"/>
      <c r="O40" s="483"/>
      <c r="P40" s="483"/>
      <c r="Q40" s="370">
        <f t="shared" si="13"/>
        <v>0</v>
      </c>
      <c r="S40" s="99"/>
    </row>
    <row r="41" spans="1:19" s="95" customFormat="1" ht="21" hidden="1" customHeight="1" x14ac:dyDescent="0.25">
      <c r="A41" s="94" t="s">
        <v>346</v>
      </c>
      <c r="B41" s="94" t="s">
        <v>345</v>
      </c>
      <c r="C41" s="94"/>
      <c r="D41" s="100" t="s">
        <v>343</v>
      </c>
      <c r="E41" s="273">
        <f t="shared" si="8"/>
        <v>0</v>
      </c>
      <c r="F41" s="274">
        <f>SUM(F42:F43)</f>
        <v>0</v>
      </c>
      <c r="G41" s="275"/>
      <c r="H41" s="275"/>
      <c r="I41" s="275"/>
      <c r="J41" s="288">
        <f t="shared" si="12"/>
        <v>0</v>
      </c>
      <c r="K41" s="484"/>
      <c r="L41" s="484"/>
      <c r="M41" s="484"/>
      <c r="N41" s="274">
        <f t="shared" ref="N41:O41" si="14">SUM(N42:N43)</f>
        <v>0</v>
      </c>
      <c r="O41" s="274">
        <f t="shared" si="14"/>
        <v>0</v>
      </c>
      <c r="P41" s="484"/>
      <c r="Q41" s="279">
        <f t="shared" si="13"/>
        <v>0</v>
      </c>
      <c r="S41" s="96"/>
    </row>
    <row r="42" spans="1:19" s="477" customFormat="1" ht="21" hidden="1" customHeight="1" x14ac:dyDescent="0.2">
      <c r="A42" s="97" t="s">
        <v>354</v>
      </c>
      <c r="B42" s="97" t="s">
        <v>355</v>
      </c>
      <c r="C42" s="485" t="s">
        <v>167</v>
      </c>
      <c r="D42" s="486" t="s">
        <v>356</v>
      </c>
      <c r="E42" s="474">
        <f t="shared" si="8"/>
        <v>0</v>
      </c>
      <c r="F42" s="475"/>
      <c r="G42" s="361"/>
      <c r="H42" s="361"/>
      <c r="I42" s="361"/>
      <c r="J42" s="474">
        <f t="shared" si="12"/>
        <v>0</v>
      </c>
      <c r="K42" s="292"/>
      <c r="L42" s="292"/>
      <c r="M42" s="292"/>
      <c r="N42" s="292"/>
      <c r="O42" s="292"/>
      <c r="P42" s="292"/>
      <c r="Q42" s="370">
        <f t="shared" si="13"/>
        <v>0</v>
      </c>
      <c r="S42" s="478"/>
    </row>
    <row r="43" spans="1:19" s="477" customFormat="1" ht="21.75" hidden="1" customHeight="1" x14ac:dyDescent="0.2">
      <c r="A43" s="97" t="s">
        <v>341</v>
      </c>
      <c r="B43" s="94" t="s">
        <v>342</v>
      </c>
      <c r="C43" s="485" t="s">
        <v>167</v>
      </c>
      <c r="D43" s="486" t="s">
        <v>344</v>
      </c>
      <c r="E43" s="474">
        <f t="shared" si="8"/>
        <v>0</v>
      </c>
      <c r="F43" s="475"/>
      <c r="G43" s="487"/>
      <c r="H43" s="487"/>
      <c r="I43" s="487"/>
      <c r="J43" s="474">
        <f t="shared" si="12"/>
        <v>0</v>
      </c>
      <c r="K43" s="488"/>
      <c r="L43" s="488"/>
      <c r="M43" s="488"/>
      <c r="N43" s="488"/>
      <c r="O43" s="488"/>
      <c r="P43" s="488"/>
      <c r="Q43" s="370">
        <f t="shared" si="13"/>
        <v>0</v>
      </c>
      <c r="S43" s="478"/>
    </row>
    <row r="44" spans="1:19" s="95" customFormat="1" ht="21" hidden="1" customHeight="1" x14ac:dyDescent="0.25">
      <c r="A44" s="94" t="s">
        <v>36</v>
      </c>
      <c r="B44" s="94" t="s">
        <v>235</v>
      </c>
      <c r="C44" s="94" t="s">
        <v>167</v>
      </c>
      <c r="D44" s="109" t="s">
        <v>190</v>
      </c>
      <c r="E44" s="273">
        <f t="shared" si="8"/>
        <v>0</v>
      </c>
      <c r="F44" s="285"/>
      <c r="G44" s="275"/>
      <c r="H44" s="275"/>
      <c r="I44" s="275"/>
      <c r="J44" s="288">
        <f t="shared" si="12"/>
        <v>0</v>
      </c>
      <c r="K44" s="275"/>
      <c r="L44" s="276"/>
      <c r="M44" s="276"/>
      <c r="N44" s="275"/>
      <c r="O44" s="275"/>
      <c r="P44" s="276"/>
      <c r="Q44" s="270">
        <f t="shared" si="13"/>
        <v>0</v>
      </c>
      <c r="S44" s="96"/>
    </row>
    <row r="45" spans="1:19" s="95" customFormat="1" ht="31.5" hidden="1" customHeight="1" x14ac:dyDescent="0.25">
      <c r="A45" s="94" t="s">
        <v>38</v>
      </c>
      <c r="B45" s="94" t="s">
        <v>236</v>
      </c>
      <c r="C45" s="94" t="s">
        <v>167</v>
      </c>
      <c r="D45" s="109" t="s">
        <v>37</v>
      </c>
      <c r="E45" s="273">
        <f>SUM(F45,I45)</f>
        <v>0</v>
      </c>
      <c r="F45" s="274"/>
      <c r="G45" s="275"/>
      <c r="H45" s="275"/>
      <c r="I45" s="275"/>
      <c r="J45" s="288">
        <f t="shared" si="12"/>
        <v>0</v>
      </c>
      <c r="K45" s="275"/>
      <c r="L45" s="276"/>
      <c r="M45" s="276"/>
      <c r="N45" s="276"/>
      <c r="O45" s="276"/>
      <c r="P45" s="276"/>
      <c r="Q45" s="270">
        <f>SUM(E45,J45)</f>
        <v>0</v>
      </c>
      <c r="S45" s="96"/>
    </row>
    <row r="46" spans="1:19" s="95" customFormat="1" ht="21" hidden="1" customHeight="1" x14ac:dyDescent="0.25">
      <c r="A46" s="94" t="s">
        <v>40</v>
      </c>
      <c r="B46" s="94" t="s">
        <v>237</v>
      </c>
      <c r="C46" s="94"/>
      <c r="D46" s="109" t="s">
        <v>39</v>
      </c>
      <c r="E46" s="273">
        <f>SUM(E47:E48)</f>
        <v>0</v>
      </c>
      <c r="F46" s="285"/>
      <c r="G46" s="285"/>
      <c r="H46" s="285"/>
      <c r="I46" s="285"/>
      <c r="J46" s="273">
        <f t="shared" ref="J46:Q46" si="15">SUM(J47:J48)</f>
        <v>0</v>
      </c>
      <c r="K46" s="285">
        <f t="shared" si="15"/>
        <v>0</v>
      </c>
      <c r="L46" s="285">
        <f t="shared" si="15"/>
        <v>0</v>
      </c>
      <c r="M46" s="285">
        <f t="shared" si="15"/>
        <v>0</v>
      </c>
      <c r="N46" s="285"/>
      <c r="O46" s="285"/>
      <c r="P46" s="273"/>
      <c r="Q46" s="273">
        <f t="shared" si="15"/>
        <v>0</v>
      </c>
      <c r="S46" s="96"/>
    </row>
    <row r="47" spans="1:19" s="98" customFormat="1" ht="29.25" hidden="1" customHeight="1" x14ac:dyDescent="0.25">
      <c r="A47" s="97" t="s">
        <v>41</v>
      </c>
      <c r="B47" s="94" t="s">
        <v>238</v>
      </c>
      <c r="C47" s="97" t="s">
        <v>163</v>
      </c>
      <c r="D47" s="102" t="s">
        <v>44</v>
      </c>
      <c r="E47" s="269">
        <f t="shared" si="8"/>
        <v>0</v>
      </c>
      <c r="F47" s="277"/>
      <c r="G47" s="271"/>
      <c r="H47" s="271"/>
      <c r="I47" s="271"/>
      <c r="J47" s="272">
        <f t="shared" ref="J47:J65" si="16">SUM(K47,N47)</f>
        <v>0</v>
      </c>
      <c r="K47" s="271"/>
      <c r="L47" s="278"/>
      <c r="M47" s="278"/>
      <c r="N47" s="271"/>
      <c r="O47" s="271"/>
      <c r="P47" s="271"/>
      <c r="Q47" s="272">
        <f t="shared" si="13"/>
        <v>0</v>
      </c>
      <c r="S47" s="99"/>
    </row>
    <row r="48" spans="1:19" s="98" customFormat="1" ht="30.75" hidden="1" customHeight="1" x14ac:dyDescent="0.25">
      <c r="A48" s="97" t="s">
        <v>42</v>
      </c>
      <c r="B48" s="94" t="s">
        <v>239</v>
      </c>
      <c r="C48" s="97" t="s">
        <v>163</v>
      </c>
      <c r="D48" s="102" t="s">
        <v>43</v>
      </c>
      <c r="E48" s="269">
        <f t="shared" si="8"/>
        <v>0</v>
      </c>
      <c r="F48" s="277"/>
      <c r="G48" s="271"/>
      <c r="H48" s="271"/>
      <c r="I48" s="271"/>
      <c r="J48" s="288">
        <f t="shared" si="16"/>
        <v>0</v>
      </c>
      <c r="K48" s="271"/>
      <c r="L48" s="278"/>
      <c r="M48" s="278"/>
      <c r="N48" s="271"/>
      <c r="O48" s="271"/>
      <c r="P48" s="271"/>
      <c r="Q48" s="272">
        <f t="shared" si="13"/>
        <v>0</v>
      </c>
      <c r="S48" s="99"/>
    </row>
    <row r="49" spans="1:19" s="98" customFormat="1" ht="20.25" hidden="1" customHeight="1" x14ac:dyDescent="0.25">
      <c r="A49" s="374" t="s">
        <v>449</v>
      </c>
      <c r="B49" s="94" t="s">
        <v>447</v>
      </c>
      <c r="C49" s="374" t="s">
        <v>167</v>
      </c>
      <c r="D49" s="375" t="s">
        <v>448</v>
      </c>
      <c r="E49" s="376">
        <f t="shared" ref="E49" si="17">SUM(F49,I49)</f>
        <v>0</v>
      </c>
      <c r="F49" s="377"/>
      <c r="G49" s="378"/>
      <c r="H49" s="378"/>
      <c r="I49" s="378"/>
      <c r="J49" s="376">
        <f t="shared" si="16"/>
        <v>0</v>
      </c>
      <c r="K49" s="379"/>
      <c r="L49" s="379"/>
      <c r="M49" s="379"/>
      <c r="N49" s="379"/>
      <c r="O49" s="379"/>
      <c r="P49" s="379"/>
      <c r="Q49" s="380">
        <f t="shared" ref="Q49" si="18">SUM(E49,J49)</f>
        <v>0</v>
      </c>
      <c r="S49" s="99"/>
    </row>
    <row r="50" spans="1:19" s="95" customFormat="1" ht="41.25" hidden="1" customHeight="1" x14ac:dyDescent="0.25">
      <c r="A50" s="94" t="s">
        <v>348</v>
      </c>
      <c r="B50" s="94" t="s">
        <v>349</v>
      </c>
      <c r="C50" s="94" t="s">
        <v>167</v>
      </c>
      <c r="D50" s="100" t="s">
        <v>347</v>
      </c>
      <c r="E50" s="273">
        <f t="shared" ref="E50" si="19">SUM(F50,I50)</f>
        <v>0</v>
      </c>
      <c r="F50" s="274"/>
      <c r="G50" s="275"/>
      <c r="H50" s="275"/>
      <c r="I50" s="275"/>
      <c r="J50" s="288">
        <f t="shared" ref="J50" si="20">SUM(K50,N50)</f>
        <v>0</v>
      </c>
      <c r="K50" s="275"/>
      <c r="L50" s="276"/>
      <c r="M50" s="276"/>
      <c r="N50" s="275"/>
      <c r="O50" s="275"/>
      <c r="P50" s="275"/>
      <c r="Q50" s="279">
        <f t="shared" si="13"/>
        <v>0</v>
      </c>
      <c r="S50" s="96"/>
    </row>
    <row r="51" spans="1:19" s="60" customFormat="1" ht="21" hidden="1" customHeight="1" x14ac:dyDescent="0.2">
      <c r="A51" s="108" t="s">
        <v>46</v>
      </c>
      <c r="B51" s="94" t="s">
        <v>240</v>
      </c>
      <c r="C51" s="110" t="s">
        <v>173</v>
      </c>
      <c r="D51" s="111" t="s">
        <v>45</v>
      </c>
      <c r="E51" s="273">
        <f t="shared" si="8"/>
        <v>0</v>
      </c>
      <c r="F51" s="285"/>
      <c r="G51" s="293"/>
      <c r="H51" s="293"/>
      <c r="I51" s="293"/>
      <c r="J51" s="270">
        <f t="shared" si="16"/>
        <v>0</v>
      </c>
      <c r="K51" s="293"/>
      <c r="L51" s="293"/>
      <c r="M51" s="293"/>
      <c r="N51" s="293"/>
      <c r="O51" s="293"/>
      <c r="P51" s="293"/>
      <c r="Q51" s="270">
        <f t="shared" si="13"/>
        <v>0</v>
      </c>
    </row>
    <row r="52" spans="1:19" s="60" customFormat="1" ht="21" hidden="1" customHeight="1" x14ac:dyDescent="0.2">
      <c r="A52" s="110" t="s">
        <v>48</v>
      </c>
      <c r="B52" s="94" t="s">
        <v>241</v>
      </c>
      <c r="C52" s="110" t="s">
        <v>169</v>
      </c>
      <c r="D52" s="111" t="s">
        <v>47</v>
      </c>
      <c r="E52" s="273">
        <f t="shared" si="8"/>
        <v>0</v>
      </c>
      <c r="F52" s="285"/>
      <c r="G52" s="293"/>
      <c r="H52" s="293"/>
      <c r="I52" s="293"/>
      <c r="J52" s="270">
        <f t="shared" si="16"/>
        <v>0</v>
      </c>
      <c r="K52" s="293"/>
      <c r="L52" s="293"/>
      <c r="M52" s="293"/>
      <c r="N52" s="293"/>
      <c r="O52" s="293"/>
      <c r="P52" s="293"/>
      <c r="Q52" s="270">
        <f t="shared" si="13"/>
        <v>0</v>
      </c>
    </row>
    <row r="53" spans="1:19" s="60" customFormat="1" ht="21" hidden="1" customHeight="1" x14ac:dyDescent="0.2">
      <c r="A53" s="94" t="s">
        <v>50</v>
      </c>
      <c r="B53" s="94" t="s">
        <v>242</v>
      </c>
      <c r="C53" s="94" t="s">
        <v>170</v>
      </c>
      <c r="D53" s="100" t="s">
        <v>49</v>
      </c>
      <c r="E53" s="273">
        <f t="shared" si="8"/>
        <v>0</v>
      </c>
      <c r="F53" s="285"/>
      <c r="G53" s="293"/>
      <c r="H53" s="293"/>
      <c r="I53" s="293"/>
      <c r="J53" s="270">
        <f t="shared" si="16"/>
        <v>0</v>
      </c>
      <c r="K53" s="293"/>
      <c r="L53" s="293"/>
      <c r="M53" s="293"/>
      <c r="N53" s="293"/>
      <c r="O53" s="293"/>
      <c r="P53" s="293"/>
      <c r="Q53" s="270">
        <f t="shared" si="13"/>
        <v>0</v>
      </c>
    </row>
    <row r="54" spans="1:19" s="95" customFormat="1" ht="21" hidden="1" customHeight="1" x14ac:dyDescent="0.25">
      <c r="A54" s="108" t="s">
        <v>51</v>
      </c>
      <c r="B54" s="94" t="s">
        <v>243</v>
      </c>
      <c r="C54" s="108" t="s">
        <v>182</v>
      </c>
      <c r="D54" s="481" t="s">
        <v>52</v>
      </c>
      <c r="E54" s="273">
        <f t="shared" si="8"/>
        <v>0</v>
      </c>
      <c r="F54" s="274"/>
      <c r="G54" s="275"/>
      <c r="H54" s="275"/>
      <c r="I54" s="275"/>
      <c r="J54" s="270">
        <f t="shared" si="16"/>
        <v>0</v>
      </c>
      <c r="K54" s="275"/>
      <c r="L54" s="276"/>
      <c r="M54" s="276"/>
      <c r="N54" s="275"/>
      <c r="O54" s="275"/>
      <c r="P54" s="275"/>
      <c r="Q54" s="270">
        <f t="shared" si="13"/>
        <v>0</v>
      </c>
      <c r="S54" s="96"/>
    </row>
    <row r="55" spans="1:19" s="101" customFormat="1" ht="21" hidden="1" customHeight="1" x14ac:dyDescent="0.2">
      <c r="A55" s="108" t="s">
        <v>54</v>
      </c>
      <c r="B55" s="94" t="s">
        <v>244</v>
      </c>
      <c r="C55" s="108" t="s">
        <v>184</v>
      </c>
      <c r="D55" s="112" t="s">
        <v>53</v>
      </c>
      <c r="E55" s="273">
        <f t="shared" si="8"/>
        <v>0</v>
      </c>
      <c r="F55" s="285"/>
      <c r="G55" s="293"/>
      <c r="H55" s="293"/>
      <c r="I55" s="293"/>
      <c r="J55" s="288">
        <f>SUM(K55,N55)</f>
        <v>0</v>
      </c>
      <c r="K55" s="293"/>
      <c r="L55" s="293"/>
      <c r="M55" s="293"/>
      <c r="N55" s="293"/>
      <c r="O55" s="293"/>
      <c r="P55" s="293"/>
      <c r="Q55" s="270">
        <f t="shared" si="13"/>
        <v>0</v>
      </c>
    </row>
    <row r="56" spans="1:19" s="101" customFormat="1" ht="21" hidden="1" customHeight="1" x14ac:dyDescent="0.2">
      <c r="A56" s="113" t="s">
        <v>205</v>
      </c>
      <c r="B56" s="94" t="s">
        <v>245</v>
      </c>
      <c r="C56" s="113" t="s">
        <v>173</v>
      </c>
      <c r="D56" s="114" t="s">
        <v>204</v>
      </c>
      <c r="E56" s="273">
        <f t="shared" si="8"/>
        <v>0</v>
      </c>
      <c r="F56" s="285"/>
      <c r="G56" s="293"/>
      <c r="H56" s="293"/>
      <c r="I56" s="293"/>
      <c r="J56" s="288">
        <f t="shared" ref="J56" si="21">SUM(K56,N56)</f>
        <v>0</v>
      </c>
      <c r="K56" s="293"/>
      <c r="L56" s="293"/>
      <c r="M56" s="293"/>
      <c r="N56" s="293"/>
      <c r="O56" s="293"/>
      <c r="P56" s="293"/>
      <c r="Q56" s="270">
        <f t="shared" ref="Q56" si="22">SUM(E56,J56)</f>
        <v>0</v>
      </c>
    </row>
    <row r="57" spans="1:19" s="101" customFormat="1" ht="21" hidden="1" customHeight="1" x14ac:dyDescent="0.25">
      <c r="A57" s="108" t="s">
        <v>56</v>
      </c>
      <c r="B57" s="94" t="s">
        <v>246</v>
      </c>
      <c r="C57" s="108" t="s">
        <v>184</v>
      </c>
      <c r="D57" s="112" t="s">
        <v>55</v>
      </c>
      <c r="E57" s="273">
        <f t="shared" si="8"/>
        <v>0</v>
      </c>
      <c r="F57" s="285"/>
      <c r="G57" s="293"/>
      <c r="H57" s="293"/>
      <c r="I57" s="293"/>
      <c r="J57" s="288">
        <f>SUM(K57,N57)</f>
        <v>0</v>
      </c>
      <c r="K57" s="293"/>
      <c r="L57" s="293"/>
      <c r="M57" s="293"/>
      <c r="N57" s="293"/>
      <c r="O57" s="293"/>
      <c r="P57" s="293"/>
      <c r="Q57" s="270">
        <f t="shared" si="13"/>
        <v>0</v>
      </c>
      <c r="S57" s="381">
        <f t="shared" ref="S57:S58" si="23">SUM(E57,J57)</f>
        <v>0</v>
      </c>
    </row>
    <row r="58" spans="1:19" s="101" customFormat="1" ht="27" hidden="1" customHeight="1" x14ac:dyDescent="0.25">
      <c r="A58" s="108" t="s">
        <v>438</v>
      </c>
      <c r="B58" s="94" t="s">
        <v>439</v>
      </c>
      <c r="C58" s="108" t="s">
        <v>441</v>
      </c>
      <c r="D58" s="112" t="s">
        <v>440</v>
      </c>
      <c r="E58" s="273">
        <f t="shared" si="8"/>
        <v>0</v>
      </c>
      <c r="F58" s="285"/>
      <c r="G58" s="293"/>
      <c r="H58" s="293"/>
      <c r="I58" s="293"/>
      <c r="J58" s="288">
        <f t="shared" ref="J58:J59" si="24">SUM(K58,N58)</f>
        <v>0</v>
      </c>
      <c r="K58" s="293"/>
      <c r="L58" s="293"/>
      <c r="M58" s="293"/>
      <c r="N58" s="293"/>
      <c r="O58" s="293"/>
      <c r="P58" s="293"/>
      <c r="Q58" s="270">
        <f t="shared" si="13"/>
        <v>0</v>
      </c>
      <c r="S58" s="381">
        <f t="shared" si="23"/>
        <v>0</v>
      </c>
    </row>
    <row r="59" spans="1:19" s="385" customFormat="1" ht="55.5" hidden="1" customHeight="1" x14ac:dyDescent="0.25">
      <c r="A59" s="373"/>
      <c r="B59" s="97"/>
      <c r="C59" s="373"/>
      <c r="D59" s="321" t="s">
        <v>444</v>
      </c>
      <c r="E59" s="269">
        <f t="shared" si="8"/>
        <v>0</v>
      </c>
      <c r="F59" s="382"/>
      <c r="G59" s="383"/>
      <c r="H59" s="383"/>
      <c r="I59" s="383"/>
      <c r="J59" s="384">
        <f t="shared" si="24"/>
        <v>0</v>
      </c>
      <c r="K59" s="383"/>
      <c r="L59" s="383"/>
      <c r="M59" s="383"/>
      <c r="N59" s="383"/>
      <c r="O59" s="383"/>
      <c r="P59" s="383"/>
      <c r="Q59" s="362">
        <f t="shared" si="13"/>
        <v>0</v>
      </c>
    </row>
    <row r="60" spans="1:19" s="101" customFormat="1" ht="21" hidden="1" customHeight="1" x14ac:dyDescent="0.2">
      <c r="A60" s="108" t="s">
        <v>58</v>
      </c>
      <c r="B60" s="94" t="s">
        <v>247</v>
      </c>
      <c r="C60" s="108" t="s">
        <v>181</v>
      </c>
      <c r="D60" s="114" t="s">
        <v>180</v>
      </c>
      <c r="E60" s="273">
        <f t="shared" si="8"/>
        <v>0</v>
      </c>
      <c r="F60" s="285"/>
      <c r="G60" s="293"/>
      <c r="H60" s="293"/>
      <c r="I60" s="293"/>
      <c r="J60" s="288">
        <f>SUM(K60,N60)</f>
        <v>0</v>
      </c>
      <c r="K60" s="293"/>
      <c r="L60" s="293"/>
      <c r="M60" s="293"/>
      <c r="N60" s="293"/>
      <c r="O60" s="293"/>
      <c r="P60" s="293"/>
      <c r="Q60" s="270">
        <f t="shared" si="13"/>
        <v>0</v>
      </c>
    </row>
    <row r="61" spans="1:19" s="60" customFormat="1" ht="21" hidden="1" customHeight="1" x14ac:dyDescent="0.25">
      <c r="A61" s="108" t="s">
        <v>59</v>
      </c>
      <c r="B61" s="94" t="s">
        <v>248</v>
      </c>
      <c r="C61" s="108" t="s">
        <v>185</v>
      </c>
      <c r="D61" s="115" t="s">
        <v>0</v>
      </c>
      <c r="E61" s="273">
        <f t="shared" si="8"/>
        <v>0</v>
      </c>
      <c r="F61" s="285"/>
      <c r="G61" s="287"/>
      <c r="H61" s="287"/>
      <c r="I61" s="285"/>
      <c r="J61" s="288">
        <f>SUM(N61,K61)</f>
        <v>0</v>
      </c>
      <c r="K61" s="287"/>
      <c r="L61" s="294"/>
      <c r="M61" s="294"/>
      <c r="N61" s="294"/>
      <c r="O61" s="294"/>
      <c r="P61" s="294"/>
      <c r="Q61" s="270">
        <f>SUM(E61,J61)</f>
        <v>0</v>
      </c>
    </row>
    <row r="62" spans="1:19" s="101" customFormat="1" ht="20.25" hidden="1" customHeight="1" x14ac:dyDescent="0.2">
      <c r="A62" s="113" t="s">
        <v>337</v>
      </c>
      <c r="B62" s="113" t="s">
        <v>334</v>
      </c>
      <c r="C62" s="113" t="s">
        <v>171</v>
      </c>
      <c r="D62" s="114" t="s">
        <v>2</v>
      </c>
      <c r="E62" s="273">
        <f t="shared" si="8"/>
        <v>0</v>
      </c>
      <c r="F62" s="285"/>
      <c r="G62" s="293"/>
      <c r="H62" s="293"/>
      <c r="I62" s="293"/>
      <c r="J62" s="288">
        <f>SUM(K62,N62)</f>
        <v>0</v>
      </c>
      <c r="K62" s="293"/>
      <c r="L62" s="293"/>
      <c r="M62" s="293"/>
      <c r="N62" s="293"/>
      <c r="O62" s="293"/>
      <c r="P62" s="293"/>
      <c r="Q62" s="270">
        <f>SUM(E62,J62)</f>
        <v>0</v>
      </c>
    </row>
    <row r="63" spans="1:19" s="101" customFormat="1" ht="21" hidden="1" customHeight="1" x14ac:dyDescent="0.2">
      <c r="A63" s="113" t="s">
        <v>61</v>
      </c>
      <c r="B63" s="94" t="s">
        <v>250</v>
      </c>
      <c r="C63" s="113" t="s">
        <v>172</v>
      </c>
      <c r="D63" s="114" t="s">
        <v>201</v>
      </c>
      <c r="E63" s="273"/>
      <c r="F63" s="285"/>
      <c r="G63" s="293"/>
      <c r="H63" s="293"/>
      <c r="I63" s="293"/>
      <c r="J63" s="288">
        <f>SUM(K63,N63)</f>
        <v>0</v>
      </c>
      <c r="K63" s="293"/>
      <c r="L63" s="293"/>
      <c r="M63" s="293"/>
      <c r="N63" s="293"/>
      <c r="O63" s="293"/>
      <c r="P63" s="293"/>
      <c r="Q63" s="270">
        <f>SUM(E63,J63)</f>
        <v>0</v>
      </c>
    </row>
    <row r="64" spans="1:19" s="101" customFormat="1" ht="33" hidden="1" customHeight="1" x14ac:dyDescent="0.2">
      <c r="A64" s="113" t="s">
        <v>60</v>
      </c>
      <c r="B64" s="94" t="s">
        <v>249</v>
      </c>
      <c r="C64" s="113" t="s">
        <v>183</v>
      </c>
      <c r="D64" s="114" t="s">
        <v>1</v>
      </c>
      <c r="E64" s="273">
        <f t="shared" si="8"/>
        <v>0</v>
      </c>
      <c r="F64" s="285"/>
      <c r="G64" s="293"/>
      <c r="H64" s="293"/>
      <c r="I64" s="293"/>
      <c r="J64" s="288">
        <f>SUM(K64,N64)</f>
        <v>0</v>
      </c>
      <c r="K64" s="293"/>
      <c r="L64" s="293"/>
      <c r="M64" s="293"/>
      <c r="N64" s="293"/>
      <c r="O64" s="293"/>
      <c r="P64" s="293"/>
      <c r="Q64" s="270">
        <f>SUM(E64,J64)</f>
        <v>0</v>
      </c>
    </row>
    <row r="65" spans="1:19" s="101" customFormat="1" ht="27" hidden="1" customHeight="1" x14ac:dyDescent="0.2">
      <c r="A65" s="113"/>
      <c r="B65" s="113"/>
      <c r="C65" s="113"/>
      <c r="D65" s="114"/>
      <c r="E65" s="273">
        <f t="shared" si="8"/>
        <v>0</v>
      </c>
      <c r="F65" s="285"/>
      <c r="G65" s="293"/>
      <c r="H65" s="293"/>
      <c r="I65" s="293"/>
      <c r="J65" s="288">
        <f t="shared" si="16"/>
        <v>0</v>
      </c>
      <c r="K65" s="293"/>
      <c r="L65" s="293"/>
      <c r="M65" s="293"/>
      <c r="N65" s="293"/>
      <c r="O65" s="293"/>
      <c r="P65" s="293"/>
      <c r="Q65" s="270">
        <f t="shared" si="13"/>
        <v>0</v>
      </c>
    </row>
    <row r="66" spans="1:19" s="60" customFormat="1" ht="52.5" hidden="1" customHeight="1" x14ac:dyDescent="0.25">
      <c r="A66" s="489" t="s">
        <v>339</v>
      </c>
      <c r="B66" s="489"/>
      <c r="C66" s="489"/>
      <c r="D66" s="490" t="s">
        <v>417</v>
      </c>
      <c r="E66" s="491">
        <f>SUM(E67)</f>
        <v>0</v>
      </c>
      <c r="F66" s="492">
        <f t="shared" ref="F66:Q67" si="25">SUM(F67)</f>
        <v>0</v>
      </c>
      <c r="G66" s="492">
        <f t="shared" si="25"/>
        <v>0</v>
      </c>
      <c r="H66" s="492">
        <f t="shared" si="25"/>
        <v>0</v>
      </c>
      <c r="I66" s="492">
        <f t="shared" si="25"/>
        <v>0</v>
      </c>
      <c r="J66" s="491">
        <f t="shared" si="25"/>
        <v>0</v>
      </c>
      <c r="K66" s="491">
        <f t="shared" si="25"/>
        <v>0</v>
      </c>
      <c r="L66" s="491">
        <f t="shared" si="25"/>
        <v>0</v>
      </c>
      <c r="M66" s="491">
        <f t="shared" si="25"/>
        <v>0</v>
      </c>
      <c r="N66" s="491">
        <f t="shared" si="25"/>
        <v>0</v>
      </c>
      <c r="O66" s="491">
        <f t="shared" si="25"/>
        <v>0</v>
      </c>
      <c r="P66" s="491">
        <f t="shared" si="25"/>
        <v>0</v>
      </c>
      <c r="Q66" s="491">
        <f t="shared" si="25"/>
        <v>0</v>
      </c>
    </row>
    <row r="67" spans="1:19" s="60" customFormat="1" ht="54.75" hidden="1" customHeight="1" x14ac:dyDescent="0.25">
      <c r="A67" s="489" t="s">
        <v>338</v>
      </c>
      <c r="B67" s="489"/>
      <c r="C67" s="489"/>
      <c r="D67" s="490" t="s">
        <v>417</v>
      </c>
      <c r="E67" s="491">
        <f>SUM(E68:E69)</f>
        <v>0</v>
      </c>
      <c r="F67" s="492">
        <f>SUM(F68:F69)</f>
        <v>0</v>
      </c>
      <c r="G67" s="492">
        <f t="shared" ref="G67:I67" si="26">SUM(G68:G69)</f>
        <v>0</v>
      </c>
      <c r="H67" s="492">
        <f t="shared" si="26"/>
        <v>0</v>
      </c>
      <c r="I67" s="492">
        <f t="shared" si="26"/>
        <v>0</v>
      </c>
      <c r="J67" s="491">
        <f>SUM(J68:J69)</f>
        <v>0</v>
      </c>
      <c r="K67" s="492">
        <f t="shared" ref="K67:O67" si="27">SUM(K68:K69)</f>
        <v>0</v>
      </c>
      <c r="L67" s="492">
        <f t="shared" si="27"/>
        <v>0</v>
      </c>
      <c r="M67" s="492">
        <f t="shared" si="27"/>
        <v>0</v>
      </c>
      <c r="N67" s="492">
        <f t="shared" si="27"/>
        <v>0</v>
      </c>
      <c r="O67" s="492">
        <f t="shared" si="27"/>
        <v>0</v>
      </c>
      <c r="P67" s="491">
        <f t="shared" si="25"/>
        <v>0</v>
      </c>
      <c r="Q67" s="491">
        <f>SUM(Q68:Q69)</f>
        <v>0</v>
      </c>
      <c r="S67" s="493">
        <f>SUM(E67,J67)</f>
        <v>0</v>
      </c>
    </row>
    <row r="68" spans="1:19" s="60" customFormat="1" ht="23.25" hidden="1" customHeight="1" x14ac:dyDescent="0.2">
      <c r="A68" s="94" t="s">
        <v>340</v>
      </c>
      <c r="B68" s="94" t="s">
        <v>171</v>
      </c>
      <c r="C68" s="94" t="s">
        <v>155</v>
      </c>
      <c r="D68" s="494" t="s">
        <v>350</v>
      </c>
      <c r="E68" s="273">
        <f t="shared" ref="E68:E69" si="28">SUM(F68,I68)</f>
        <v>0</v>
      </c>
      <c r="F68" s="285"/>
      <c r="G68" s="287"/>
      <c r="H68" s="287"/>
      <c r="I68" s="287"/>
      <c r="J68" s="273">
        <f t="shared" ref="J68:J69" si="29">SUM(K68,N68)</f>
        <v>0</v>
      </c>
      <c r="K68" s="495"/>
      <c r="L68" s="495"/>
      <c r="M68" s="495"/>
      <c r="N68" s="495"/>
      <c r="O68" s="495"/>
      <c r="P68" s="495"/>
      <c r="Q68" s="270">
        <f>SUM(E68,J68)</f>
        <v>0</v>
      </c>
    </row>
    <row r="69" spans="1:19" s="60" customFormat="1" ht="3" hidden="1" customHeight="1" x14ac:dyDescent="0.2">
      <c r="A69" s="94" t="s">
        <v>416</v>
      </c>
      <c r="B69" s="94" t="s">
        <v>246</v>
      </c>
      <c r="C69" s="94" t="s">
        <v>184</v>
      </c>
      <c r="D69" s="494" t="s">
        <v>55</v>
      </c>
      <c r="E69" s="273">
        <f t="shared" si="28"/>
        <v>0</v>
      </c>
      <c r="F69" s="285"/>
      <c r="G69" s="287"/>
      <c r="H69" s="287"/>
      <c r="I69" s="287"/>
      <c r="J69" s="273">
        <f t="shared" si="29"/>
        <v>0</v>
      </c>
      <c r="K69" s="495"/>
      <c r="L69" s="495"/>
      <c r="M69" s="495"/>
      <c r="N69" s="495"/>
      <c r="O69" s="495"/>
      <c r="P69" s="495"/>
      <c r="Q69" s="270">
        <f>SUM(E69,J69)</f>
        <v>0</v>
      </c>
    </row>
    <row r="70" spans="1:19" s="396" customFormat="1" ht="44.25" customHeight="1" x14ac:dyDescent="0.25">
      <c r="A70" s="404" t="s">
        <v>138</v>
      </c>
      <c r="B70" s="404"/>
      <c r="C70" s="404"/>
      <c r="D70" s="407" t="s">
        <v>412</v>
      </c>
      <c r="E70" s="406">
        <f>SUM(E71)</f>
        <v>-13007</v>
      </c>
      <c r="F70" s="406">
        <f t="shared" ref="F70:Q70" si="30">SUM(F71)</f>
        <v>-13007</v>
      </c>
      <c r="G70" s="406">
        <f t="shared" si="30"/>
        <v>-10662</v>
      </c>
      <c r="H70" s="406">
        <f t="shared" si="30"/>
        <v>0</v>
      </c>
      <c r="I70" s="406">
        <f t="shared" si="30"/>
        <v>0</v>
      </c>
      <c r="J70" s="406">
        <f t="shared" si="30"/>
        <v>0</v>
      </c>
      <c r="K70" s="406">
        <f t="shared" si="30"/>
        <v>0</v>
      </c>
      <c r="L70" s="406">
        <f t="shared" si="30"/>
        <v>0</v>
      </c>
      <c r="M70" s="406">
        <f t="shared" si="30"/>
        <v>0</v>
      </c>
      <c r="N70" s="406">
        <f t="shared" si="30"/>
        <v>0</v>
      </c>
      <c r="O70" s="406">
        <f t="shared" si="30"/>
        <v>0</v>
      </c>
      <c r="P70" s="406">
        <f t="shared" si="30"/>
        <v>0</v>
      </c>
      <c r="Q70" s="406">
        <f t="shared" si="30"/>
        <v>-13007</v>
      </c>
      <c r="S70" s="185">
        <f t="shared" ref="S70:S71" si="31">SUM(E70,J70)</f>
        <v>-13007</v>
      </c>
    </row>
    <row r="71" spans="1:19" s="4" customFormat="1" ht="37.5" customHeight="1" x14ac:dyDescent="0.25">
      <c r="A71" s="404" t="s">
        <v>139</v>
      </c>
      <c r="B71" s="404"/>
      <c r="C71" s="404"/>
      <c r="D71" s="407" t="s">
        <v>412</v>
      </c>
      <c r="E71" s="406">
        <f>SUM(E74,E80,E93)</f>
        <v>-13007</v>
      </c>
      <c r="F71" s="406">
        <f t="shared" ref="F71:O71" si="32">SUM(F74,F80,F93)</f>
        <v>-13007</v>
      </c>
      <c r="G71" s="406">
        <f t="shared" si="32"/>
        <v>-10662</v>
      </c>
      <c r="H71" s="406">
        <f t="shared" si="32"/>
        <v>0</v>
      </c>
      <c r="I71" s="406">
        <f t="shared" si="32"/>
        <v>0</v>
      </c>
      <c r="J71" s="406">
        <f t="shared" si="32"/>
        <v>0</v>
      </c>
      <c r="K71" s="406">
        <f t="shared" si="32"/>
        <v>0</v>
      </c>
      <c r="L71" s="406">
        <f t="shared" si="32"/>
        <v>0</v>
      </c>
      <c r="M71" s="406">
        <f t="shared" si="32"/>
        <v>0</v>
      </c>
      <c r="N71" s="406">
        <f t="shared" si="32"/>
        <v>0</v>
      </c>
      <c r="O71" s="406">
        <f t="shared" si="32"/>
        <v>0</v>
      </c>
      <c r="P71" s="406">
        <f t="shared" ref="P71:Q71" si="33">SUM(P72,P74,P76,P80,P82,P83,P84,P85,P86,P87,P89,P91:P93)</f>
        <v>0</v>
      </c>
      <c r="Q71" s="406">
        <f t="shared" si="33"/>
        <v>-13007</v>
      </c>
      <c r="S71" s="185">
        <f t="shared" si="31"/>
        <v>-13007</v>
      </c>
    </row>
    <row r="72" spans="1:19" s="496" customFormat="1" ht="23.25" hidden="1" customHeight="1" x14ac:dyDescent="0.25">
      <c r="A72" s="94" t="s">
        <v>148</v>
      </c>
      <c r="B72" s="94" t="s">
        <v>171</v>
      </c>
      <c r="C72" s="94" t="s">
        <v>155</v>
      </c>
      <c r="D72" s="494" t="s">
        <v>350</v>
      </c>
      <c r="E72" s="279">
        <f>SUM(F72,I72)</f>
        <v>0</v>
      </c>
      <c r="F72" s="274"/>
      <c r="G72" s="285"/>
      <c r="H72" s="275"/>
      <c r="I72" s="275"/>
      <c r="J72" s="365">
        <f t="shared" ref="J72:J89" si="34">SUM(K72,N72)</f>
        <v>0</v>
      </c>
      <c r="K72" s="275"/>
      <c r="L72" s="275"/>
      <c r="M72" s="276"/>
      <c r="N72" s="365"/>
      <c r="O72" s="365"/>
      <c r="P72" s="365"/>
      <c r="Q72" s="279">
        <f>SUM(E72,J72)</f>
        <v>0</v>
      </c>
    </row>
    <row r="73" spans="1:19" s="95" customFormat="1" ht="12" hidden="1" customHeight="1" x14ac:dyDescent="0.25">
      <c r="A73" s="366"/>
      <c r="B73" s="366"/>
      <c r="C73" s="366"/>
      <c r="D73" s="367"/>
      <c r="E73" s="270"/>
      <c r="F73" s="279"/>
      <c r="G73" s="279"/>
      <c r="H73" s="270"/>
      <c r="I73" s="270"/>
      <c r="J73" s="270"/>
      <c r="K73" s="270"/>
      <c r="L73" s="270"/>
      <c r="M73" s="270"/>
      <c r="N73" s="270"/>
      <c r="O73" s="270"/>
      <c r="P73" s="270"/>
      <c r="Q73" s="270"/>
    </row>
    <row r="74" spans="1:19" s="59" customFormat="1" ht="21" customHeight="1" x14ac:dyDescent="0.2">
      <c r="A74" s="26" t="s">
        <v>109</v>
      </c>
      <c r="B74" s="26" t="s">
        <v>175</v>
      </c>
      <c r="C74" s="26" t="s">
        <v>156</v>
      </c>
      <c r="D74" s="533" t="s">
        <v>108</v>
      </c>
      <c r="E74" s="176">
        <f t="shared" ref="E74:E89" si="35">SUM(F74,I74)</f>
        <v>0</v>
      </c>
      <c r="F74" s="281"/>
      <c r="G74" s="281"/>
      <c r="H74" s="296"/>
      <c r="I74" s="296"/>
      <c r="J74" s="176">
        <f t="shared" si="34"/>
        <v>883479</v>
      </c>
      <c r="K74" s="296"/>
      <c r="L74" s="296"/>
      <c r="M74" s="296"/>
      <c r="N74" s="296">
        <v>883479</v>
      </c>
      <c r="O74" s="296">
        <v>883479</v>
      </c>
      <c r="P74" s="296"/>
      <c r="Q74" s="257">
        <f t="shared" ref="Q74:Q89" si="36">SUM(E74,J74)</f>
        <v>883479</v>
      </c>
    </row>
    <row r="75" spans="1:19" s="534" customFormat="1" ht="42" hidden="1" customHeight="1" x14ac:dyDescent="0.2">
      <c r="A75" s="42"/>
      <c r="B75" s="42"/>
      <c r="C75" s="42"/>
      <c r="D75" s="121" t="s">
        <v>443</v>
      </c>
      <c r="E75" s="282">
        <f t="shared" si="35"/>
        <v>0</v>
      </c>
      <c r="F75" s="282"/>
      <c r="G75" s="282"/>
      <c r="H75" s="283"/>
      <c r="I75" s="283"/>
      <c r="J75" s="169">
        <f t="shared" si="34"/>
        <v>0</v>
      </c>
      <c r="K75" s="297"/>
      <c r="L75" s="297"/>
      <c r="M75" s="297"/>
      <c r="N75" s="297"/>
      <c r="O75" s="297"/>
      <c r="P75" s="297"/>
      <c r="Q75" s="169">
        <f t="shared" si="36"/>
        <v>0</v>
      </c>
    </row>
    <row r="76" spans="1:19" s="59" customFormat="1" ht="43.5" hidden="1" customHeight="1" x14ac:dyDescent="0.2">
      <c r="A76" s="26" t="s">
        <v>107</v>
      </c>
      <c r="B76" s="26" t="s">
        <v>176</v>
      </c>
      <c r="C76" s="26" t="s">
        <v>157</v>
      </c>
      <c r="D76" s="533" t="s">
        <v>106</v>
      </c>
      <c r="E76" s="176">
        <f t="shared" si="35"/>
        <v>0</v>
      </c>
      <c r="F76" s="281"/>
      <c r="G76" s="281"/>
      <c r="H76" s="281"/>
      <c r="I76" s="281"/>
      <c r="J76" s="176">
        <f t="shared" si="34"/>
        <v>0</v>
      </c>
      <c r="K76" s="281"/>
      <c r="L76" s="281"/>
      <c r="M76" s="281"/>
      <c r="N76" s="281"/>
      <c r="O76" s="281"/>
      <c r="P76" s="281"/>
      <c r="Q76" s="176">
        <f t="shared" si="36"/>
        <v>0</v>
      </c>
    </row>
    <row r="77" spans="1:19" s="534" customFormat="1" ht="39.75" hidden="1" customHeight="1" x14ac:dyDescent="0.2">
      <c r="A77" s="42"/>
      <c r="B77" s="42"/>
      <c r="C77" s="42"/>
      <c r="D77" s="121" t="s">
        <v>445</v>
      </c>
      <c r="E77" s="535">
        <f t="shared" si="35"/>
        <v>0</v>
      </c>
      <c r="F77" s="297"/>
      <c r="G77" s="297"/>
      <c r="H77" s="297"/>
      <c r="I77" s="297"/>
      <c r="J77" s="535">
        <f t="shared" si="34"/>
        <v>0</v>
      </c>
      <c r="K77" s="297"/>
      <c r="L77" s="297"/>
      <c r="M77" s="297"/>
      <c r="N77" s="297"/>
      <c r="O77" s="297"/>
      <c r="P77" s="297"/>
      <c r="Q77" s="169">
        <f t="shared" si="36"/>
        <v>0</v>
      </c>
      <c r="S77" s="536">
        <f>SUM(Q77,Q81)</f>
        <v>-13007</v>
      </c>
    </row>
    <row r="78" spans="1:19" s="534" customFormat="1" ht="51.75" hidden="1" customHeight="1" x14ac:dyDescent="0.2">
      <c r="A78" s="42"/>
      <c r="B78" s="42"/>
      <c r="C78" s="42"/>
      <c r="D78" s="121" t="s">
        <v>444</v>
      </c>
      <c r="E78" s="169">
        <f t="shared" si="35"/>
        <v>0</v>
      </c>
      <c r="F78" s="168"/>
      <c r="G78" s="297"/>
      <c r="H78" s="297"/>
      <c r="I78" s="297"/>
      <c r="J78" s="297">
        <f t="shared" ref="J78:J79" si="37">SUM(K78,N78)</f>
        <v>0</v>
      </c>
      <c r="K78" s="297"/>
      <c r="L78" s="297"/>
      <c r="M78" s="297"/>
      <c r="N78" s="297"/>
      <c r="O78" s="297"/>
      <c r="P78" s="297"/>
      <c r="Q78" s="169">
        <f t="shared" ref="Q78:Q79" si="38">SUM(E78,J78)</f>
        <v>0</v>
      </c>
      <c r="S78" s="536"/>
    </row>
    <row r="79" spans="1:19" s="534" customFormat="1" ht="41.25" hidden="1" customHeight="1" x14ac:dyDescent="0.2">
      <c r="A79" s="42"/>
      <c r="B79" s="42"/>
      <c r="C79" s="42"/>
      <c r="D79" s="121" t="s">
        <v>443</v>
      </c>
      <c r="E79" s="282">
        <f t="shared" si="35"/>
        <v>0</v>
      </c>
      <c r="F79" s="168"/>
      <c r="G79" s="297"/>
      <c r="H79" s="297"/>
      <c r="I79" s="297"/>
      <c r="J79" s="169">
        <f t="shared" si="37"/>
        <v>0</v>
      </c>
      <c r="K79" s="297"/>
      <c r="L79" s="297"/>
      <c r="M79" s="297"/>
      <c r="N79" s="297"/>
      <c r="O79" s="297"/>
      <c r="P79" s="297"/>
      <c r="Q79" s="169">
        <f t="shared" si="38"/>
        <v>0</v>
      </c>
      <c r="S79" s="536"/>
    </row>
    <row r="80" spans="1:19" s="59" customFormat="1" ht="45.75" customHeight="1" x14ac:dyDescent="0.2">
      <c r="A80" s="26" t="s">
        <v>113</v>
      </c>
      <c r="B80" s="26" t="s">
        <v>174</v>
      </c>
      <c r="C80" s="26" t="s">
        <v>158</v>
      </c>
      <c r="D80" s="533" t="s">
        <v>110</v>
      </c>
      <c r="E80" s="176">
        <f t="shared" si="35"/>
        <v>-13007</v>
      </c>
      <c r="F80" s="281">
        <f>SUM(F81)</f>
        <v>-13007</v>
      </c>
      <c r="G80" s="281">
        <f>SUM(G81)</f>
        <v>-10662</v>
      </c>
      <c r="H80" s="296"/>
      <c r="I80" s="296"/>
      <c r="J80" s="257">
        <f t="shared" si="34"/>
        <v>0</v>
      </c>
      <c r="K80" s="296"/>
      <c r="L80" s="296"/>
      <c r="M80" s="296"/>
      <c r="N80" s="281"/>
      <c r="O80" s="281"/>
      <c r="P80" s="296"/>
      <c r="Q80" s="257">
        <f t="shared" si="36"/>
        <v>-13007</v>
      </c>
    </row>
    <row r="81" spans="1:34" s="534" customFormat="1" ht="31.5" customHeight="1" x14ac:dyDescent="0.2">
      <c r="A81" s="42"/>
      <c r="B81" s="42"/>
      <c r="C81" s="42"/>
      <c r="D81" s="121" t="s">
        <v>351</v>
      </c>
      <c r="E81" s="535">
        <f t="shared" si="35"/>
        <v>-13007</v>
      </c>
      <c r="F81" s="297">
        <v>-13007</v>
      </c>
      <c r="G81" s="297">
        <v>-10662</v>
      </c>
      <c r="H81" s="297"/>
      <c r="I81" s="297"/>
      <c r="J81" s="535">
        <f t="shared" si="34"/>
        <v>0</v>
      </c>
      <c r="K81" s="297"/>
      <c r="L81" s="297"/>
      <c r="M81" s="297"/>
      <c r="N81" s="297"/>
      <c r="O81" s="297"/>
      <c r="P81" s="297"/>
      <c r="Q81" s="535">
        <f t="shared" si="36"/>
        <v>-13007</v>
      </c>
    </row>
    <row r="82" spans="1:34" s="59" customFormat="1" ht="27.75" hidden="1" customHeight="1" x14ac:dyDescent="0.2">
      <c r="A82" s="26" t="s">
        <v>112</v>
      </c>
      <c r="B82" s="26" t="s">
        <v>164</v>
      </c>
      <c r="C82" s="26" t="s">
        <v>159</v>
      </c>
      <c r="D82" s="533" t="s">
        <v>111</v>
      </c>
      <c r="E82" s="176">
        <f t="shared" si="35"/>
        <v>0</v>
      </c>
      <c r="F82" s="281"/>
      <c r="G82" s="281"/>
      <c r="H82" s="296"/>
      <c r="I82" s="296"/>
      <c r="J82" s="257">
        <f t="shared" si="34"/>
        <v>0</v>
      </c>
      <c r="K82" s="296"/>
      <c r="L82" s="296"/>
      <c r="M82" s="296"/>
      <c r="N82" s="296"/>
      <c r="O82" s="296"/>
      <c r="P82" s="296"/>
      <c r="Q82" s="257">
        <f t="shared" si="36"/>
        <v>0</v>
      </c>
    </row>
    <row r="83" spans="1:34" s="59" customFormat="1" ht="28.5" hidden="1" customHeight="1" x14ac:dyDescent="0.2">
      <c r="A83" s="26" t="s">
        <v>115</v>
      </c>
      <c r="B83" s="26" t="s">
        <v>251</v>
      </c>
      <c r="C83" s="26" t="s">
        <v>160</v>
      </c>
      <c r="D83" s="533" t="s">
        <v>114</v>
      </c>
      <c r="E83" s="176">
        <f t="shared" si="35"/>
        <v>0</v>
      </c>
      <c r="F83" s="281"/>
      <c r="G83" s="281"/>
      <c r="H83" s="296"/>
      <c r="I83" s="296"/>
      <c r="J83" s="257">
        <f t="shared" si="34"/>
        <v>0</v>
      </c>
      <c r="K83" s="296"/>
      <c r="L83" s="296"/>
      <c r="M83" s="296"/>
      <c r="N83" s="296"/>
      <c r="O83" s="296"/>
      <c r="P83" s="296"/>
      <c r="Q83" s="257">
        <f t="shared" si="36"/>
        <v>0</v>
      </c>
    </row>
    <row r="84" spans="1:34" s="59" customFormat="1" ht="20.25" hidden="1" customHeight="1" x14ac:dyDescent="0.2">
      <c r="A84" s="26" t="s">
        <v>117</v>
      </c>
      <c r="B84" s="26" t="s">
        <v>252</v>
      </c>
      <c r="C84" s="26" t="s">
        <v>161</v>
      </c>
      <c r="D84" s="533" t="s">
        <v>116</v>
      </c>
      <c r="E84" s="176">
        <f t="shared" si="35"/>
        <v>0</v>
      </c>
      <c r="F84" s="281"/>
      <c r="G84" s="281"/>
      <c r="H84" s="296"/>
      <c r="I84" s="296"/>
      <c r="J84" s="257">
        <f t="shared" si="34"/>
        <v>0</v>
      </c>
      <c r="K84" s="296"/>
      <c r="L84" s="296"/>
      <c r="M84" s="296"/>
      <c r="N84" s="296"/>
      <c r="O84" s="296"/>
      <c r="P84" s="296"/>
      <c r="Q84" s="257">
        <f t="shared" si="36"/>
        <v>0</v>
      </c>
    </row>
    <row r="85" spans="1:34" s="59" customFormat="1" ht="25.5" hidden="1" customHeight="1" x14ac:dyDescent="0.2">
      <c r="A85" s="26" t="s">
        <v>119</v>
      </c>
      <c r="B85" s="26" t="s">
        <v>253</v>
      </c>
      <c r="C85" s="26" t="s">
        <v>162</v>
      </c>
      <c r="D85" s="533" t="s">
        <v>118</v>
      </c>
      <c r="E85" s="176">
        <f t="shared" si="35"/>
        <v>0</v>
      </c>
      <c r="F85" s="281"/>
      <c r="G85" s="281"/>
      <c r="H85" s="296"/>
      <c r="I85" s="296"/>
      <c r="J85" s="257">
        <f t="shared" si="34"/>
        <v>0</v>
      </c>
      <c r="K85" s="296"/>
      <c r="L85" s="296"/>
      <c r="M85" s="296"/>
      <c r="N85" s="296"/>
      <c r="O85" s="296"/>
      <c r="P85" s="296"/>
      <c r="Q85" s="257">
        <f t="shared" si="36"/>
        <v>0</v>
      </c>
    </row>
    <row r="86" spans="1:34" s="59" customFormat="1" ht="23.25" hidden="1" customHeight="1" x14ac:dyDescent="0.2">
      <c r="A86" s="26" t="s">
        <v>121</v>
      </c>
      <c r="B86" s="26" t="s">
        <v>254</v>
      </c>
      <c r="C86" s="26" t="s">
        <v>162</v>
      </c>
      <c r="D86" s="533" t="s">
        <v>120</v>
      </c>
      <c r="E86" s="176">
        <f>SUM(F86,I86)</f>
        <v>0</v>
      </c>
      <c r="F86" s="281"/>
      <c r="G86" s="182"/>
      <c r="H86" s="296"/>
      <c r="I86" s="296"/>
      <c r="J86" s="257">
        <f t="shared" si="34"/>
        <v>0</v>
      </c>
      <c r="K86" s="296"/>
      <c r="L86" s="296"/>
      <c r="M86" s="296"/>
      <c r="N86" s="296"/>
      <c r="O86" s="296"/>
      <c r="P86" s="296"/>
      <c r="Q86" s="257">
        <f t="shared" si="36"/>
        <v>0</v>
      </c>
    </row>
    <row r="87" spans="1:34" s="59" customFormat="1" ht="24" hidden="1" customHeight="1" x14ac:dyDescent="0.2">
      <c r="A87" s="26" t="s">
        <v>125</v>
      </c>
      <c r="B87" s="26" t="s">
        <v>255</v>
      </c>
      <c r="C87" s="26" t="s">
        <v>162</v>
      </c>
      <c r="D87" s="533" t="s">
        <v>122</v>
      </c>
      <c r="E87" s="176">
        <f>SUM(F87,I87)</f>
        <v>0</v>
      </c>
      <c r="F87" s="281"/>
      <c r="G87" s="182"/>
      <c r="H87" s="296"/>
      <c r="I87" s="296"/>
      <c r="J87" s="257">
        <f t="shared" si="34"/>
        <v>0</v>
      </c>
      <c r="K87" s="296"/>
      <c r="L87" s="296"/>
      <c r="M87" s="296"/>
      <c r="N87" s="296"/>
      <c r="O87" s="296"/>
      <c r="P87" s="296"/>
      <c r="Q87" s="257">
        <f t="shared" si="36"/>
        <v>0</v>
      </c>
    </row>
    <row r="88" spans="1:34" s="59" customFormat="1" ht="18" hidden="1" customHeight="1" x14ac:dyDescent="0.2">
      <c r="A88" s="26"/>
      <c r="B88" s="26"/>
      <c r="C88" s="26"/>
      <c r="D88" s="533"/>
      <c r="E88" s="176">
        <f t="shared" si="35"/>
        <v>0</v>
      </c>
      <c r="F88" s="281"/>
      <c r="G88" s="281"/>
      <c r="H88" s="296"/>
      <c r="I88" s="296"/>
      <c r="J88" s="257"/>
      <c r="K88" s="296"/>
      <c r="L88" s="296"/>
      <c r="M88" s="296"/>
      <c r="N88" s="296"/>
      <c r="O88" s="296"/>
      <c r="P88" s="296"/>
      <c r="Q88" s="257">
        <f t="shared" si="36"/>
        <v>0</v>
      </c>
    </row>
    <row r="89" spans="1:34" s="59" customFormat="1" ht="28.5" hidden="1" customHeight="1" x14ac:dyDescent="0.2">
      <c r="A89" s="26" t="s">
        <v>124</v>
      </c>
      <c r="B89" s="26" t="s">
        <v>256</v>
      </c>
      <c r="C89" s="26" t="s">
        <v>162</v>
      </c>
      <c r="D89" s="533" t="s">
        <v>123</v>
      </c>
      <c r="E89" s="176">
        <f t="shared" si="35"/>
        <v>0</v>
      </c>
      <c r="F89" s="281"/>
      <c r="G89" s="281"/>
      <c r="H89" s="296"/>
      <c r="I89" s="296"/>
      <c r="J89" s="257">
        <f t="shared" si="34"/>
        <v>0</v>
      </c>
      <c r="K89" s="296"/>
      <c r="L89" s="296"/>
      <c r="M89" s="296"/>
      <c r="N89" s="296"/>
      <c r="O89" s="296"/>
      <c r="P89" s="296"/>
      <c r="Q89" s="257">
        <f t="shared" si="36"/>
        <v>0</v>
      </c>
    </row>
    <row r="90" spans="1:34" s="59" customFormat="1" ht="21" hidden="1" customHeight="1" x14ac:dyDescent="0.2">
      <c r="A90" s="26" t="s">
        <v>210</v>
      </c>
      <c r="B90" s="26" t="s">
        <v>257</v>
      </c>
      <c r="C90" s="26"/>
      <c r="D90" s="31" t="s">
        <v>211</v>
      </c>
      <c r="E90" s="176">
        <f>SUM(E91)</f>
        <v>0</v>
      </c>
      <c r="F90" s="281"/>
      <c r="G90" s="281"/>
      <c r="H90" s="281"/>
      <c r="I90" s="281"/>
      <c r="J90" s="176">
        <f t="shared" ref="J90:Q90" si="39">SUM(J91)</f>
        <v>0</v>
      </c>
      <c r="K90" s="281"/>
      <c r="L90" s="281"/>
      <c r="M90" s="281"/>
      <c r="N90" s="281"/>
      <c r="O90" s="281"/>
      <c r="P90" s="176">
        <f t="shared" si="39"/>
        <v>0</v>
      </c>
      <c r="Q90" s="176">
        <f t="shared" si="39"/>
        <v>0</v>
      </c>
    </row>
    <row r="91" spans="1:34" s="534" customFormat="1" ht="29.25" hidden="1" customHeight="1" x14ac:dyDescent="0.25">
      <c r="A91" s="537" t="s">
        <v>212</v>
      </c>
      <c r="B91" s="537" t="s">
        <v>258</v>
      </c>
      <c r="C91" s="537" t="s">
        <v>163</v>
      </c>
      <c r="D91" s="538" t="s">
        <v>126</v>
      </c>
      <c r="E91" s="264">
        <f>SUM(F91,I91)</f>
        <v>0</v>
      </c>
      <c r="F91" s="282"/>
      <c r="G91" s="282"/>
      <c r="H91" s="283"/>
      <c r="I91" s="283"/>
      <c r="J91" s="266">
        <f>SUM(K91,N91)</f>
        <v>0</v>
      </c>
      <c r="K91" s="283"/>
      <c r="L91" s="283"/>
      <c r="M91" s="283"/>
      <c r="N91" s="283"/>
      <c r="O91" s="283"/>
      <c r="P91" s="283"/>
      <c r="Q91" s="266">
        <f>SUM(E91,J91)</f>
        <v>0</v>
      </c>
    </row>
    <row r="92" spans="1:34" s="59" customFormat="1" ht="21" hidden="1" customHeight="1" x14ac:dyDescent="0.2">
      <c r="A92" s="30" t="s">
        <v>127</v>
      </c>
      <c r="B92" s="30" t="s">
        <v>243</v>
      </c>
      <c r="C92" s="30" t="s">
        <v>182</v>
      </c>
      <c r="D92" s="43" t="s">
        <v>52</v>
      </c>
      <c r="E92" s="176">
        <f>SUM(F92,I92)</f>
        <v>0</v>
      </c>
      <c r="F92" s="281"/>
      <c r="G92" s="281"/>
      <c r="H92" s="296"/>
      <c r="I92" s="296"/>
      <c r="J92" s="257">
        <f>SUM(K92,N92)</f>
        <v>0</v>
      </c>
      <c r="K92" s="296"/>
      <c r="L92" s="296"/>
      <c r="M92" s="296"/>
      <c r="N92" s="296"/>
      <c r="O92" s="296"/>
      <c r="P92" s="296"/>
      <c r="Q92" s="176">
        <f t="shared" ref="Q92:Q94" si="40">SUM(E92,J92)</f>
        <v>0</v>
      </c>
    </row>
    <row r="93" spans="1:34" s="59" customFormat="1" ht="23.25" customHeight="1" x14ac:dyDescent="0.2">
      <c r="A93" s="30" t="s">
        <v>336</v>
      </c>
      <c r="B93" s="24" t="s">
        <v>240</v>
      </c>
      <c r="C93" s="539" t="s">
        <v>173</v>
      </c>
      <c r="D93" s="540" t="s">
        <v>45</v>
      </c>
      <c r="E93" s="176"/>
      <c r="F93" s="281"/>
      <c r="G93" s="281"/>
      <c r="H93" s="296"/>
      <c r="I93" s="296"/>
      <c r="J93" s="257">
        <f>SUM(K93,N93)</f>
        <v>-883479</v>
      </c>
      <c r="K93" s="296"/>
      <c r="L93" s="296"/>
      <c r="M93" s="296"/>
      <c r="N93" s="296">
        <v>-883479</v>
      </c>
      <c r="O93" s="296">
        <v>-883479</v>
      </c>
      <c r="P93" s="296"/>
      <c r="Q93" s="176">
        <f t="shared" si="40"/>
        <v>-883479</v>
      </c>
    </row>
    <row r="94" spans="1:34" s="369" customFormat="1" ht="42.75" hidden="1" customHeight="1" x14ac:dyDescent="0.25">
      <c r="A94" s="373"/>
      <c r="B94" s="97"/>
      <c r="C94" s="372"/>
      <c r="D94" s="321" t="s">
        <v>443</v>
      </c>
      <c r="E94" s="362"/>
      <c r="F94" s="277"/>
      <c r="G94" s="277"/>
      <c r="H94" s="280"/>
      <c r="I94" s="280"/>
      <c r="J94" s="272">
        <f>SUM(K94,N94)</f>
        <v>0</v>
      </c>
      <c r="K94" s="280"/>
      <c r="L94" s="280"/>
      <c r="M94" s="280"/>
      <c r="N94" s="280"/>
      <c r="O94" s="280"/>
      <c r="P94" s="280"/>
      <c r="Q94" s="362">
        <f t="shared" si="40"/>
        <v>0</v>
      </c>
    </row>
    <row r="95" spans="1:34" s="396" customFormat="1" ht="40.5" customHeight="1" x14ac:dyDescent="0.25">
      <c r="A95" s="404" t="s">
        <v>140</v>
      </c>
      <c r="B95" s="404"/>
      <c r="C95" s="404"/>
      <c r="D95" s="407" t="s">
        <v>413</v>
      </c>
      <c r="E95" s="406">
        <f>SUM(E96)</f>
        <v>-2238644.69</v>
      </c>
      <c r="F95" s="406">
        <f t="shared" ref="F95:Q95" si="41">SUM(F96)</f>
        <v>-2238644.69</v>
      </c>
      <c r="G95" s="406">
        <f t="shared" si="41"/>
        <v>0</v>
      </c>
      <c r="H95" s="406">
        <f t="shared" si="41"/>
        <v>0</v>
      </c>
      <c r="I95" s="406">
        <f t="shared" si="41"/>
        <v>0</v>
      </c>
      <c r="J95" s="406">
        <f t="shared" si="41"/>
        <v>0</v>
      </c>
      <c r="K95" s="406">
        <f t="shared" si="41"/>
        <v>0</v>
      </c>
      <c r="L95" s="406">
        <f t="shared" si="41"/>
        <v>0</v>
      </c>
      <c r="M95" s="406">
        <f t="shared" si="41"/>
        <v>0</v>
      </c>
      <c r="N95" s="406">
        <f t="shared" si="41"/>
        <v>0</v>
      </c>
      <c r="O95" s="406">
        <f t="shared" si="41"/>
        <v>0</v>
      </c>
      <c r="P95" s="406" t="e">
        <f t="shared" si="41"/>
        <v>#REF!</v>
      </c>
      <c r="Q95" s="406">
        <f t="shared" si="41"/>
        <v>-2238644.69</v>
      </c>
      <c r="S95" s="185">
        <f>SUM(E95,J95)</f>
        <v>-2238644.69</v>
      </c>
    </row>
    <row r="96" spans="1:34" s="4" customFormat="1" ht="38.25" customHeight="1" x14ac:dyDescent="0.25">
      <c r="A96" s="404" t="s">
        <v>141</v>
      </c>
      <c r="B96" s="404"/>
      <c r="C96" s="404"/>
      <c r="D96" s="407" t="s">
        <v>413</v>
      </c>
      <c r="E96" s="406">
        <f t="shared" ref="E96:O96" si="42">SUM(E97,E98,E104,E108,E120,E130,E132,E135,E137,E140,E143)</f>
        <v>-2238644.69</v>
      </c>
      <c r="F96" s="406">
        <f t="shared" si="42"/>
        <v>-2238644.69</v>
      </c>
      <c r="G96" s="406">
        <f t="shared" si="42"/>
        <v>0</v>
      </c>
      <c r="H96" s="406">
        <f t="shared" si="42"/>
        <v>0</v>
      </c>
      <c r="I96" s="406">
        <f t="shared" si="42"/>
        <v>0</v>
      </c>
      <c r="J96" s="406">
        <f t="shared" si="42"/>
        <v>0</v>
      </c>
      <c r="K96" s="406">
        <f t="shared" si="42"/>
        <v>0</v>
      </c>
      <c r="L96" s="406">
        <f t="shared" si="42"/>
        <v>0</v>
      </c>
      <c r="M96" s="406">
        <f t="shared" si="42"/>
        <v>0</v>
      </c>
      <c r="N96" s="406">
        <f t="shared" si="42"/>
        <v>0</v>
      </c>
      <c r="O96" s="406">
        <f t="shared" si="42"/>
        <v>0</v>
      </c>
      <c r="P96" s="406" t="e">
        <f>SUM(P97,P98,P104,P108,P120,P130,P132,P135,P137,P140)</f>
        <v>#REF!</v>
      </c>
      <c r="Q96" s="406">
        <f>SUM(Q97,Q98,Q104,Q108,Q120,Q130,Q132,Q135,Q137,Q140,Q143)</f>
        <v>-2238644.69</v>
      </c>
      <c r="S96" s="185">
        <f>SUM(E96,J96)</f>
        <v>-2238644.69</v>
      </c>
      <c r="T96" s="6"/>
      <c r="U96" s="6"/>
      <c r="V96" s="6"/>
      <c r="W96" s="6"/>
      <c r="X96" s="6"/>
      <c r="Y96" s="6"/>
      <c r="Z96" s="6"/>
      <c r="AA96" s="6"/>
      <c r="AB96" s="6"/>
      <c r="AC96" s="6"/>
      <c r="AD96" s="6"/>
      <c r="AE96" s="6"/>
      <c r="AF96" s="6"/>
      <c r="AG96" s="6"/>
      <c r="AH96" s="6"/>
    </row>
    <row r="97" spans="1:34" s="4" customFormat="1" ht="23.25" hidden="1" customHeight="1" x14ac:dyDescent="0.25">
      <c r="A97" s="24" t="s">
        <v>63</v>
      </c>
      <c r="B97" s="24" t="s">
        <v>171</v>
      </c>
      <c r="C97" s="24" t="s">
        <v>155</v>
      </c>
      <c r="D97" s="387" t="s">
        <v>350</v>
      </c>
      <c r="E97" s="176">
        <f t="shared" ref="E97:E143" si="43">SUM(F97,I97)</f>
        <v>0</v>
      </c>
      <c r="F97" s="281"/>
      <c r="G97" s="258"/>
      <c r="H97" s="258"/>
      <c r="I97" s="258"/>
      <c r="J97" s="257">
        <f>SUM(K97,N97)</f>
        <v>0</v>
      </c>
      <c r="K97" s="258"/>
      <c r="L97" s="258"/>
      <c r="M97" s="258"/>
      <c r="N97" s="258"/>
      <c r="O97" s="258"/>
      <c r="P97" s="258"/>
      <c r="Q97" s="257">
        <f>SUM(E97,J97)</f>
        <v>0</v>
      </c>
      <c r="S97" s="6"/>
      <c r="T97" s="6"/>
      <c r="U97" s="6"/>
      <c r="V97" s="6"/>
      <c r="W97" s="6"/>
      <c r="X97" s="6"/>
      <c r="Y97" s="6"/>
      <c r="Z97" s="6"/>
      <c r="AA97" s="6"/>
      <c r="AB97" s="6"/>
      <c r="AC97" s="6"/>
      <c r="AD97" s="6"/>
      <c r="AE97" s="6"/>
      <c r="AF97" s="6"/>
      <c r="AG97" s="6"/>
      <c r="AH97" s="6"/>
    </row>
    <row r="98" spans="1:34" s="45" customFormat="1" ht="62.25" customHeight="1" x14ac:dyDescent="0.25">
      <c r="A98" s="37">
        <v>1513010</v>
      </c>
      <c r="B98" s="61" t="s">
        <v>259</v>
      </c>
      <c r="C98" s="26"/>
      <c r="D98" s="7" t="s">
        <v>130</v>
      </c>
      <c r="E98" s="281">
        <f>SUM(E99:E103)</f>
        <v>-2235000</v>
      </c>
      <c r="F98" s="281">
        <f>SUM(F99:F103)</f>
        <v>-2235000</v>
      </c>
      <c r="G98" s="281"/>
      <c r="H98" s="281"/>
      <c r="I98" s="281"/>
      <c r="J98" s="281">
        <f t="shared" ref="J98" si="44">SUM(J99:J103)</f>
        <v>0</v>
      </c>
      <c r="K98" s="281"/>
      <c r="L98" s="281"/>
      <c r="M98" s="281"/>
      <c r="N98" s="281"/>
      <c r="O98" s="281"/>
      <c r="P98" s="176" t="e">
        <f>SUM(P99,#REF!,P101,P102,P103)</f>
        <v>#REF!</v>
      </c>
      <c r="Q98" s="170">
        <f t="shared" ref="Q98:Q104" si="45">SUM(E98,J98)</f>
        <v>-2235000</v>
      </c>
      <c r="S98" s="46"/>
      <c r="T98" s="46"/>
      <c r="U98" s="46"/>
      <c r="V98" s="46"/>
      <c r="W98" s="46"/>
      <c r="X98" s="46"/>
      <c r="Y98" s="46"/>
      <c r="Z98" s="46"/>
      <c r="AA98" s="46"/>
      <c r="AB98" s="46"/>
      <c r="AC98" s="46"/>
      <c r="AD98" s="46"/>
      <c r="AE98" s="46"/>
      <c r="AF98" s="46"/>
      <c r="AG98" s="46"/>
      <c r="AH98" s="46"/>
    </row>
    <row r="99" spans="1:34" s="44" customFormat="1" ht="145.15" customHeight="1" x14ac:dyDescent="0.25">
      <c r="A99" s="48">
        <v>1513011</v>
      </c>
      <c r="B99" s="62" t="s">
        <v>260</v>
      </c>
      <c r="C99" s="42">
        <v>1030</v>
      </c>
      <c r="D99" s="54" t="s">
        <v>64</v>
      </c>
      <c r="E99" s="169">
        <f t="shared" si="43"/>
        <v>-166854.07</v>
      </c>
      <c r="F99" s="168">
        <v>-166854.07</v>
      </c>
      <c r="G99" s="298"/>
      <c r="H99" s="298"/>
      <c r="I99" s="298"/>
      <c r="J99" s="170">
        <f t="shared" ref="J99:J107" si="46">SUM(K99,N99)</f>
        <v>0</v>
      </c>
      <c r="K99" s="298"/>
      <c r="L99" s="298"/>
      <c r="M99" s="298"/>
      <c r="N99" s="263"/>
      <c r="O99" s="263"/>
      <c r="P99" s="298"/>
      <c r="Q99" s="170">
        <f t="shared" si="45"/>
        <v>-166854.07</v>
      </c>
      <c r="S99" s="55"/>
      <c r="T99" s="55"/>
      <c r="U99" s="55"/>
      <c r="V99" s="55"/>
      <c r="W99" s="55"/>
      <c r="X99" s="55"/>
      <c r="Y99" s="55"/>
      <c r="Z99" s="55"/>
      <c r="AA99" s="55"/>
      <c r="AB99" s="55"/>
      <c r="AC99" s="55"/>
      <c r="AD99" s="55"/>
      <c r="AE99" s="55"/>
      <c r="AF99" s="55"/>
      <c r="AG99" s="55"/>
      <c r="AH99" s="55"/>
    </row>
    <row r="100" spans="1:34" s="49" customFormat="1" ht="409.5" customHeight="1" x14ac:dyDescent="0.25">
      <c r="A100" s="122" t="s">
        <v>131</v>
      </c>
      <c r="B100" s="122" t="s">
        <v>261</v>
      </c>
      <c r="C100" s="122" t="s">
        <v>76</v>
      </c>
      <c r="D100" s="50" t="s">
        <v>463</v>
      </c>
      <c r="E100" s="169">
        <f>SUM(F100,I114)</f>
        <v>-35459.800000000003</v>
      </c>
      <c r="F100" s="168">
        <v>-35459.800000000003</v>
      </c>
      <c r="G100" s="263"/>
      <c r="H100" s="263"/>
      <c r="I100" s="263"/>
      <c r="J100" s="170">
        <f t="shared" si="46"/>
        <v>0</v>
      </c>
      <c r="K100" s="263"/>
      <c r="L100" s="263"/>
      <c r="M100" s="263"/>
      <c r="N100" s="263"/>
      <c r="O100" s="263"/>
      <c r="P100" s="263"/>
      <c r="Q100" s="170">
        <f t="shared" si="45"/>
        <v>-35459.800000000003</v>
      </c>
      <c r="R100" s="56"/>
    </row>
    <row r="101" spans="1:34" s="40" customFormat="1" ht="55.5" customHeight="1" x14ac:dyDescent="0.25">
      <c r="A101" s="48">
        <v>1513013</v>
      </c>
      <c r="B101" s="62" t="s">
        <v>262</v>
      </c>
      <c r="C101" s="42" t="s">
        <v>174</v>
      </c>
      <c r="D101" s="53" t="s">
        <v>65</v>
      </c>
      <c r="E101" s="169">
        <f>SUM(F101,I115)</f>
        <v>-337517.27</v>
      </c>
      <c r="F101" s="168">
        <v>-337517.27</v>
      </c>
      <c r="G101" s="263"/>
      <c r="H101" s="263"/>
      <c r="I101" s="263"/>
      <c r="J101" s="170">
        <f t="shared" si="46"/>
        <v>0</v>
      </c>
      <c r="K101" s="299"/>
      <c r="L101" s="299"/>
      <c r="M101" s="299"/>
      <c r="N101" s="299"/>
      <c r="O101" s="299"/>
      <c r="P101" s="299"/>
      <c r="Q101" s="170">
        <f t="shared" si="45"/>
        <v>-337517.27</v>
      </c>
      <c r="S101" s="49"/>
      <c r="T101" s="49"/>
      <c r="U101" s="49"/>
      <c r="V101" s="49"/>
      <c r="W101" s="49"/>
      <c r="X101" s="49"/>
      <c r="Y101" s="49"/>
      <c r="Z101" s="49"/>
      <c r="AA101" s="49"/>
      <c r="AB101" s="49"/>
      <c r="AC101" s="49"/>
      <c r="AD101" s="49"/>
      <c r="AE101" s="49"/>
      <c r="AF101" s="49"/>
      <c r="AG101" s="49"/>
      <c r="AH101" s="49"/>
    </row>
    <row r="102" spans="1:34" s="40" customFormat="1" ht="21.75" customHeight="1" x14ac:dyDescent="0.25">
      <c r="A102" s="48">
        <v>1513015</v>
      </c>
      <c r="B102" s="62" t="s">
        <v>263</v>
      </c>
      <c r="C102" s="42" t="s">
        <v>174</v>
      </c>
      <c r="D102" s="53" t="s">
        <v>66</v>
      </c>
      <c r="E102" s="169">
        <f>SUM(F102,I116)</f>
        <v>-10557.31</v>
      </c>
      <c r="F102" s="168">
        <v>-10557.31</v>
      </c>
      <c r="G102" s="263"/>
      <c r="H102" s="263"/>
      <c r="I102" s="263"/>
      <c r="J102" s="170">
        <f t="shared" si="46"/>
        <v>0</v>
      </c>
      <c r="K102" s="299"/>
      <c r="L102" s="299"/>
      <c r="M102" s="299"/>
      <c r="N102" s="299"/>
      <c r="O102" s="299"/>
      <c r="P102" s="299"/>
      <c r="Q102" s="170">
        <f t="shared" si="45"/>
        <v>-10557.31</v>
      </c>
      <c r="S102" s="49"/>
      <c r="T102" s="49"/>
      <c r="U102" s="49"/>
      <c r="V102" s="49"/>
      <c r="W102" s="49"/>
      <c r="X102" s="49"/>
      <c r="Y102" s="49"/>
      <c r="Z102" s="49"/>
      <c r="AA102" s="49"/>
      <c r="AB102" s="49"/>
      <c r="AC102" s="49"/>
      <c r="AD102" s="49"/>
      <c r="AE102" s="49"/>
      <c r="AF102" s="49"/>
      <c r="AG102" s="49"/>
      <c r="AH102" s="49"/>
    </row>
    <row r="103" spans="1:34" s="40" customFormat="1" ht="33.75" customHeight="1" x14ac:dyDescent="0.25">
      <c r="A103" s="48">
        <v>1513016</v>
      </c>
      <c r="B103" s="62" t="s">
        <v>264</v>
      </c>
      <c r="C103" s="42" t="s">
        <v>168</v>
      </c>
      <c r="D103" s="54" t="s">
        <v>67</v>
      </c>
      <c r="E103" s="169">
        <f>SUM(F103,I117)</f>
        <v>-1684611.55</v>
      </c>
      <c r="F103" s="168">
        <v>-1684611.55</v>
      </c>
      <c r="G103" s="263"/>
      <c r="H103" s="263"/>
      <c r="I103" s="263"/>
      <c r="J103" s="170">
        <f t="shared" si="46"/>
        <v>0</v>
      </c>
      <c r="K103" s="299"/>
      <c r="L103" s="299"/>
      <c r="M103" s="299"/>
      <c r="N103" s="299"/>
      <c r="O103" s="299"/>
      <c r="P103" s="299"/>
      <c r="Q103" s="170">
        <f t="shared" si="45"/>
        <v>-1684611.55</v>
      </c>
      <c r="S103" s="49"/>
      <c r="T103" s="49"/>
      <c r="U103" s="49"/>
      <c r="V103" s="49"/>
      <c r="W103" s="49"/>
      <c r="X103" s="49"/>
      <c r="Y103" s="49"/>
      <c r="Z103" s="49"/>
      <c r="AA103" s="49"/>
      <c r="AB103" s="49"/>
      <c r="AC103" s="49"/>
      <c r="AD103" s="49"/>
      <c r="AE103" s="49"/>
      <c r="AF103" s="49"/>
      <c r="AG103" s="49"/>
      <c r="AH103" s="49"/>
    </row>
    <row r="104" spans="1:34" s="4" customFormat="1" ht="29.25" customHeight="1" x14ac:dyDescent="0.25">
      <c r="A104" s="37">
        <v>1513020</v>
      </c>
      <c r="B104" s="61" t="s">
        <v>265</v>
      </c>
      <c r="C104" s="26"/>
      <c r="D104" s="1" t="s">
        <v>78</v>
      </c>
      <c r="E104" s="176">
        <f>SUM(E105:E107)</f>
        <v>-3644.69</v>
      </c>
      <c r="F104" s="176">
        <f>SUM(F105:F107)</f>
        <v>-3644.69</v>
      </c>
      <c r="G104" s="176"/>
      <c r="H104" s="176"/>
      <c r="I104" s="176"/>
      <c r="J104" s="257">
        <f t="shared" si="46"/>
        <v>0</v>
      </c>
      <c r="K104" s="176"/>
      <c r="L104" s="176"/>
      <c r="M104" s="176"/>
      <c r="N104" s="176"/>
      <c r="O104" s="176"/>
      <c r="P104" s="176">
        <f t="shared" ref="P104" si="47">SUM(P105:P107)</f>
        <v>0</v>
      </c>
      <c r="Q104" s="257">
        <f t="shared" si="45"/>
        <v>-3644.69</v>
      </c>
      <c r="S104" s="6"/>
      <c r="T104" s="6"/>
      <c r="U104" s="6"/>
      <c r="V104" s="6"/>
      <c r="W104" s="6"/>
      <c r="X104" s="6"/>
      <c r="Y104" s="6"/>
      <c r="Z104" s="6"/>
      <c r="AA104" s="6"/>
      <c r="AB104" s="6"/>
      <c r="AC104" s="6"/>
      <c r="AD104" s="6"/>
      <c r="AE104" s="6"/>
      <c r="AF104" s="6"/>
      <c r="AG104" s="6"/>
      <c r="AH104" s="6"/>
    </row>
    <row r="105" spans="1:34" s="40" customFormat="1" ht="121.5" customHeight="1" x14ac:dyDescent="0.25">
      <c r="A105" s="51">
        <v>1513021</v>
      </c>
      <c r="B105" s="63" t="s">
        <v>266</v>
      </c>
      <c r="C105" s="42">
        <v>1030</v>
      </c>
      <c r="D105" s="53" t="s">
        <v>79</v>
      </c>
      <c r="E105" s="264">
        <f t="shared" si="43"/>
        <v>-1200</v>
      </c>
      <c r="F105" s="265">
        <v>-1200</v>
      </c>
      <c r="G105" s="300"/>
      <c r="H105" s="300"/>
      <c r="I105" s="300"/>
      <c r="J105" s="257">
        <f t="shared" si="46"/>
        <v>0</v>
      </c>
      <c r="K105" s="300"/>
      <c r="L105" s="300"/>
      <c r="M105" s="300"/>
      <c r="N105" s="300"/>
      <c r="O105" s="300"/>
      <c r="P105" s="300"/>
      <c r="Q105" s="301">
        <f>SUM(J105,E105)</f>
        <v>-1200</v>
      </c>
      <c r="S105" s="49"/>
      <c r="T105" s="49"/>
      <c r="U105" s="49"/>
      <c r="V105" s="49"/>
      <c r="W105" s="49"/>
      <c r="X105" s="49"/>
      <c r="Y105" s="49"/>
      <c r="Z105" s="49"/>
      <c r="AA105" s="49"/>
      <c r="AB105" s="49"/>
      <c r="AC105" s="49"/>
      <c r="AD105" s="49"/>
      <c r="AE105" s="49"/>
      <c r="AF105" s="49"/>
      <c r="AG105" s="49"/>
      <c r="AH105" s="49"/>
    </row>
    <row r="106" spans="1:34" s="40" customFormat="1" ht="57" hidden="1" customHeight="1" x14ac:dyDescent="0.25">
      <c r="A106" s="51"/>
      <c r="B106" s="63"/>
      <c r="C106" s="42" t="s">
        <v>174</v>
      </c>
      <c r="D106" s="53" t="s">
        <v>80</v>
      </c>
      <c r="E106" s="264"/>
      <c r="F106" s="265"/>
      <c r="G106" s="300"/>
      <c r="H106" s="300"/>
      <c r="I106" s="300"/>
      <c r="J106" s="257">
        <f t="shared" si="46"/>
        <v>0</v>
      </c>
      <c r="K106" s="300"/>
      <c r="L106" s="300"/>
      <c r="M106" s="300"/>
      <c r="N106" s="300"/>
      <c r="O106" s="300"/>
      <c r="P106" s="300"/>
      <c r="Q106" s="301">
        <f>SUM(J106,E106)</f>
        <v>0</v>
      </c>
      <c r="S106" s="49"/>
      <c r="T106" s="49"/>
      <c r="U106" s="49"/>
      <c r="V106" s="49"/>
      <c r="W106" s="49"/>
      <c r="X106" s="49"/>
      <c r="Y106" s="49"/>
      <c r="Z106" s="49"/>
      <c r="AA106" s="49"/>
      <c r="AB106" s="49"/>
      <c r="AC106" s="49"/>
      <c r="AD106" s="49"/>
      <c r="AE106" s="49"/>
      <c r="AF106" s="49"/>
      <c r="AG106" s="49"/>
      <c r="AH106" s="49"/>
    </row>
    <row r="107" spans="1:34" s="40" customFormat="1" ht="47.25" customHeight="1" x14ac:dyDescent="0.25">
      <c r="A107" s="51">
        <v>1513026</v>
      </c>
      <c r="B107" s="63" t="s">
        <v>267</v>
      </c>
      <c r="C107" s="42" t="s">
        <v>168</v>
      </c>
      <c r="D107" s="53" t="s">
        <v>81</v>
      </c>
      <c r="E107" s="264">
        <f t="shared" si="43"/>
        <v>-2444.69</v>
      </c>
      <c r="F107" s="265">
        <v>-2444.69</v>
      </c>
      <c r="G107" s="300"/>
      <c r="H107" s="300"/>
      <c r="I107" s="300"/>
      <c r="J107" s="257">
        <f t="shared" si="46"/>
        <v>0</v>
      </c>
      <c r="K107" s="300"/>
      <c r="L107" s="300"/>
      <c r="M107" s="300"/>
      <c r="N107" s="300"/>
      <c r="O107" s="300"/>
      <c r="P107" s="300"/>
      <c r="Q107" s="301">
        <f>SUM(J107,E107)</f>
        <v>-2444.69</v>
      </c>
      <c r="S107" s="49"/>
      <c r="T107" s="49"/>
      <c r="U107" s="49"/>
      <c r="V107" s="49"/>
      <c r="W107" s="49"/>
      <c r="X107" s="49"/>
      <c r="Y107" s="49"/>
      <c r="Z107" s="49"/>
      <c r="AA107" s="49"/>
      <c r="AB107" s="49"/>
      <c r="AC107" s="49"/>
      <c r="AD107" s="49"/>
      <c r="AE107" s="49"/>
      <c r="AF107" s="49"/>
      <c r="AG107" s="49"/>
      <c r="AH107" s="49"/>
    </row>
    <row r="108" spans="1:34" s="95" customFormat="1" ht="115.5" hidden="1" customHeight="1" x14ac:dyDescent="0.25">
      <c r="A108" s="497">
        <v>1513030</v>
      </c>
      <c r="B108" s="498" t="s">
        <v>268</v>
      </c>
      <c r="C108" s="368" t="s">
        <v>76</v>
      </c>
      <c r="D108" s="499" t="s">
        <v>75</v>
      </c>
      <c r="E108" s="279">
        <f t="shared" si="43"/>
        <v>0</v>
      </c>
      <c r="F108" s="274"/>
      <c r="G108" s="274">
        <f t="shared" ref="G108:Q108" si="48">SUM(G109:G112)</f>
        <v>0</v>
      </c>
      <c r="H108" s="274">
        <f t="shared" si="48"/>
        <v>0</v>
      </c>
      <c r="I108" s="274">
        <f t="shared" si="48"/>
        <v>0</v>
      </c>
      <c r="J108" s="274">
        <f t="shared" si="48"/>
        <v>0</v>
      </c>
      <c r="K108" s="274">
        <f t="shared" si="48"/>
        <v>0</v>
      </c>
      <c r="L108" s="274">
        <f t="shared" si="48"/>
        <v>0</v>
      </c>
      <c r="M108" s="274">
        <f t="shared" si="48"/>
        <v>0</v>
      </c>
      <c r="N108" s="274">
        <f t="shared" si="48"/>
        <v>0</v>
      </c>
      <c r="O108" s="274">
        <f t="shared" si="48"/>
        <v>0</v>
      </c>
      <c r="P108" s="274">
        <f t="shared" si="48"/>
        <v>0</v>
      </c>
      <c r="Q108" s="279">
        <f t="shared" si="48"/>
        <v>0</v>
      </c>
      <c r="S108" s="500"/>
      <c r="T108" s="500"/>
      <c r="U108" s="500"/>
      <c r="V108" s="500"/>
      <c r="W108" s="500"/>
      <c r="X108" s="500"/>
      <c r="Y108" s="500"/>
      <c r="Z108" s="500"/>
      <c r="AA108" s="500"/>
      <c r="AB108" s="500"/>
      <c r="AC108" s="500"/>
      <c r="AD108" s="500"/>
      <c r="AE108" s="500"/>
      <c r="AF108" s="500"/>
      <c r="AG108" s="500"/>
      <c r="AH108" s="500"/>
    </row>
    <row r="109" spans="1:34" s="98" customFormat="1" ht="114.75" hidden="1" customHeight="1" x14ac:dyDescent="0.25">
      <c r="A109" s="501">
        <v>1513031</v>
      </c>
      <c r="B109" s="502" t="s">
        <v>328</v>
      </c>
      <c r="C109" s="93" t="s">
        <v>76</v>
      </c>
      <c r="D109" s="503" t="s">
        <v>327</v>
      </c>
      <c r="E109" s="362">
        <f t="shared" si="43"/>
        <v>0</v>
      </c>
      <c r="F109" s="277"/>
      <c r="G109" s="362"/>
      <c r="H109" s="362"/>
      <c r="I109" s="362"/>
      <c r="J109" s="272">
        <f t="shared" ref="J109:J111" si="49">SUM(K109,N109)</f>
        <v>0</v>
      </c>
      <c r="K109" s="362"/>
      <c r="L109" s="362"/>
      <c r="M109" s="362"/>
      <c r="N109" s="362"/>
      <c r="O109" s="362"/>
      <c r="P109" s="362"/>
      <c r="Q109" s="384">
        <f t="shared" ref="Q109:Q111" si="50">SUM(J109,E109)</f>
        <v>0</v>
      </c>
      <c r="S109" s="504"/>
      <c r="T109" s="504"/>
      <c r="U109" s="504"/>
      <c r="V109" s="504"/>
      <c r="W109" s="504"/>
      <c r="X109" s="504"/>
      <c r="Y109" s="504"/>
      <c r="Z109" s="504"/>
      <c r="AA109" s="504"/>
      <c r="AB109" s="504"/>
      <c r="AC109" s="504"/>
      <c r="AD109" s="504"/>
      <c r="AE109" s="504"/>
      <c r="AF109" s="504"/>
      <c r="AG109" s="504"/>
      <c r="AH109" s="504"/>
    </row>
    <row r="110" spans="1:34" s="98" customFormat="1" ht="39" hidden="1" customHeight="1" x14ac:dyDescent="0.25">
      <c r="A110" s="501">
        <v>1513033</v>
      </c>
      <c r="B110" s="502" t="s">
        <v>329</v>
      </c>
      <c r="C110" s="93" t="s">
        <v>174</v>
      </c>
      <c r="D110" s="503" t="s">
        <v>330</v>
      </c>
      <c r="E110" s="362">
        <f t="shared" si="43"/>
        <v>0</v>
      </c>
      <c r="F110" s="277"/>
      <c r="G110" s="362"/>
      <c r="H110" s="362"/>
      <c r="I110" s="362"/>
      <c r="J110" s="272">
        <f t="shared" si="49"/>
        <v>0</v>
      </c>
      <c r="K110" s="362"/>
      <c r="L110" s="362"/>
      <c r="M110" s="362"/>
      <c r="N110" s="362"/>
      <c r="O110" s="362"/>
      <c r="P110" s="362"/>
      <c r="Q110" s="384">
        <f t="shared" si="50"/>
        <v>0</v>
      </c>
      <c r="S110" s="504"/>
      <c r="T110" s="504"/>
      <c r="U110" s="504"/>
      <c r="V110" s="504"/>
      <c r="W110" s="504"/>
      <c r="X110" s="504"/>
      <c r="Y110" s="504"/>
      <c r="Z110" s="504"/>
      <c r="AA110" s="504"/>
      <c r="AB110" s="504"/>
      <c r="AC110" s="504"/>
      <c r="AD110" s="504"/>
      <c r="AE110" s="504"/>
      <c r="AF110" s="504"/>
      <c r="AG110" s="504"/>
      <c r="AH110" s="504"/>
    </row>
    <row r="111" spans="1:34" s="98" customFormat="1" ht="21" hidden="1" customHeight="1" x14ac:dyDescent="0.25">
      <c r="A111" s="501">
        <v>1513034</v>
      </c>
      <c r="B111" s="502" t="s">
        <v>332</v>
      </c>
      <c r="C111" s="93" t="s">
        <v>174</v>
      </c>
      <c r="D111" s="503" t="s">
        <v>331</v>
      </c>
      <c r="E111" s="362">
        <f t="shared" si="43"/>
        <v>0</v>
      </c>
      <c r="F111" s="277"/>
      <c r="G111" s="362"/>
      <c r="H111" s="362"/>
      <c r="I111" s="362"/>
      <c r="J111" s="272">
        <f t="shared" si="49"/>
        <v>0</v>
      </c>
      <c r="K111" s="362"/>
      <c r="L111" s="362"/>
      <c r="M111" s="362"/>
      <c r="N111" s="362"/>
      <c r="O111" s="362"/>
      <c r="P111" s="362"/>
      <c r="Q111" s="384">
        <f t="shared" si="50"/>
        <v>0</v>
      </c>
      <c r="S111" s="504"/>
      <c r="T111" s="504"/>
      <c r="U111" s="504"/>
      <c r="V111" s="504"/>
      <c r="W111" s="504"/>
      <c r="X111" s="504"/>
      <c r="Y111" s="504"/>
      <c r="Z111" s="504"/>
      <c r="AA111" s="504"/>
      <c r="AB111" s="504"/>
      <c r="AC111" s="504"/>
      <c r="AD111" s="504"/>
      <c r="AE111" s="504"/>
      <c r="AF111" s="504"/>
      <c r="AG111" s="504"/>
      <c r="AH111" s="504"/>
    </row>
    <row r="112" spans="1:34" s="98" customFormat="1" ht="33.75" hidden="1" customHeight="1" x14ac:dyDescent="0.25">
      <c r="A112" s="505">
        <v>1513035</v>
      </c>
      <c r="B112" s="506" t="s">
        <v>269</v>
      </c>
      <c r="C112" s="93" t="s">
        <v>174</v>
      </c>
      <c r="D112" s="507" t="s">
        <v>77</v>
      </c>
      <c r="E112" s="362">
        <f t="shared" si="43"/>
        <v>0</v>
      </c>
      <c r="F112" s="277"/>
      <c r="G112" s="271"/>
      <c r="H112" s="271"/>
      <c r="I112" s="271"/>
      <c r="J112" s="272">
        <f t="shared" ref="J112:J140" si="51">SUM(K112,N112)</f>
        <v>0</v>
      </c>
      <c r="K112" s="508"/>
      <c r="L112" s="509"/>
      <c r="M112" s="509"/>
      <c r="N112" s="509"/>
      <c r="O112" s="509"/>
      <c r="P112" s="509"/>
      <c r="Q112" s="272">
        <f>SUM(E112,J112)</f>
        <v>0</v>
      </c>
      <c r="S112" s="504"/>
      <c r="T112" s="504"/>
      <c r="U112" s="504"/>
      <c r="V112" s="504"/>
      <c r="W112" s="504"/>
      <c r="X112" s="504"/>
      <c r="Y112" s="504"/>
      <c r="Z112" s="504"/>
      <c r="AA112" s="504"/>
      <c r="AB112" s="504"/>
      <c r="AC112" s="504"/>
      <c r="AD112" s="504"/>
      <c r="AE112" s="504"/>
      <c r="AF112" s="504"/>
      <c r="AG112" s="504"/>
      <c r="AH112" s="504"/>
    </row>
    <row r="113" spans="1:123" s="517" customFormat="1" ht="17.25" hidden="1" customHeight="1" x14ac:dyDescent="0.25">
      <c r="A113" s="510"/>
      <c r="B113" s="511"/>
      <c r="C113" s="368"/>
      <c r="D113" s="499"/>
      <c r="E113" s="362">
        <f t="shared" si="43"/>
        <v>0</v>
      </c>
      <c r="F113" s="274"/>
      <c r="G113" s="275"/>
      <c r="H113" s="275"/>
      <c r="I113" s="275"/>
      <c r="J113" s="270">
        <f t="shared" si="51"/>
        <v>0</v>
      </c>
      <c r="K113" s="512"/>
      <c r="L113" s="513"/>
      <c r="M113" s="513"/>
      <c r="N113" s="513"/>
      <c r="O113" s="513"/>
      <c r="P113" s="513"/>
      <c r="Q113" s="270">
        <f>SUM(E113,J113)</f>
        <v>0</v>
      </c>
      <c r="R113" s="514"/>
      <c r="S113" s="515"/>
      <c r="T113" s="515"/>
      <c r="U113" s="515"/>
      <c r="V113" s="515"/>
      <c r="W113" s="515"/>
      <c r="X113" s="515"/>
      <c r="Y113" s="515"/>
      <c r="Z113" s="515"/>
      <c r="AA113" s="515"/>
      <c r="AB113" s="515"/>
      <c r="AC113" s="515"/>
      <c r="AD113" s="515"/>
      <c r="AE113" s="515"/>
      <c r="AF113" s="515"/>
      <c r="AG113" s="515"/>
      <c r="AH113" s="515"/>
      <c r="AI113" s="515"/>
      <c r="AJ113" s="515"/>
      <c r="AK113" s="515"/>
      <c r="AL113" s="515"/>
      <c r="AM113" s="515"/>
      <c r="AN113" s="515"/>
      <c r="AO113" s="515"/>
      <c r="AP113" s="516"/>
      <c r="AQ113" s="516"/>
      <c r="AR113" s="516"/>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6"/>
      <c r="BP113" s="516"/>
      <c r="BQ113" s="516"/>
      <c r="BR113" s="516"/>
      <c r="BS113" s="516"/>
      <c r="BT113" s="516"/>
      <c r="BU113" s="516"/>
      <c r="BV113" s="516"/>
      <c r="BW113" s="516"/>
      <c r="BX113" s="516"/>
      <c r="BY113" s="516"/>
      <c r="BZ113" s="516"/>
      <c r="CA113" s="516"/>
      <c r="CB113" s="516"/>
      <c r="CC113" s="516"/>
      <c r="CD113" s="516"/>
      <c r="CE113" s="516"/>
      <c r="CF113" s="516"/>
      <c r="CG113" s="516"/>
      <c r="CH113" s="516"/>
      <c r="CI113" s="516"/>
      <c r="CJ113" s="516"/>
      <c r="CK113" s="516"/>
      <c r="CL113" s="516"/>
      <c r="CM113" s="516"/>
      <c r="CN113" s="516"/>
      <c r="CO113" s="516"/>
      <c r="CP113" s="516"/>
      <c r="CQ113" s="516"/>
      <c r="CR113" s="516"/>
      <c r="CS113" s="516"/>
      <c r="CT113" s="516"/>
      <c r="CU113" s="516"/>
      <c r="CV113" s="516"/>
      <c r="CW113" s="516"/>
      <c r="CX113" s="516"/>
      <c r="CY113" s="516"/>
      <c r="CZ113" s="516"/>
      <c r="DA113" s="516"/>
      <c r="DB113" s="516"/>
      <c r="DC113" s="516"/>
      <c r="DD113" s="516"/>
      <c r="DE113" s="516"/>
      <c r="DF113" s="516"/>
      <c r="DG113" s="516"/>
      <c r="DH113" s="516"/>
      <c r="DI113" s="516"/>
      <c r="DJ113" s="516"/>
      <c r="DK113" s="516"/>
      <c r="DL113" s="516"/>
      <c r="DM113" s="516"/>
      <c r="DN113" s="516"/>
      <c r="DO113" s="516"/>
      <c r="DP113" s="516"/>
      <c r="DQ113" s="516"/>
      <c r="DR113" s="516"/>
      <c r="DS113" s="516"/>
    </row>
    <row r="114" spans="1:123" s="95" customFormat="1" ht="17.25" hidden="1" customHeight="1" x14ac:dyDescent="0.25">
      <c r="A114" s="510"/>
      <c r="B114" s="511"/>
      <c r="C114" s="368"/>
      <c r="D114" s="518"/>
      <c r="E114" s="362">
        <f t="shared" si="43"/>
        <v>0</v>
      </c>
      <c r="F114" s="274"/>
      <c r="G114" s="275"/>
      <c r="H114" s="275"/>
      <c r="I114" s="275"/>
      <c r="J114" s="270">
        <f t="shared" si="51"/>
        <v>0</v>
      </c>
      <c r="K114" s="512"/>
      <c r="L114" s="513"/>
      <c r="M114" s="513"/>
      <c r="N114" s="513"/>
      <c r="O114" s="513"/>
      <c r="P114" s="513"/>
      <c r="Q114" s="270">
        <f>SUM(E114,J114)</f>
        <v>0</v>
      </c>
      <c r="R114" s="500"/>
      <c r="S114" s="500"/>
      <c r="T114" s="500"/>
      <c r="U114" s="500"/>
      <c r="V114" s="500"/>
      <c r="W114" s="500"/>
      <c r="X114" s="500"/>
      <c r="Y114" s="500"/>
      <c r="Z114" s="500"/>
      <c r="AA114" s="500"/>
      <c r="AB114" s="500"/>
      <c r="AC114" s="500"/>
      <c r="AD114" s="500"/>
      <c r="AE114" s="500"/>
      <c r="AF114" s="500"/>
      <c r="AG114" s="500"/>
      <c r="AH114" s="500"/>
      <c r="AI114" s="500"/>
      <c r="AJ114" s="500"/>
      <c r="AK114" s="500"/>
      <c r="AL114" s="500"/>
      <c r="AM114" s="500"/>
      <c r="AN114" s="500"/>
      <c r="AO114" s="500"/>
      <c r="AP114" s="500"/>
      <c r="AQ114" s="500"/>
      <c r="AR114" s="500"/>
      <c r="AS114" s="500"/>
      <c r="AT114" s="500"/>
      <c r="AU114" s="500"/>
      <c r="AV114" s="500"/>
      <c r="AW114" s="500"/>
      <c r="AX114" s="500"/>
      <c r="AY114" s="500"/>
      <c r="AZ114" s="500"/>
      <c r="BA114" s="500"/>
      <c r="BB114" s="500"/>
      <c r="BC114" s="500"/>
      <c r="BD114" s="500"/>
      <c r="BE114" s="500"/>
      <c r="BF114" s="500"/>
      <c r="BG114" s="500"/>
      <c r="BH114" s="500"/>
      <c r="BI114" s="500"/>
      <c r="BJ114" s="500"/>
      <c r="BK114" s="500"/>
      <c r="BL114" s="500"/>
      <c r="BM114" s="500"/>
      <c r="BN114" s="500"/>
      <c r="BO114" s="500"/>
      <c r="BP114" s="500"/>
      <c r="BQ114" s="500"/>
      <c r="BR114" s="500"/>
      <c r="BS114" s="500"/>
      <c r="BT114" s="500"/>
      <c r="BU114" s="500"/>
      <c r="BV114" s="500"/>
      <c r="BW114" s="500"/>
      <c r="BX114" s="500"/>
      <c r="BY114" s="500"/>
      <c r="BZ114" s="500"/>
      <c r="CA114" s="500"/>
      <c r="CB114" s="500"/>
      <c r="CC114" s="500"/>
      <c r="CD114" s="500"/>
      <c r="CE114" s="500"/>
      <c r="CF114" s="500"/>
      <c r="CG114" s="500"/>
      <c r="CH114" s="500"/>
      <c r="CI114" s="500"/>
      <c r="CJ114" s="500"/>
      <c r="CK114" s="500"/>
      <c r="CL114" s="500"/>
      <c r="CM114" s="500"/>
      <c r="CN114" s="500"/>
      <c r="CO114" s="500"/>
      <c r="CP114" s="500"/>
      <c r="CQ114" s="500"/>
      <c r="CR114" s="500"/>
      <c r="CS114" s="500"/>
      <c r="CT114" s="500"/>
      <c r="CU114" s="500"/>
      <c r="CV114" s="500"/>
      <c r="CW114" s="500"/>
      <c r="CX114" s="500"/>
      <c r="CY114" s="500"/>
      <c r="CZ114" s="500"/>
      <c r="DA114" s="500"/>
      <c r="DB114" s="500"/>
      <c r="DC114" s="500"/>
      <c r="DD114" s="500"/>
      <c r="DE114" s="500"/>
      <c r="DF114" s="500"/>
      <c r="DG114" s="500"/>
      <c r="DH114" s="500"/>
      <c r="DI114" s="500"/>
      <c r="DJ114" s="500"/>
      <c r="DK114" s="500"/>
      <c r="DL114" s="500"/>
      <c r="DM114" s="500"/>
      <c r="DN114" s="500"/>
      <c r="DO114" s="500"/>
      <c r="DP114" s="500"/>
      <c r="DQ114" s="500"/>
      <c r="DR114" s="500"/>
      <c r="DS114" s="500"/>
    </row>
    <row r="115" spans="1:123" s="95" customFormat="1" ht="17.25" hidden="1" customHeight="1" x14ac:dyDescent="0.25">
      <c r="A115" s="517"/>
      <c r="B115" s="519"/>
      <c r="C115" s="517"/>
      <c r="D115" s="517"/>
      <c r="E115" s="362">
        <f t="shared" si="43"/>
        <v>0</v>
      </c>
      <c r="F115" s="520"/>
      <c r="G115" s="275"/>
      <c r="H115" s="275"/>
      <c r="I115" s="275"/>
      <c r="J115" s="270">
        <f t="shared" si="51"/>
        <v>0</v>
      </c>
      <c r="K115" s="512"/>
      <c r="L115" s="513"/>
      <c r="M115" s="513"/>
      <c r="N115" s="513"/>
      <c r="O115" s="513"/>
      <c r="P115" s="513"/>
      <c r="Q115" s="270"/>
      <c r="R115" s="500"/>
      <c r="S115" s="500"/>
      <c r="T115" s="500"/>
      <c r="U115" s="500"/>
      <c r="V115" s="500"/>
      <c r="W115" s="500"/>
      <c r="X115" s="500"/>
      <c r="Y115" s="500"/>
      <c r="Z115" s="500"/>
      <c r="AA115" s="500"/>
      <c r="AB115" s="500"/>
      <c r="AC115" s="500"/>
      <c r="AD115" s="500"/>
      <c r="AE115" s="500"/>
      <c r="AF115" s="500"/>
      <c r="AG115" s="500"/>
      <c r="AH115" s="500"/>
      <c r="AI115" s="500"/>
      <c r="AJ115" s="500"/>
      <c r="AK115" s="500"/>
      <c r="AL115" s="500"/>
      <c r="AM115" s="500"/>
      <c r="AN115" s="500"/>
      <c r="AO115" s="500"/>
      <c r="AP115" s="500"/>
      <c r="AQ115" s="500"/>
      <c r="AR115" s="500"/>
      <c r="AS115" s="500"/>
      <c r="AT115" s="500"/>
      <c r="AU115" s="500"/>
      <c r="AV115" s="500"/>
      <c r="AW115" s="500"/>
      <c r="AX115" s="500"/>
      <c r="AY115" s="500"/>
      <c r="AZ115" s="500"/>
      <c r="BA115" s="500"/>
      <c r="BB115" s="500"/>
      <c r="BC115" s="500"/>
      <c r="BD115" s="500"/>
      <c r="BE115" s="500"/>
      <c r="BF115" s="500"/>
      <c r="BG115" s="500"/>
      <c r="BH115" s="500"/>
      <c r="BI115" s="500"/>
      <c r="BJ115" s="500"/>
      <c r="BK115" s="500"/>
      <c r="BL115" s="500"/>
      <c r="BM115" s="500"/>
      <c r="BN115" s="500"/>
      <c r="BO115" s="500"/>
      <c r="BP115" s="500"/>
      <c r="BQ115" s="500"/>
      <c r="BR115" s="500"/>
      <c r="BS115" s="500"/>
      <c r="BT115" s="500"/>
      <c r="BU115" s="500"/>
      <c r="BV115" s="500"/>
      <c r="BW115" s="500"/>
      <c r="BX115" s="500"/>
      <c r="BY115" s="500"/>
      <c r="BZ115" s="500"/>
      <c r="CA115" s="500"/>
      <c r="CB115" s="500"/>
      <c r="CC115" s="500"/>
      <c r="CD115" s="500"/>
      <c r="CE115" s="500"/>
      <c r="CF115" s="500"/>
      <c r="CG115" s="500"/>
      <c r="CH115" s="500"/>
      <c r="CI115" s="500"/>
      <c r="CJ115" s="500"/>
      <c r="CK115" s="500"/>
      <c r="CL115" s="500"/>
      <c r="CM115" s="500"/>
      <c r="CN115" s="500"/>
      <c r="CO115" s="500"/>
      <c r="CP115" s="500"/>
      <c r="CQ115" s="500"/>
      <c r="CR115" s="500"/>
      <c r="CS115" s="500"/>
      <c r="CT115" s="500"/>
      <c r="CU115" s="500"/>
      <c r="CV115" s="500"/>
      <c r="CW115" s="500"/>
      <c r="CX115" s="500"/>
      <c r="CY115" s="500"/>
      <c r="CZ115" s="500"/>
      <c r="DA115" s="500"/>
      <c r="DB115" s="500"/>
      <c r="DC115" s="500"/>
      <c r="DD115" s="500"/>
      <c r="DE115" s="500"/>
      <c r="DF115" s="500"/>
      <c r="DG115" s="500"/>
      <c r="DH115" s="500"/>
      <c r="DI115" s="500"/>
      <c r="DJ115" s="500"/>
      <c r="DK115" s="500"/>
      <c r="DL115" s="500"/>
      <c r="DM115" s="500"/>
      <c r="DN115" s="500"/>
      <c r="DO115" s="500"/>
      <c r="DP115" s="500"/>
      <c r="DQ115" s="500"/>
      <c r="DR115" s="500"/>
      <c r="DS115" s="500"/>
    </row>
    <row r="116" spans="1:123" s="95" customFormat="1" ht="17.25" hidden="1" customHeight="1" x14ac:dyDescent="0.25">
      <c r="A116" s="497"/>
      <c r="B116" s="498"/>
      <c r="C116" s="368"/>
      <c r="D116" s="499"/>
      <c r="E116" s="362">
        <f t="shared" si="43"/>
        <v>0</v>
      </c>
      <c r="F116" s="285"/>
      <c r="G116" s="521"/>
      <c r="H116" s="521"/>
      <c r="I116" s="521"/>
      <c r="J116" s="288">
        <f>SUM(K116,N116)</f>
        <v>0</v>
      </c>
      <c r="K116" s="521"/>
      <c r="L116" s="521"/>
      <c r="M116" s="521"/>
      <c r="N116" s="521"/>
      <c r="O116" s="521"/>
      <c r="P116" s="521"/>
      <c r="Q116" s="288">
        <f>SUM(J116,E116)</f>
        <v>0</v>
      </c>
      <c r="R116" s="500"/>
      <c r="S116" s="500"/>
      <c r="T116" s="500"/>
      <c r="U116" s="500"/>
      <c r="V116" s="500"/>
      <c r="W116" s="500"/>
      <c r="X116" s="500"/>
      <c r="Y116" s="500"/>
      <c r="Z116" s="500"/>
      <c r="AA116" s="500"/>
      <c r="AB116" s="500"/>
      <c r="AC116" s="500"/>
      <c r="AD116" s="500"/>
      <c r="AE116" s="500"/>
      <c r="AF116" s="500"/>
      <c r="AG116" s="500"/>
      <c r="AH116" s="500"/>
      <c r="AI116" s="500"/>
      <c r="AJ116" s="500"/>
      <c r="AK116" s="500"/>
      <c r="AL116" s="500"/>
      <c r="AM116" s="500"/>
      <c r="AN116" s="500"/>
      <c r="AO116" s="500"/>
      <c r="AP116" s="500"/>
      <c r="AQ116" s="500"/>
      <c r="AR116" s="500"/>
      <c r="AS116" s="500"/>
      <c r="AT116" s="500"/>
      <c r="AU116" s="500"/>
      <c r="AV116" s="500"/>
      <c r="AW116" s="500"/>
      <c r="AX116" s="500"/>
      <c r="AY116" s="500"/>
      <c r="AZ116" s="500"/>
      <c r="BA116" s="500"/>
      <c r="BB116" s="500"/>
      <c r="BC116" s="500"/>
      <c r="BD116" s="500"/>
      <c r="BE116" s="500"/>
      <c r="BF116" s="500"/>
      <c r="BG116" s="500"/>
      <c r="BH116" s="500"/>
      <c r="BI116" s="500"/>
      <c r="BJ116" s="500"/>
      <c r="BK116" s="500"/>
      <c r="BL116" s="500"/>
      <c r="BM116" s="500"/>
      <c r="BN116" s="500"/>
      <c r="BO116" s="500"/>
      <c r="BP116" s="500"/>
      <c r="BQ116" s="500"/>
      <c r="BR116" s="500"/>
      <c r="BS116" s="500"/>
      <c r="BT116" s="500"/>
      <c r="BU116" s="500"/>
      <c r="BV116" s="500"/>
      <c r="BW116" s="500"/>
      <c r="BX116" s="500"/>
      <c r="BY116" s="500"/>
      <c r="BZ116" s="500"/>
      <c r="CA116" s="500"/>
      <c r="CB116" s="500"/>
      <c r="CC116" s="500"/>
      <c r="CD116" s="500"/>
      <c r="CE116" s="500"/>
      <c r="CF116" s="500"/>
      <c r="CG116" s="500"/>
      <c r="CH116" s="500"/>
      <c r="CI116" s="500"/>
      <c r="CJ116" s="500"/>
      <c r="CK116" s="500"/>
      <c r="CL116" s="500"/>
      <c r="CM116" s="500"/>
      <c r="CN116" s="500"/>
      <c r="CO116" s="500"/>
      <c r="CP116" s="500"/>
      <c r="CQ116" s="500"/>
      <c r="CR116" s="500"/>
      <c r="CS116" s="500"/>
      <c r="CT116" s="500"/>
      <c r="CU116" s="500"/>
      <c r="CV116" s="500"/>
      <c r="CW116" s="500"/>
      <c r="CX116" s="500"/>
      <c r="CY116" s="500"/>
      <c r="CZ116" s="500"/>
      <c r="DA116" s="500"/>
      <c r="DB116" s="500"/>
      <c r="DC116" s="500"/>
      <c r="DD116" s="500"/>
      <c r="DE116" s="500"/>
      <c r="DF116" s="500"/>
      <c r="DG116" s="500"/>
      <c r="DH116" s="500"/>
      <c r="DI116" s="500"/>
      <c r="DJ116" s="500"/>
      <c r="DK116" s="500"/>
      <c r="DL116" s="500"/>
      <c r="DM116" s="500"/>
      <c r="DN116" s="500"/>
      <c r="DO116" s="500"/>
      <c r="DP116" s="500"/>
      <c r="DQ116" s="500"/>
      <c r="DR116" s="500"/>
      <c r="DS116" s="500"/>
    </row>
    <row r="117" spans="1:123" s="95" customFormat="1" ht="17.25" hidden="1" customHeight="1" x14ac:dyDescent="0.25">
      <c r="A117" s="510"/>
      <c r="B117" s="511"/>
      <c r="C117" s="368"/>
      <c r="D117" s="499"/>
      <c r="E117" s="362">
        <f t="shared" si="43"/>
        <v>0</v>
      </c>
      <c r="F117" s="274"/>
      <c r="G117" s="275"/>
      <c r="H117" s="275"/>
      <c r="I117" s="275"/>
      <c r="J117" s="270">
        <f t="shared" si="51"/>
        <v>0</v>
      </c>
      <c r="K117" s="512"/>
      <c r="L117" s="513"/>
      <c r="M117" s="513"/>
      <c r="N117" s="513"/>
      <c r="O117" s="513"/>
      <c r="P117" s="513"/>
      <c r="Q117" s="270">
        <f t="shared" ref="Q117:Q125" si="52">SUM(E117,J117)</f>
        <v>0</v>
      </c>
      <c r="R117" s="500"/>
      <c r="S117" s="500"/>
      <c r="T117" s="500"/>
      <c r="U117" s="500"/>
      <c r="V117" s="500"/>
      <c r="W117" s="500"/>
      <c r="X117" s="500"/>
      <c r="Y117" s="500"/>
      <c r="Z117" s="500"/>
      <c r="AA117" s="500"/>
      <c r="AB117" s="500"/>
      <c r="AC117" s="500"/>
      <c r="AD117" s="500"/>
      <c r="AE117" s="500"/>
      <c r="AF117" s="500"/>
      <c r="AG117" s="500"/>
      <c r="AH117" s="500"/>
      <c r="AI117" s="500"/>
      <c r="AJ117" s="500"/>
      <c r="AK117" s="500"/>
      <c r="AL117" s="500"/>
      <c r="AM117" s="500"/>
      <c r="AN117" s="500"/>
      <c r="AO117" s="500"/>
      <c r="AP117" s="500"/>
      <c r="AQ117" s="500"/>
      <c r="AR117" s="500"/>
      <c r="AS117" s="500"/>
      <c r="AT117" s="500"/>
      <c r="AU117" s="500"/>
      <c r="AV117" s="500"/>
      <c r="AW117" s="500"/>
      <c r="AX117" s="500"/>
      <c r="AY117" s="500"/>
      <c r="AZ117" s="500"/>
      <c r="BA117" s="500"/>
      <c r="BB117" s="500"/>
      <c r="BC117" s="500"/>
      <c r="BD117" s="500"/>
      <c r="BE117" s="500"/>
      <c r="BF117" s="500"/>
      <c r="BG117" s="500"/>
      <c r="BH117" s="500"/>
      <c r="BI117" s="500"/>
      <c r="BJ117" s="500"/>
      <c r="BK117" s="500"/>
      <c r="BL117" s="500"/>
      <c r="BM117" s="500"/>
      <c r="BN117" s="500"/>
      <c r="BO117" s="500"/>
      <c r="BP117" s="500"/>
      <c r="BQ117" s="500"/>
      <c r="BR117" s="500"/>
      <c r="BS117" s="500"/>
      <c r="BT117" s="500"/>
      <c r="BU117" s="500"/>
      <c r="BV117" s="500"/>
      <c r="BW117" s="500"/>
      <c r="BX117" s="500"/>
      <c r="BY117" s="500"/>
      <c r="BZ117" s="500"/>
      <c r="CA117" s="500"/>
      <c r="CB117" s="500"/>
      <c r="CC117" s="500"/>
      <c r="CD117" s="500"/>
      <c r="CE117" s="500"/>
      <c r="CF117" s="500"/>
      <c r="CG117" s="500"/>
      <c r="CH117" s="500"/>
      <c r="CI117" s="500"/>
      <c r="CJ117" s="500"/>
      <c r="CK117" s="500"/>
      <c r="CL117" s="500"/>
      <c r="CM117" s="500"/>
      <c r="CN117" s="500"/>
      <c r="CO117" s="500"/>
      <c r="CP117" s="500"/>
      <c r="CQ117" s="500"/>
      <c r="CR117" s="500"/>
      <c r="CS117" s="500"/>
      <c r="CT117" s="500"/>
      <c r="CU117" s="500"/>
      <c r="CV117" s="500"/>
      <c r="CW117" s="500"/>
      <c r="CX117" s="500"/>
      <c r="CY117" s="500"/>
      <c r="CZ117" s="500"/>
      <c r="DA117" s="500"/>
      <c r="DB117" s="500"/>
      <c r="DC117" s="500"/>
      <c r="DD117" s="500"/>
      <c r="DE117" s="500"/>
      <c r="DF117" s="500"/>
      <c r="DG117" s="500"/>
      <c r="DH117" s="500"/>
      <c r="DI117" s="500"/>
      <c r="DJ117" s="500"/>
      <c r="DK117" s="500"/>
      <c r="DL117" s="500"/>
      <c r="DM117" s="500"/>
      <c r="DN117" s="500"/>
      <c r="DO117" s="500"/>
      <c r="DP117" s="500"/>
      <c r="DQ117" s="500"/>
      <c r="DR117" s="500"/>
      <c r="DS117" s="500"/>
    </row>
    <row r="118" spans="1:123" s="95" customFormat="1" ht="17.25" hidden="1" customHeight="1" x14ac:dyDescent="0.25">
      <c r="A118" s="510"/>
      <c r="B118" s="511"/>
      <c r="C118" s="368"/>
      <c r="D118" s="517"/>
      <c r="E118" s="362">
        <f t="shared" si="43"/>
        <v>0</v>
      </c>
      <c r="F118" s="274"/>
      <c r="G118" s="275"/>
      <c r="H118" s="275"/>
      <c r="I118" s="275"/>
      <c r="J118" s="270"/>
      <c r="K118" s="512"/>
      <c r="L118" s="513"/>
      <c r="M118" s="513"/>
      <c r="N118" s="513"/>
      <c r="O118" s="513"/>
      <c r="P118" s="513"/>
      <c r="Q118" s="270">
        <f t="shared" si="52"/>
        <v>0</v>
      </c>
      <c r="R118" s="500"/>
      <c r="S118" s="500"/>
      <c r="T118" s="500"/>
      <c r="U118" s="500"/>
      <c r="V118" s="500"/>
      <c r="W118" s="500"/>
      <c r="X118" s="500"/>
      <c r="Y118" s="500"/>
      <c r="Z118" s="500"/>
      <c r="AA118" s="500"/>
      <c r="AB118" s="500"/>
      <c r="AC118" s="500"/>
      <c r="AD118" s="500"/>
      <c r="AE118" s="500"/>
      <c r="AF118" s="500"/>
      <c r="AG118" s="500"/>
      <c r="AH118" s="500"/>
      <c r="AI118" s="500"/>
      <c r="AJ118" s="500"/>
      <c r="AK118" s="500"/>
      <c r="AL118" s="500"/>
      <c r="AM118" s="500"/>
      <c r="AN118" s="500"/>
      <c r="AO118" s="500"/>
      <c r="AP118" s="500"/>
      <c r="AQ118" s="500"/>
      <c r="AR118" s="500"/>
      <c r="AS118" s="500"/>
      <c r="AT118" s="500"/>
      <c r="AU118" s="500"/>
      <c r="AV118" s="500"/>
      <c r="AW118" s="500"/>
      <c r="AX118" s="500"/>
      <c r="AY118" s="500"/>
      <c r="AZ118" s="500"/>
      <c r="BA118" s="500"/>
      <c r="BB118" s="500"/>
      <c r="BC118" s="500"/>
      <c r="BD118" s="500"/>
      <c r="BE118" s="500"/>
      <c r="BF118" s="500"/>
      <c r="BG118" s="500"/>
      <c r="BH118" s="500"/>
      <c r="BI118" s="500"/>
      <c r="BJ118" s="500"/>
      <c r="BK118" s="500"/>
      <c r="BL118" s="500"/>
      <c r="BM118" s="500"/>
      <c r="BN118" s="500"/>
      <c r="BO118" s="500"/>
      <c r="BP118" s="500"/>
      <c r="BQ118" s="500"/>
      <c r="BR118" s="500"/>
      <c r="BS118" s="500"/>
      <c r="BT118" s="500"/>
      <c r="BU118" s="500"/>
      <c r="BV118" s="500"/>
      <c r="BW118" s="500"/>
      <c r="BX118" s="500"/>
      <c r="BY118" s="500"/>
      <c r="BZ118" s="500"/>
      <c r="CA118" s="500"/>
      <c r="CB118" s="500"/>
      <c r="CC118" s="500"/>
      <c r="CD118" s="500"/>
      <c r="CE118" s="500"/>
      <c r="CF118" s="500"/>
      <c r="CG118" s="500"/>
      <c r="CH118" s="500"/>
      <c r="CI118" s="500"/>
      <c r="CJ118" s="500"/>
      <c r="CK118" s="500"/>
      <c r="CL118" s="500"/>
      <c r="CM118" s="500"/>
      <c r="CN118" s="500"/>
      <c r="CO118" s="500"/>
      <c r="CP118" s="500"/>
      <c r="CQ118" s="500"/>
      <c r="CR118" s="500"/>
      <c r="CS118" s="500"/>
      <c r="CT118" s="500"/>
      <c r="CU118" s="500"/>
      <c r="CV118" s="500"/>
      <c r="CW118" s="500"/>
      <c r="CX118" s="500"/>
      <c r="CY118" s="500"/>
      <c r="CZ118" s="500"/>
      <c r="DA118" s="500"/>
      <c r="DB118" s="500"/>
      <c r="DC118" s="500"/>
      <c r="DD118" s="500"/>
      <c r="DE118" s="500"/>
      <c r="DF118" s="500"/>
      <c r="DG118" s="500"/>
      <c r="DH118" s="500"/>
      <c r="DI118" s="500"/>
      <c r="DJ118" s="500"/>
      <c r="DK118" s="500"/>
      <c r="DL118" s="500"/>
      <c r="DM118" s="500"/>
      <c r="DN118" s="500"/>
      <c r="DO118" s="500"/>
      <c r="DP118" s="500"/>
      <c r="DQ118" s="500"/>
      <c r="DR118" s="500"/>
      <c r="DS118" s="500"/>
    </row>
    <row r="119" spans="1:123" s="101" customFormat="1" ht="17.25" hidden="1" customHeight="1" x14ac:dyDescent="0.25">
      <c r="A119" s="510"/>
      <c r="B119" s="511"/>
      <c r="C119" s="368"/>
      <c r="D119" s="522"/>
      <c r="E119" s="279">
        <f t="shared" si="43"/>
        <v>0</v>
      </c>
      <c r="F119" s="274"/>
      <c r="G119" s="275"/>
      <c r="H119" s="275"/>
      <c r="I119" s="275"/>
      <c r="J119" s="270">
        <f t="shared" si="51"/>
        <v>0</v>
      </c>
      <c r="K119" s="512"/>
      <c r="L119" s="513"/>
      <c r="M119" s="513"/>
      <c r="N119" s="513"/>
      <c r="O119" s="513"/>
      <c r="P119" s="513"/>
      <c r="Q119" s="270">
        <f t="shared" si="52"/>
        <v>0</v>
      </c>
    </row>
    <row r="120" spans="1:123" s="95" customFormat="1" ht="40.5" hidden="1" customHeight="1" x14ac:dyDescent="0.25">
      <c r="A120" s="510">
        <v>1513040</v>
      </c>
      <c r="B120" s="511" t="s">
        <v>270</v>
      </c>
      <c r="C120" s="368"/>
      <c r="D120" s="499" t="s">
        <v>82</v>
      </c>
      <c r="E120" s="279">
        <f>SUM(E121:E129)</f>
        <v>0</v>
      </c>
      <c r="F120" s="279">
        <f>SUM(F121:F129)</f>
        <v>0</v>
      </c>
      <c r="G120" s="279"/>
      <c r="H120" s="279">
        <f t="shared" ref="H120:Q120" si="53">SUM(H121:H129)</f>
        <v>0</v>
      </c>
      <c r="I120" s="279">
        <f t="shared" si="53"/>
        <v>0</v>
      </c>
      <c r="J120" s="279">
        <f t="shared" si="53"/>
        <v>0</v>
      </c>
      <c r="K120" s="279">
        <f t="shared" si="53"/>
        <v>0</v>
      </c>
      <c r="L120" s="279">
        <f t="shared" si="53"/>
        <v>0</v>
      </c>
      <c r="M120" s="279">
        <f t="shared" si="53"/>
        <v>0</v>
      </c>
      <c r="N120" s="279">
        <f t="shared" si="53"/>
        <v>0</v>
      </c>
      <c r="O120" s="279">
        <f t="shared" si="53"/>
        <v>0</v>
      </c>
      <c r="P120" s="279">
        <f t="shared" si="53"/>
        <v>0</v>
      </c>
      <c r="Q120" s="279">
        <f t="shared" si="53"/>
        <v>0</v>
      </c>
      <c r="R120" s="500"/>
      <c r="S120" s="500"/>
      <c r="T120" s="500"/>
      <c r="U120" s="500"/>
      <c r="V120" s="500"/>
      <c r="W120" s="500"/>
      <c r="X120" s="500"/>
      <c r="Y120" s="500"/>
      <c r="Z120" s="500"/>
      <c r="AA120" s="500"/>
      <c r="AB120" s="500"/>
      <c r="AC120" s="500"/>
      <c r="AD120" s="500"/>
      <c r="AE120" s="500"/>
      <c r="AF120" s="500"/>
      <c r="AG120" s="500"/>
      <c r="AH120" s="500"/>
      <c r="AI120" s="500"/>
      <c r="AJ120" s="500"/>
      <c r="AK120" s="500"/>
      <c r="AL120" s="500"/>
      <c r="AM120" s="500"/>
      <c r="AN120" s="500"/>
      <c r="AO120" s="500"/>
      <c r="AP120" s="500"/>
      <c r="AQ120" s="500"/>
      <c r="AR120" s="500"/>
      <c r="AS120" s="500"/>
      <c r="AT120" s="500"/>
      <c r="AU120" s="500"/>
      <c r="AV120" s="500"/>
      <c r="AW120" s="500"/>
      <c r="AX120" s="500"/>
      <c r="AY120" s="500"/>
      <c r="AZ120" s="500"/>
      <c r="BA120" s="500"/>
      <c r="BB120" s="500"/>
      <c r="BC120" s="500"/>
      <c r="BD120" s="500"/>
      <c r="BE120" s="500"/>
      <c r="BF120" s="500"/>
      <c r="BG120" s="500"/>
      <c r="BH120" s="500"/>
      <c r="BI120" s="500"/>
      <c r="BJ120" s="500"/>
      <c r="BK120" s="500"/>
      <c r="BL120" s="500"/>
      <c r="BM120" s="500"/>
      <c r="BN120" s="500"/>
      <c r="BO120" s="500"/>
      <c r="BP120" s="500"/>
      <c r="BQ120" s="500"/>
      <c r="BR120" s="500"/>
      <c r="BS120" s="500"/>
      <c r="BT120" s="500"/>
      <c r="BU120" s="500"/>
      <c r="BV120" s="500"/>
      <c r="BW120" s="500"/>
      <c r="BX120" s="500"/>
      <c r="BY120" s="500"/>
      <c r="BZ120" s="500"/>
      <c r="CA120" s="500"/>
      <c r="CB120" s="500"/>
      <c r="CC120" s="500"/>
      <c r="CD120" s="500"/>
      <c r="CE120" s="500"/>
      <c r="CF120" s="500"/>
      <c r="CG120" s="500"/>
      <c r="CH120" s="500"/>
      <c r="CI120" s="500"/>
      <c r="CJ120" s="500"/>
      <c r="CK120" s="500"/>
      <c r="CL120" s="500"/>
      <c r="CM120" s="500"/>
      <c r="CN120" s="500"/>
      <c r="CO120" s="500"/>
      <c r="CP120" s="500"/>
      <c r="CQ120" s="500"/>
      <c r="CR120" s="500"/>
      <c r="CS120" s="500"/>
      <c r="CT120" s="500"/>
      <c r="CU120" s="500"/>
      <c r="CV120" s="500"/>
      <c r="CW120" s="500"/>
      <c r="CX120" s="500"/>
      <c r="CY120" s="500"/>
      <c r="CZ120" s="500"/>
      <c r="DA120" s="500"/>
      <c r="DB120" s="500"/>
      <c r="DC120" s="500"/>
      <c r="DD120" s="500"/>
      <c r="DE120" s="500"/>
      <c r="DF120" s="500"/>
      <c r="DG120" s="500"/>
      <c r="DH120" s="500"/>
      <c r="DI120" s="500"/>
      <c r="DJ120" s="500"/>
      <c r="DK120" s="500"/>
      <c r="DL120" s="500"/>
      <c r="DM120" s="500"/>
      <c r="DN120" s="500"/>
      <c r="DO120" s="500"/>
      <c r="DP120" s="500"/>
      <c r="DQ120" s="500"/>
      <c r="DR120" s="500"/>
      <c r="DS120" s="500"/>
    </row>
    <row r="121" spans="1:123" s="98" customFormat="1" ht="22.5" hidden="1" customHeight="1" x14ac:dyDescent="0.25">
      <c r="A121" s="505">
        <v>1513041</v>
      </c>
      <c r="B121" s="506" t="s">
        <v>271</v>
      </c>
      <c r="C121" s="93" t="s">
        <v>165</v>
      </c>
      <c r="D121" s="523" t="s">
        <v>83</v>
      </c>
      <c r="E121" s="362">
        <f>SUM(F121,I121)</f>
        <v>0</v>
      </c>
      <c r="F121" s="277"/>
      <c r="G121" s="271"/>
      <c r="H121" s="271"/>
      <c r="I121" s="271"/>
      <c r="J121" s="272">
        <f t="shared" si="51"/>
        <v>0</v>
      </c>
      <c r="K121" s="508"/>
      <c r="L121" s="509"/>
      <c r="M121" s="509"/>
      <c r="N121" s="509"/>
      <c r="O121" s="509"/>
      <c r="P121" s="509"/>
      <c r="Q121" s="272">
        <f t="shared" si="52"/>
        <v>0</v>
      </c>
      <c r="R121" s="504"/>
      <c r="S121" s="504"/>
      <c r="T121" s="504"/>
      <c r="U121" s="504"/>
      <c r="V121" s="504"/>
      <c r="W121" s="504"/>
      <c r="X121" s="504"/>
      <c r="Y121" s="504"/>
      <c r="Z121" s="504"/>
      <c r="AA121" s="504"/>
      <c r="AB121" s="504"/>
      <c r="AC121" s="504"/>
      <c r="AD121" s="504"/>
      <c r="AE121" s="504"/>
      <c r="AF121" s="504"/>
      <c r="AG121" s="504"/>
      <c r="AH121" s="504"/>
      <c r="AI121" s="504"/>
      <c r="AJ121" s="504"/>
      <c r="AK121" s="504"/>
      <c r="AL121" s="504"/>
      <c r="AM121" s="504"/>
      <c r="AN121" s="504"/>
      <c r="AO121" s="504"/>
      <c r="AP121" s="504"/>
      <c r="AQ121" s="504"/>
      <c r="AR121" s="504"/>
      <c r="AS121" s="504"/>
      <c r="AT121" s="504"/>
      <c r="AU121" s="504"/>
      <c r="AV121" s="504"/>
      <c r="AW121" s="504"/>
      <c r="AX121" s="504"/>
      <c r="AY121" s="504"/>
      <c r="AZ121" s="504"/>
      <c r="BA121" s="504"/>
      <c r="BB121" s="504"/>
      <c r="BC121" s="504"/>
      <c r="BD121" s="504"/>
      <c r="BE121" s="504"/>
      <c r="BF121" s="504"/>
      <c r="BG121" s="504"/>
      <c r="BH121" s="504"/>
      <c r="BI121" s="504"/>
      <c r="BJ121" s="504"/>
      <c r="BK121" s="504"/>
      <c r="BL121" s="504"/>
      <c r="BM121" s="504"/>
      <c r="BN121" s="504"/>
      <c r="BO121" s="504"/>
      <c r="BP121" s="504"/>
      <c r="BQ121" s="504"/>
      <c r="BR121" s="504"/>
      <c r="BS121" s="504"/>
      <c r="BT121" s="504"/>
      <c r="BU121" s="504"/>
      <c r="BV121" s="504"/>
      <c r="BW121" s="504"/>
      <c r="BX121" s="504"/>
      <c r="BY121" s="504"/>
      <c r="BZ121" s="504"/>
      <c r="CA121" s="504"/>
      <c r="CB121" s="504"/>
      <c r="CC121" s="504"/>
      <c r="CD121" s="504"/>
      <c r="CE121" s="504"/>
      <c r="CF121" s="504"/>
      <c r="CG121" s="504"/>
      <c r="CH121" s="504"/>
      <c r="CI121" s="504"/>
      <c r="CJ121" s="504"/>
      <c r="CK121" s="504"/>
      <c r="CL121" s="504"/>
      <c r="CM121" s="504"/>
      <c r="CN121" s="504"/>
      <c r="CO121" s="504"/>
      <c r="CP121" s="504"/>
      <c r="CQ121" s="504"/>
      <c r="CR121" s="504"/>
      <c r="CS121" s="504"/>
      <c r="CT121" s="504"/>
      <c r="CU121" s="504"/>
      <c r="CV121" s="504"/>
      <c r="CW121" s="504"/>
      <c r="CX121" s="504"/>
      <c r="CY121" s="504"/>
      <c r="CZ121" s="504"/>
      <c r="DA121" s="504"/>
      <c r="DB121" s="504"/>
      <c r="DC121" s="504"/>
      <c r="DD121" s="504"/>
      <c r="DE121" s="504"/>
      <c r="DF121" s="504"/>
      <c r="DG121" s="504"/>
      <c r="DH121" s="504"/>
      <c r="DI121" s="504"/>
      <c r="DJ121" s="504"/>
      <c r="DK121" s="504"/>
      <c r="DL121" s="504"/>
      <c r="DM121" s="504"/>
      <c r="DN121" s="504"/>
      <c r="DO121" s="504"/>
      <c r="DP121" s="504"/>
      <c r="DQ121" s="504"/>
      <c r="DR121" s="504"/>
      <c r="DS121" s="504"/>
    </row>
    <row r="122" spans="1:123" s="98" customFormat="1" ht="27" hidden="1" customHeight="1" x14ac:dyDescent="0.25">
      <c r="A122" s="505">
        <v>1513042</v>
      </c>
      <c r="B122" s="506" t="s">
        <v>272</v>
      </c>
      <c r="C122" s="93" t="s">
        <v>165</v>
      </c>
      <c r="D122" s="524" t="s">
        <v>460</v>
      </c>
      <c r="E122" s="362">
        <f t="shared" si="43"/>
        <v>0</v>
      </c>
      <c r="F122" s="277"/>
      <c r="G122" s="271"/>
      <c r="H122" s="271"/>
      <c r="I122" s="271"/>
      <c r="J122" s="272">
        <f t="shared" si="51"/>
        <v>0</v>
      </c>
      <c r="K122" s="508"/>
      <c r="L122" s="509"/>
      <c r="M122" s="509"/>
      <c r="N122" s="509"/>
      <c r="O122" s="509"/>
      <c r="P122" s="509"/>
      <c r="Q122" s="272">
        <f t="shared" si="52"/>
        <v>0</v>
      </c>
      <c r="R122" s="504"/>
      <c r="S122" s="504"/>
      <c r="T122" s="504"/>
      <c r="U122" s="504"/>
      <c r="V122" s="504"/>
      <c r="W122" s="504"/>
      <c r="X122" s="504"/>
      <c r="Y122" s="504"/>
      <c r="Z122" s="504"/>
      <c r="AA122" s="504"/>
      <c r="AB122" s="504"/>
      <c r="AC122" s="504"/>
      <c r="AD122" s="504"/>
      <c r="AE122" s="504"/>
      <c r="AF122" s="504"/>
      <c r="AG122" s="504"/>
      <c r="AH122" s="504"/>
      <c r="AI122" s="504"/>
      <c r="AJ122" s="504"/>
      <c r="AK122" s="504"/>
      <c r="AL122" s="504"/>
      <c r="AM122" s="504"/>
      <c r="AN122" s="504"/>
      <c r="AO122" s="504"/>
      <c r="AP122" s="504"/>
      <c r="AQ122" s="504"/>
      <c r="AR122" s="504"/>
      <c r="AS122" s="504"/>
      <c r="AT122" s="504"/>
      <c r="AU122" s="504"/>
      <c r="AV122" s="504"/>
      <c r="AW122" s="504"/>
      <c r="AX122" s="504"/>
      <c r="AY122" s="504"/>
      <c r="AZ122" s="504"/>
      <c r="BA122" s="504"/>
      <c r="BB122" s="504"/>
      <c r="BC122" s="504"/>
      <c r="BD122" s="504"/>
      <c r="BE122" s="504"/>
      <c r="BF122" s="504"/>
      <c r="BG122" s="504"/>
      <c r="BH122" s="504"/>
      <c r="BI122" s="504"/>
      <c r="BJ122" s="504"/>
      <c r="BK122" s="504"/>
      <c r="BL122" s="504"/>
      <c r="BM122" s="504"/>
      <c r="BN122" s="504"/>
      <c r="BO122" s="504"/>
      <c r="BP122" s="504"/>
      <c r="BQ122" s="504"/>
      <c r="BR122" s="504"/>
      <c r="BS122" s="504"/>
      <c r="BT122" s="504"/>
      <c r="BU122" s="504"/>
      <c r="BV122" s="504"/>
      <c r="BW122" s="504"/>
      <c r="BX122" s="504"/>
      <c r="BY122" s="504"/>
      <c r="BZ122" s="504"/>
      <c r="CA122" s="504"/>
      <c r="CB122" s="504"/>
      <c r="CC122" s="504"/>
      <c r="CD122" s="504"/>
      <c r="CE122" s="504"/>
      <c r="CF122" s="504"/>
      <c r="CG122" s="504"/>
      <c r="CH122" s="504"/>
      <c r="CI122" s="504"/>
      <c r="CJ122" s="504"/>
      <c r="CK122" s="504"/>
      <c r="CL122" s="504"/>
      <c r="CM122" s="504"/>
      <c r="CN122" s="504"/>
      <c r="CO122" s="504"/>
      <c r="CP122" s="504"/>
      <c r="CQ122" s="504"/>
      <c r="CR122" s="504"/>
      <c r="CS122" s="504"/>
      <c r="CT122" s="504"/>
      <c r="CU122" s="504"/>
      <c r="CV122" s="504"/>
      <c r="CW122" s="504"/>
      <c r="CX122" s="504"/>
      <c r="CY122" s="504"/>
      <c r="CZ122" s="504"/>
      <c r="DA122" s="504"/>
      <c r="DB122" s="504"/>
      <c r="DC122" s="504"/>
      <c r="DD122" s="504"/>
      <c r="DE122" s="504"/>
      <c r="DF122" s="504"/>
      <c r="DG122" s="504"/>
      <c r="DH122" s="504"/>
      <c r="DI122" s="504"/>
      <c r="DJ122" s="504"/>
      <c r="DK122" s="504"/>
      <c r="DL122" s="504"/>
      <c r="DM122" s="504"/>
      <c r="DN122" s="504"/>
      <c r="DO122" s="504"/>
      <c r="DP122" s="504"/>
      <c r="DQ122" s="504"/>
      <c r="DR122" s="504"/>
      <c r="DS122" s="504"/>
    </row>
    <row r="123" spans="1:123" s="98" customFormat="1" ht="24" hidden="1" customHeight="1" x14ac:dyDescent="0.25">
      <c r="A123" s="505">
        <v>1513043</v>
      </c>
      <c r="B123" s="506" t="s">
        <v>273</v>
      </c>
      <c r="C123" s="93" t="s">
        <v>165</v>
      </c>
      <c r="D123" s="524" t="s">
        <v>84</v>
      </c>
      <c r="E123" s="362">
        <f t="shared" si="43"/>
        <v>0</v>
      </c>
      <c r="F123" s="277"/>
      <c r="G123" s="271"/>
      <c r="H123" s="271"/>
      <c r="I123" s="271"/>
      <c r="J123" s="272">
        <f t="shared" si="51"/>
        <v>0</v>
      </c>
      <c r="K123" s="508"/>
      <c r="L123" s="509"/>
      <c r="M123" s="509"/>
      <c r="N123" s="509"/>
      <c r="O123" s="509"/>
      <c r="P123" s="509"/>
      <c r="Q123" s="272">
        <f t="shared" si="52"/>
        <v>0</v>
      </c>
      <c r="R123" s="504"/>
      <c r="S123" s="504"/>
      <c r="T123" s="504"/>
      <c r="U123" s="504"/>
      <c r="V123" s="504"/>
      <c r="W123" s="504"/>
      <c r="X123" s="504"/>
      <c r="Y123" s="504"/>
      <c r="Z123" s="504"/>
      <c r="AA123" s="504"/>
      <c r="AB123" s="504"/>
      <c r="AC123" s="504"/>
      <c r="AD123" s="504"/>
      <c r="AE123" s="504"/>
      <c r="AF123" s="504"/>
      <c r="AG123" s="504"/>
      <c r="AH123" s="504"/>
      <c r="AI123" s="504"/>
      <c r="AJ123" s="504"/>
      <c r="AK123" s="504"/>
      <c r="AL123" s="504"/>
      <c r="AM123" s="504"/>
      <c r="AN123" s="504"/>
      <c r="AO123" s="504"/>
      <c r="AP123" s="504"/>
      <c r="AQ123" s="504"/>
      <c r="AR123" s="504"/>
      <c r="AS123" s="504"/>
      <c r="AT123" s="504"/>
      <c r="AU123" s="504"/>
      <c r="AV123" s="504"/>
      <c r="AW123" s="504"/>
      <c r="AX123" s="504"/>
      <c r="AY123" s="504"/>
      <c r="AZ123" s="504"/>
      <c r="BA123" s="504"/>
      <c r="BB123" s="504"/>
      <c r="BC123" s="504"/>
      <c r="BD123" s="504"/>
      <c r="BE123" s="504"/>
      <c r="BF123" s="504"/>
      <c r="BG123" s="504"/>
      <c r="BH123" s="504"/>
      <c r="BI123" s="504"/>
      <c r="BJ123" s="504"/>
      <c r="BK123" s="504"/>
      <c r="BL123" s="504"/>
      <c r="BM123" s="504"/>
      <c r="BN123" s="504"/>
      <c r="BO123" s="504"/>
      <c r="BP123" s="504"/>
      <c r="BQ123" s="504"/>
      <c r="BR123" s="504"/>
      <c r="BS123" s="504"/>
      <c r="BT123" s="504"/>
      <c r="BU123" s="504"/>
      <c r="BV123" s="504"/>
      <c r="BW123" s="504"/>
      <c r="BX123" s="504"/>
      <c r="BY123" s="504"/>
      <c r="BZ123" s="504"/>
      <c r="CA123" s="504"/>
      <c r="CB123" s="504"/>
      <c r="CC123" s="504"/>
      <c r="CD123" s="504"/>
      <c r="CE123" s="504"/>
      <c r="CF123" s="504"/>
      <c r="CG123" s="504"/>
      <c r="CH123" s="504"/>
      <c r="CI123" s="504"/>
      <c r="CJ123" s="504"/>
      <c r="CK123" s="504"/>
      <c r="CL123" s="504"/>
      <c r="CM123" s="504"/>
      <c r="CN123" s="504"/>
      <c r="CO123" s="504"/>
      <c r="CP123" s="504"/>
      <c r="CQ123" s="504"/>
      <c r="CR123" s="504"/>
      <c r="CS123" s="504"/>
      <c r="CT123" s="504"/>
      <c r="CU123" s="504"/>
      <c r="CV123" s="504"/>
      <c r="CW123" s="504"/>
      <c r="CX123" s="504"/>
      <c r="CY123" s="504"/>
      <c r="CZ123" s="504"/>
      <c r="DA123" s="504"/>
      <c r="DB123" s="504"/>
      <c r="DC123" s="504"/>
      <c r="DD123" s="504"/>
      <c r="DE123" s="504"/>
      <c r="DF123" s="504"/>
      <c r="DG123" s="504"/>
      <c r="DH123" s="504"/>
      <c r="DI123" s="504"/>
      <c r="DJ123" s="504"/>
      <c r="DK123" s="504"/>
      <c r="DL123" s="504"/>
      <c r="DM123" s="504"/>
      <c r="DN123" s="504"/>
      <c r="DO123" s="504"/>
      <c r="DP123" s="504"/>
      <c r="DQ123" s="504"/>
      <c r="DR123" s="504"/>
      <c r="DS123" s="504"/>
    </row>
    <row r="124" spans="1:123" s="98" customFormat="1" ht="31.5" hidden="1" customHeight="1" x14ac:dyDescent="0.25">
      <c r="A124" s="505">
        <v>1513044</v>
      </c>
      <c r="B124" s="506" t="s">
        <v>274</v>
      </c>
      <c r="C124" s="93" t="s">
        <v>165</v>
      </c>
      <c r="D124" s="524" t="s">
        <v>85</v>
      </c>
      <c r="E124" s="362">
        <f t="shared" si="43"/>
        <v>0</v>
      </c>
      <c r="F124" s="277"/>
      <c r="G124" s="271"/>
      <c r="H124" s="271"/>
      <c r="I124" s="271"/>
      <c r="J124" s="272">
        <f t="shared" si="51"/>
        <v>0</v>
      </c>
      <c r="K124" s="508"/>
      <c r="L124" s="509"/>
      <c r="M124" s="509"/>
      <c r="N124" s="509"/>
      <c r="O124" s="509"/>
      <c r="P124" s="509"/>
      <c r="Q124" s="272">
        <f t="shared" si="52"/>
        <v>0</v>
      </c>
      <c r="R124" s="504"/>
      <c r="S124" s="504"/>
      <c r="T124" s="504"/>
      <c r="U124" s="504"/>
      <c r="V124" s="504"/>
      <c r="W124" s="504"/>
      <c r="X124" s="504"/>
      <c r="Y124" s="504"/>
      <c r="Z124" s="504"/>
      <c r="AA124" s="504"/>
      <c r="AB124" s="504"/>
      <c r="AC124" s="504"/>
      <c r="AD124" s="504"/>
      <c r="AE124" s="504"/>
      <c r="AF124" s="504"/>
      <c r="AG124" s="504"/>
      <c r="AH124" s="504"/>
      <c r="AI124" s="504"/>
      <c r="AJ124" s="504"/>
      <c r="AK124" s="504"/>
      <c r="AL124" s="504"/>
      <c r="AM124" s="504"/>
      <c r="AN124" s="504"/>
      <c r="AO124" s="504"/>
      <c r="AP124" s="504"/>
      <c r="AQ124" s="504"/>
      <c r="AR124" s="504"/>
      <c r="AS124" s="504"/>
      <c r="AT124" s="504"/>
      <c r="AU124" s="504"/>
      <c r="AV124" s="504"/>
      <c r="AW124" s="504"/>
      <c r="AX124" s="504"/>
      <c r="AY124" s="504"/>
      <c r="AZ124" s="504"/>
      <c r="BA124" s="504"/>
      <c r="BB124" s="504"/>
      <c r="BC124" s="504"/>
      <c r="BD124" s="504"/>
      <c r="BE124" s="504"/>
      <c r="BF124" s="504"/>
      <c r="BG124" s="504"/>
      <c r="BH124" s="504"/>
      <c r="BI124" s="504"/>
      <c r="BJ124" s="504"/>
      <c r="BK124" s="504"/>
      <c r="BL124" s="504"/>
      <c r="BM124" s="504"/>
      <c r="BN124" s="504"/>
      <c r="BO124" s="504"/>
      <c r="BP124" s="504"/>
      <c r="BQ124" s="504"/>
      <c r="BR124" s="504"/>
      <c r="BS124" s="504"/>
      <c r="BT124" s="504"/>
      <c r="BU124" s="504"/>
      <c r="BV124" s="504"/>
      <c r="BW124" s="504"/>
      <c r="BX124" s="504"/>
      <c r="BY124" s="504"/>
      <c r="BZ124" s="504"/>
      <c r="CA124" s="504"/>
      <c r="CB124" s="504"/>
      <c r="CC124" s="504"/>
      <c r="CD124" s="504"/>
      <c r="CE124" s="504"/>
      <c r="CF124" s="504"/>
      <c r="CG124" s="504"/>
      <c r="CH124" s="504"/>
      <c r="CI124" s="504"/>
      <c r="CJ124" s="504"/>
      <c r="CK124" s="504"/>
      <c r="CL124" s="504"/>
      <c r="CM124" s="504"/>
      <c r="CN124" s="504"/>
      <c r="CO124" s="504"/>
      <c r="CP124" s="504"/>
      <c r="CQ124" s="504"/>
      <c r="CR124" s="504"/>
      <c r="CS124" s="504"/>
      <c r="CT124" s="504"/>
      <c r="CU124" s="504"/>
      <c r="CV124" s="504"/>
      <c r="CW124" s="504"/>
      <c r="CX124" s="504"/>
      <c r="CY124" s="504"/>
      <c r="CZ124" s="504"/>
      <c r="DA124" s="504"/>
      <c r="DB124" s="504"/>
      <c r="DC124" s="504"/>
      <c r="DD124" s="504"/>
      <c r="DE124" s="504"/>
      <c r="DF124" s="504"/>
      <c r="DG124" s="504"/>
      <c r="DH124" s="504"/>
      <c r="DI124" s="504"/>
      <c r="DJ124" s="504"/>
      <c r="DK124" s="504"/>
      <c r="DL124" s="504"/>
      <c r="DM124" s="504"/>
      <c r="DN124" s="504"/>
      <c r="DO124" s="504"/>
      <c r="DP124" s="504"/>
      <c r="DQ124" s="504"/>
      <c r="DR124" s="504"/>
      <c r="DS124" s="504"/>
    </row>
    <row r="125" spans="1:123" s="98" customFormat="1" ht="20.25" hidden="1" customHeight="1" x14ac:dyDescent="0.25">
      <c r="A125" s="505">
        <v>1513045</v>
      </c>
      <c r="B125" s="506" t="s">
        <v>275</v>
      </c>
      <c r="C125" s="93" t="s">
        <v>165</v>
      </c>
      <c r="D125" s="524" t="s">
        <v>86</v>
      </c>
      <c r="E125" s="362">
        <f t="shared" si="43"/>
        <v>0</v>
      </c>
      <c r="F125" s="277"/>
      <c r="G125" s="271"/>
      <c r="H125" s="271"/>
      <c r="I125" s="271"/>
      <c r="J125" s="272">
        <f t="shared" si="51"/>
        <v>0</v>
      </c>
      <c r="K125" s="508"/>
      <c r="L125" s="509"/>
      <c r="M125" s="509"/>
      <c r="N125" s="509"/>
      <c r="O125" s="509"/>
      <c r="P125" s="509"/>
      <c r="Q125" s="272">
        <f t="shared" si="52"/>
        <v>0</v>
      </c>
      <c r="R125" s="504"/>
      <c r="S125" s="504"/>
      <c r="T125" s="504"/>
      <c r="U125" s="504"/>
      <c r="V125" s="504"/>
      <c r="W125" s="504"/>
      <c r="X125" s="504"/>
      <c r="Y125" s="504"/>
      <c r="Z125" s="504"/>
      <c r="AA125" s="504"/>
      <c r="AB125" s="504"/>
      <c r="AC125" s="504"/>
      <c r="AD125" s="504"/>
      <c r="AE125" s="504"/>
      <c r="AF125" s="504"/>
      <c r="AG125" s="504"/>
      <c r="AH125" s="504"/>
      <c r="AI125" s="504"/>
      <c r="AJ125" s="504"/>
      <c r="AK125" s="504"/>
      <c r="AL125" s="504"/>
      <c r="AM125" s="504"/>
      <c r="AN125" s="504"/>
      <c r="AO125" s="504"/>
      <c r="AP125" s="504"/>
      <c r="AQ125" s="504"/>
      <c r="AR125" s="504"/>
      <c r="AS125" s="504"/>
      <c r="AT125" s="504"/>
      <c r="AU125" s="504"/>
      <c r="AV125" s="504"/>
      <c r="AW125" s="504"/>
      <c r="AX125" s="504"/>
      <c r="AY125" s="504"/>
      <c r="AZ125" s="504"/>
      <c r="BA125" s="504"/>
      <c r="BB125" s="504"/>
      <c r="BC125" s="504"/>
      <c r="BD125" s="504"/>
      <c r="BE125" s="504"/>
      <c r="BF125" s="504"/>
      <c r="BG125" s="504"/>
      <c r="BH125" s="504"/>
      <c r="BI125" s="504"/>
      <c r="BJ125" s="504"/>
      <c r="BK125" s="504"/>
      <c r="BL125" s="504"/>
      <c r="BM125" s="504"/>
      <c r="BN125" s="504"/>
      <c r="BO125" s="504"/>
      <c r="BP125" s="504"/>
      <c r="BQ125" s="504"/>
      <c r="BR125" s="504"/>
      <c r="BS125" s="504"/>
      <c r="BT125" s="504"/>
      <c r="BU125" s="504"/>
      <c r="BV125" s="504"/>
      <c r="BW125" s="504"/>
      <c r="BX125" s="504"/>
      <c r="BY125" s="504"/>
      <c r="BZ125" s="504"/>
      <c r="CA125" s="504"/>
      <c r="CB125" s="504"/>
      <c r="CC125" s="504"/>
      <c r="CD125" s="504"/>
      <c r="CE125" s="504"/>
      <c r="CF125" s="504"/>
      <c r="CG125" s="504"/>
      <c r="CH125" s="504"/>
      <c r="CI125" s="504"/>
      <c r="CJ125" s="504"/>
      <c r="CK125" s="504"/>
      <c r="CL125" s="504"/>
      <c r="CM125" s="504"/>
      <c r="CN125" s="504"/>
      <c r="CO125" s="504"/>
      <c r="CP125" s="504"/>
      <c r="CQ125" s="504"/>
      <c r="CR125" s="504"/>
      <c r="CS125" s="504"/>
      <c r="CT125" s="504"/>
      <c r="CU125" s="504"/>
      <c r="CV125" s="504"/>
      <c r="CW125" s="504"/>
      <c r="CX125" s="504"/>
      <c r="CY125" s="504"/>
      <c r="CZ125" s="504"/>
      <c r="DA125" s="504"/>
      <c r="DB125" s="504"/>
      <c r="DC125" s="504"/>
      <c r="DD125" s="504"/>
      <c r="DE125" s="504"/>
      <c r="DF125" s="504"/>
      <c r="DG125" s="504"/>
      <c r="DH125" s="504"/>
      <c r="DI125" s="504"/>
      <c r="DJ125" s="504"/>
      <c r="DK125" s="504"/>
      <c r="DL125" s="504"/>
      <c r="DM125" s="504"/>
      <c r="DN125" s="504"/>
      <c r="DO125" s="504"/>
      <c r="DP125" s="504"/>
      <c r="DQ125" s="504"/>
      <c r="DR125" s="504"/>
      <c r="DS125" s="504"/>
    </row>
    <row r="126" spans="1:123" s="98" customFormat="1" ht="21" hidden="1" customHeight="1" x14ac:dyDescent="0.25">
      <c r="A126" s="501">
        <v>1513046</v>
      </c>
      <c r="B126" s="502" t="s">
        <v>276</v>
      </c>
      <c r="C126" s="93">
        <v>1040</v>
      </c>
      <c r="D126" s="524" t="s">
        <v>87</v>
      </c>
      <c r="E126" s="362">
        <f t="shared" si="43"/>
        <v>0</v>
      </c>
      <c r="F126" s="382"/>
      <c r="G126" s="525"/>
      <c r="H126" s="525"/>
      <c r="I126" s="525"/>
      <c r="J126" s="384">
        <f t="shared" si="51"/>
        <v>0</v>
      </c>
      <c r="K126" s="525"/>
      <c r="L126" s="525"/>
      <c r="M126" s="525"/>
      <c r="N126" s="525"/>
      <c r="O126" s="525"/>
      <c r="P126" s="525"/>
      <c r="Q126" s="384">
        <f>SUM(J126,E126)</f>
        <v>0</v>
      </c>
      <c r="R126" s="504"/>
      <c r="S126" s="504"/>
      <c r="T126" s="504"/>
      <c r="U126" s="504"/>
      <c r="V126" s="504"/>
      <c r="W126" s="504"/>
      <c r="X126" s="504"/>
      <c r="Y126" s="504"/>
      <c r="Z126" s="504"/>
      <c r="AA126" s="504"/>
      <c r="AB126" s="504"/>
      <c r="AC126" s="504"/>
      <c r="AD126" s="504"/>
      <c r="AE126" s="504"/>
      <c r="AF126" s="504"/>
      <c r="AG126" s="504"/>
      <c r="AH126" s="504"/>
      <c r="AI126" s="504"/>
      <c r="AJ126" s="504"/>
      <c r="AK126" s="504"/>
      <c r="AL126" s="504"/>
      <c r="AM126" s="504"/>
      <c r="AN126" s="504"/>
      <c r="AO126" s="504"/>
      <c r="AP126" s="504"/>
      <c r="AQ126" s="504"/>
      <c r="AR126" s="504"/>
      <c r="AS126" s="504"/>
      <c r="AT126" s="504"/>
      <c r="AU126" s="504"/>
      <c r="AV126" s="504"/>
      <c r="AW126" s="504"/>
      <c r="AX126" s="504"/>
      <c r="AY126" s="504"/>
      <c r="AZ126" s="504"/>
      <c r="BA126" s="504"/>
      <c r="BB126" s="504"/>
      <c r="BC126" s="504"/>
      <c r="BD126" s="504"/>
      <c r="BE126" s="504"/>
      <c r="BF126" s="504"/>
      <c r="BG126" s="504"/>
      <c r="BH126" s="504"/>
      <c r="BI126" s="504"/>
      <c r="BJ126" s="504"/>
      <c r="BK126" s="504"/>
      <c r="BL126" s="504"/>
      <c r="BM126" s="504"/>
      <c r="BN126" s="504"/>
      <c r="BO126" s="504"/>
      <c r="BP126" s="504"/>
      <c r="BQ126" s="504"/>
      <c r="BR126" s="504"/>
      <c r="BS126" s="504"/>
      <c r="BT126" s="504"/>
      <c r="BU126" s="504"/>
      <c r="BV126" s="504"/>
      <c r="BW126" s="504"/>
      <c r="BX126" s="504"/>
      <c r="BY126" s="504"/>
      <c r="BZ126" s="504"/>
      <c r="CA126" s="504"/>
      <c r="CB126" s="504"/>
      <c r="CC126" s="504"/>
      <c r="CD126" s="504"/>
      <c r="CE126" s="504"/>
      <c r="CF126" s="504"/>
      <c r="CG126" s="504"/>
      <c r="CH126" s="504"/>
      <c r="CI126" s="504"/>
      <c r="CJ126" s="504"/>
      <c r="CK126" s="504"/>
      <c r="CL126" s="504"/>
      <c r="CM126" s="504"/>
      <c r="CN126" s="504"/>
      <c r="CO126" s="504"/>
      <c r="CP126" s="504"/>
      <c r="CQ126" s="504"/>
      <c r="CR126" s="504"/>
      <c r="CS126" s="504"/>
      <c r="CT126" s="504"/>
      <c r="CU126" s="504"/>
      <c r="CV126" s="504"/>
      <c r="CW126" s="504"/>
      <c r="CX126" s="504"/>
      <c r="CY126" s="504"/>
      <c r="CZ126" s="504"/>
      <c r="DA126" s="504"/>
      <c r="DB126" s="504"/>
      <c r="DC126" s="504"/>
      <c r="DD126" s="504"/>
      <c r="DE126" s="504"/>
      <c r="DF126" s="504"/>
      <c r="DG126" s="504"/>
      <c r="DH126" s="504"/>
      <c r="DI126" s="504"/>
      <c r="DJ126" s="504"/>
      <c r="DK126" s="504"/>
      <c r="DL126" s="504"/>
      <c r="DM126" s="504"/>
      <c r="DN126" s="504"/>
      <c r="DO126" s="504"/>
      <c r="DP126" s="504"/>
      <c r="DQ126" s="504"/>
      <c r="DR126" s="504"/>
      <c r="DS126" s="504"/>
    </row>
    <row r="127" spans="1:123" s="98" customFormat="1" ht="19.5" hidden="1" customHeight="1" x14ac:dyDescent="0.25">
      <c r="A127" s="501">
        <v>1513047</v>
      </c>
      <c r="B127" s="502" t="s">
        <v>277</v>
      </c>
      <c r="C127" s="93">
        <v>1040</v>
      </c>
      <c r="D127" s="526" t="s">
        <v>88</v>
      </c>
      <c r="E127" s="362">
        <f t="shared" si="43"/>
        <v>0</v>
      </c>
      <c r="F127" s="382"/>
      <c r="G127" s="525"/>
      <c r="H127" s="525"/>
      <c r="I127" s="525"/>
      <c r="J127" s="272">
        <f t="shared" si="51"/>
        <v>0</v>
      </c>
      <c r="K127" s="525"/>
      <c r="L127" s="525"/>
      <c r="M127" s="525"/>
      <c r="N127" s="525"/>
      <c r="O127" s="525"/>
      <c r="P127" s="525"/>
      <c r="Q127" s="384">
        <f>SUM(J127,E127)</f>
        <v>0</v>
      </c>
      <c r="R127" s="504"/>
      <c r="S127" s="504"/>
      <c r="T127" s="504"/>
      <c r="U127" s="504"/>
      <c r="V127" s="504"/>
      <c r="W127" s="504"/>
      <c r="X127" s="504"/>
      <c r="Y127" s="504"/>
      <c r="Z127" s="504"/>
      <c r="AA127" s="504"/>
      <c r="AB127" s="504"/>
      <c r="AC127" s="504"/>
      <c r="AD127" s="504"/>
      <c r="AE127" s="504"/>
      <c r="AF127" s="504"/>
      <c r="AG127" s="504"/>
      <c r="AH127" s="504"/>
      <c r="AI127" s="504"/>
      <c r="AJ127" s="504"/>
      <c r="AK127" s="504"/>
      <c r="AL127" s="504"/>
      <c r="AM127" s="504"/>
      <c r="AN127" s="504"/>
      <c r="AO127" s="504"/>
      <c r="AP127" s="504"/>
      <c r="AQ127" s="504"/>
      <c r="AR127" s="504"/>
      <c r="AS127" s="504"/>
      <c r="AT127" s="504"/>
      <c r="AU127" s="504"/>
      <c r="AV127" s="504"/>
      <c r="AW127" s="504"/>
      <c r="AX127" s="504"/>
      <c r="AY127" s="504"/>
      <c r="AZ127" s="504"/>
      <c r="BA127" s="504"/>
      <c r="BB127" s="504"/>
      <c r="BC127" s="504"/>
      <c r="BD127" s="504"/>
      <c r="BE127" s="504"/>
      <c r="BF127" s="504"/>
      <c r="BG127" s="504"/>
      <c r="BH127" s="504"/>
      <c r="BI127" s="504"/>
      <c r="BJ127" s="504"/>
      <c r="BK127" s="504"/>
      <c r="BL127" s="504"/>
      <c r="BM127" s="504"/>
      <c r="BN127" s="504"/>
      <c r="BO127" s="504"/>
      <c r="BP127" s="504"/>
      <c r="BQ127" s="504"/>
      <c r="BR127" s="504"/>
      <c r="BS127" s="504"/>
      <c r="BT127" s="504"/>
      <c r="BU127" s="504"/>
      <c r="BV127" s="504"/>
      <c r="BW127" s="504"/>
      <c r="BX127" s="504"/>
      <c r="BY127" s="504"/>
      <c r="BZ127" s="504"/>
      <c r="CA127" s="504"/>
      <c r="CB127" s="504"/>
      <c r="CC127" s="504"/>
      <c r="CD127" s="504"/>
      <c r="CE127" s="504"/>
      <c r="CF127" s="504"/>
      <c r="CG127" s="504"/>
      <c r="CH127" s="504"/>
      <c r="CI127" s="504"/>
      <c r="CJ127" s="504"/>
      <c r="CK127" s="504"/>
      <c r="CL127" s="504"/>
      <c r="CM127" s="504"/>
      <c r="CN127" s="504"/>
      <c r="CO127" s="504"/>
      <c r="CP127" s="504"/>
      <c r="CQ127" s="504"/>
      <c r="CR127" s="504"/>
      <c r="CS127" s="504"/>
      <c r="CT127" s="504"/>
      <c r="CU127" s="504"/>
      <c r="CV127" s="504"/>
      <c r="CW127" s="504"/>
      <c r="CX127" s="504"/>
      <c r="CY127" s="504"/>
      <c r="CZ127" s="504"/>
      <c r="DA127" s="504"/>
      <c r="DB127" s="504"/>
      <c r="DC127" s="504"/>
      <c r="DD127" s="504"/>
      <c r="DE127" s="504"/>
      <c r="DF127" s="504"/>
      <c r="DG127" s="504"/>
      <c r="DH127" s="504"/>
      <c r="DI127" s="504"/>
      <c r="DJ127" s="504"/>
      <c r="DK127" s="504"/>
      <c r="DL127" s="504"/>
      <c r="DM127" s="504"/>
      <c r="DN127" s="504"/>
      <c r="DO127" s="504"/>
      <c r="DP127" s="504"/>
      <c r="DQ127" s="504"/>
      <c r="DR127" s="504"/>
      <c r="DS127" s="504"/>
    </row>
    <row r="128" spans="1:123" s="98" customFormat="1" ht="33" hidden="1" customHeight="1" x14ac:dyDescent="0.25">
      <c r="A128" s="505">
        <v>1513048</v>
      </c>
      <c r="B128" s="506" t="s">
        <v>278</v>
      </c>
      <c r="C128" s="93" t="s">
        <v>165</v>
      </c>
      <c r="D128" s="524" t="s">
        <v>89</v>
      </c>
      <c r="E128" s="362">
        <f t="shared" si="43"/>
        <v>0</v>
      </c>
      <c r="F128" s="277"/>
      <c r="G128" s="271"/>
      <c r="H128" s="271"/>
      <c r="I128" s="271"/>
      <c r="J128" s="272">
        <f t="shared" si="51"/>
        <v>0</v>
      </c>
      <c r="K128" s="508"/>
      <c r="L128" s="509"/>
      <c r="M128" s="509"/>
      <c r="N128" s="509"/>
      <c r="O128" s="509"/>
      <c r="P128" s="509"/>
      <c r="Q128" s="272">
        <f>SUM(E128,J128)</f>
        <v>0</v>
      </c>
      <c r="R128" s="504"/>
      <c r="S128" s="504"/>
      <c r="T128" s="504"/>
      <c r="U128" s="504"/>
      <c r="V128" s="504"/>
      <c r="W128" s="504"/>
      <c r="X128" s="504"/>
      <c r="Y128" s="504"/>
      <c r="Z128" s="504"/>
      <c r="AA128" s="504"/>
      <c r="AB128" s="504"/>
      <c r="AC128" s="504"/>
      <c r="AD128" s="504"/>
      <c r="AE128" s="504"/>
      <c r="AF128" s="504"/>
      <c r="AG128" s="504"/>
      <c r="AH128" s="504"/>
      <c r="AI128" s="504"/>
      <c r="AJ128" s="504"/>
      <c r="AK128" s="504"/>
      <c r="AL128" s="504"/>
      <c r="AM128" s="504"/>
      <c r="AN128" s="504"/>
      <c r="AO128" s="504"/>
      <c r="AP128" s="504"/>
      <c r="AQ128" s="504"/>
      <c r="AR128" s="504"/>
      <c r="AS128" s="504"/>
      <c r="AT128" s="504"/>
      <c r="AU128" s="504"/>
      <c r="AV128" s="504"/>
      <c r="AW128" s="504"/>
      <c r="AX128" s="504"/>
      <c r="AY128" s="504"/>
      <c r="AZ128" s="504"/>
      <c r="BA128" s="504"/>
      <c r="BB128" s="504"/>
      <c r="BC128" s="504"/>
      <c r="BD128" s="504"/>
      <c r="BE128" s="504"/>
      <c r="BF128" s="504"/>
      <c r="BG128" s="504"/>
      <c r="BH128" s="504"/>
      <c r="BI128" s="504"/>
      <c r="BJ128" s="504"/>
      <c r="BK128" s="504"/>
      <c r="BL128" s="504"/>
      <c r="BM128" s="504"/>
      <c r="BN128" s="504"/>
      <c r="BO128" s="504"/>
      <c r="BP128" s="504"/>
      <c r="BQ128" s="504"/>
      <c r="BR128" s="504"/>
      <c r="BS128" s="504"/>
      <c r="BT128" s="504"/>
      <c r="BU128" s="504"/>
      <c r="BV128" s="504"/>
      <c r="BW128" s="504"/>
      <c r="BX128" s="504"/>
      <c r="BY128" s="504"/>
      <c r="BZ128" s="504"/>
      <c r="CA128" s="504"/>
      <c r="CB128" s="504"/>
      <c r="CC128" s="504"/>
      <c r="CD128" s="504"/>
      <c r="CE128" s="504"/>
      <c r="CF128" s="504"/>
      <c r="CG128" s="504"/>
      <c r="CH128" s="504"/>
      <c r="CI128" s="504"/>
      <c r="CJ128" s="504"/>
      <c r="CK128" s="504"/>
      <c r="CL128" s="504"/>
      <c r="CM128" s="504"/>
      <c r="CN128" s="504"/>
      <c r="CO128" s="504"/>
      <c r="CP128" s="504"/>
      <c r="CQ128" s="504"/>
      <c r="CR128" s="504"/>
      <c r="CS128" s="504"/>
      <c r="CT128" s="504"/>
      <c r="CU128" s="504"/>
      <c r="CV128" s="504"/>
      <c r="CW128" s="504"/>
      <c r="CX128" s="504"/>
      <c r="CY128" s="504"/>
      <c r="CZ128" s="504"/>
      <c r="DA128" s="504"/>
      <c r="DB128" s="504"/>
      <c r="DC128" s="504"/>
      <c r="DD128" s="504"/>
      <c r="DE128" s="504"/>
      <c r="DF128" s="504"/>
      <c r="DG128" s="504"/>
      <c r="DH128" s="504"/>
      <c r="DI128" s="504"/>
      <c r="DJ128" s="504"/>
      <c r="DK128" s="504"/>
      <c r="DL128" s="504"/>
      <c r="DM128" s="504"/>
      <c r="DN128" s="504"/>
      <c r="DO128" s="504"/>
      <c r="DP128" s="504"/>
      <c r="DQ128" s="504"/>
      <c r="DR128" s="504"/>
      <c r="DS128" s="504"/>
    </row>
    <row r="129" spans="1:123" s="98" customFormat="1" ht="30" hidden="1" customHeight="1" x14ac:dyDescent="0.25">
      <c r="A129" s="527">
        <v>1513049</v>
      </c>
      <c r="B129" s="528" t="s">
        <v>279</v>
      </c>
      <c r="C129" s="529">
        <v>1010</v>
      </c>
      <c r="D129" s="530" t="s">
        <v>90</v>
      </c>
      <c r="E129" s="362">
        <f t="shared" si="43"/>
        <v>0</v>
      </c>
      <c r="F129" s="277"/>
      <c r="G129" s="271"/>
      <c r="H129" s="271"/>
      <c r="I129" s="271"/>
      <c r="J129" s="272">
        <f t="shared" si="51"/>
        <v>0</v>
      </c>
      <c r="K129" s="508"/>
      <c r="L129" s="509"/>
      <c r="M129" s="509"/>
      <c r="N129" s="509"/>
      <c r="O129" s="509"/>
      <c r="P129" s="509"/>
      <c r="Q129" s="272">
        <f>SUM(E129,J129)</f>
        <v>0</v>
      </c>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504"/>
      <c r="AY129" s="504"/>
      <c r="AZ129" s="504"/>
      <c r="BA129" s="504"/>
      <c r="BB129" s="504"/>
      <c r="BC129" s="504"/>
      <c r="BD129" s="504"/>
      <c r="BE129" s="504"/>
      <c r="BF129" s="504"/>
      <c r="BG129" s="504"/>
      <c r="BH129" s="504"/>
      <c r="BI129" s="504"/>
      <c r="BJ129" s="504"/>
      <c r="BK129" s="504"/>
      <c r="BL129" s="504"/>
      <c r="BM129" s="504"/>
      <c r="BN129" s="504"/>
      <c r="BO129" s="504"/>
      <c r="BP129" s="504"/>
      <c r="BQ129" s="504"/>
      <c r="BR129" s="504"/>
      <c r="BS129" s="504"/>
      <c r="BT129" s="504"/>
      <c r="BU129" s="504"/>
      <c r="BV129" s="504"/>
      <c r="BW129" s="504"/>
      <c r="BX129" s="504"/>
      <c r="BY129" s="504"/>
      <c r="BZ129" s="504"/>
      <c r="CA129" s="504"/>
      <c r="CB129" s="504"/>
      <c r="CC129" s="504"/>
      <c r="CD129" s="504"/>
      <c r="CE129" s="504"/>
      <c r="CF129" s="504"/>
      <c r="CG129" s="504"/>
      <c r="CH129" s="504"/>
      <c r="CI129" s="504"/>
      <c r="CJ129" s="504"/>
      <c r="CK129" s="504"/>
      <c r="CL129" s="504"/>
      <c r="CM129" s="504"/>
      <c r="CN129" s="504"/>
      <c r="CO129" s="504"/>
      <c r="CP129" s="504"/>
      <c r="CQ129" s="504"/>
      <c r="CR129" s="504"/>
      <c r="CS129" s="504"/>
      <c r="CT129" s="504"/>
      <c r="CU129" s="504"/>
      <c r="CV129" s="504"/>
      <c r="CW129" s="504"/>
      <c r="CX129" s="504"/>
      <c r="CY129" s="504"/>
      <c r="CZ129" s="504"/>
      <c r="DA129" s="504"/>
      <c r="DB129" s="504"/>
      <c r="DC129" s="504"/>
      <c r="DD129" s="504"/>
      <c r="DE129" s="504"/>
      <c r="DF129" s="504"/>
      <c r="DG129" s="504"/>
      <c r="DH129" s="504"/>
      <c r="DI129" s="504"/>
      <c r="DJ129" s="504"/>
      <c r="DK129" s="504"/>
      <c r="DL129" s="504"/>
      <c r="DM129" s="504"/>
      <c r="DN129" s="504"/>
      <c r="DO129" s="504"/>
      <c r="DP129" s="504"/>
      <c r="DQ129" s="504"/>
      <c r="DR129" s="504"/>
      <c r="DS129" s="504"/>
    </row>
    <row r="130" spans="1:123" s="4" customFormat="1" ht="34.5" hidden="1" customHeight="1" x14ac:dyDescent="0.25">
      <c r="A130" s="65">
        <v>1513050</v>
      </c>
      <c r="B130" s="66" t="s">
        <v>280</v>
      </c>
      <c r="C130" s="52" t="s">
        <v>174</v>
      </c>
      <c r="D130" s="116" t="s">
        <v>91</v>
      </c>
      <c r="E130" s="176">
        <f>SUM(F130,I130)</f>
        <v>0</v>
      </c>
      <c r="F130" s="281"/>
      <c r="G130" s="258"/>
      <c r="H130" s="258"/>
      <c r="I130" s="258"/>
      <c r="J130" s="257">
        <f>SUM(K130,N130)</f>
        <v>0</v>
      </c>
      <c r="K130" s="256"/>
      <c r="L130" s="259"/>
      <c r="M130" s="259"/>
      <c r="N130" s="259"/>
      <c r="O130" s="259"/>
      <c r="P130" s="259"/>
      <c r="Q130" s="257">
        <f>SUM(E130,J130)</f>
        <v>0</v>
      </c>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row>
    <row r="131" spans="1:123" s="4" customFormat="1" ht="23.25" hidden="1" customHeight="1" x14ac:dyDescent="0.25">
      <c r="A131" s="47"/>
      <c r="B131" s="132"/>
      <c r="C131" s="47"/>
      <c r="D131" s="47"/>
      <c r="E131" s="303"/>
      <c r="F131" s="302"/>
      <c r="G131" s="258"/>
      <c r="H131" s="258"/>
      <c r="I131" s="258"/>
      <c r="J131" s="257">
        <f>SUM(K131,N131)</f>
        <v>0</v>
      </c>
      <c r="K131" s="256"/>
      <c r="L131" s="259"/>
      <c r="M131" s="259"/>
      <c r="N131" s="259"/>
      <c r="O131" s="259"/>
      <c r="P131" s="259"/>
      <c r="Q131" s="257"/>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row>
    <row r="132" spans="1:123" s="4" customFormat="1" ht="33.75" hidden="1" customHeight="1" x14ac:dyDescent="0.25">
      <c r="A132" s="24" t="s">
        <v>128</v>
      </c>
      <c r="B132" s="24" t="s">
        <v>281</v>
      </c>
      <c r="C132" s="26" t="s">
        <v>175</v>
      </c>
      <c r="D132" s="28" t="s">
        <v>92</v>
      </c>
      <c r="E132" s="176">
        <f t="shared" si="43"/>
        <v>0</v>
      </c>
      <c r="F132" s="281"/>
      <c r="G132" s="258"/>
      <c r="H132" s="258"/>
      <c r="I132" s="258"/>
      <c r="J132" s="257"/>
      <c r="K132" s="256"/>
      <c r="L132" s="259"/>
      <c r="M132" s="259"/>
      <c r="N132" s="259"/>
      <c r="O132" s="259"/>
      <c r="P132" s="259"/>
      <c r="Q132" s="257">
        <f>SUM(E132,J132)</f>
        <v>0</v>
      </c>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row>
    <row r="133" spans="1:123" s="4" customFormat="1" ht="25.5" hidden="1" customHeight="1" x14ac:dyDescent="0.25">
      <c r="A133" s="26"/>
      <c r="B133" s="26"/>
      <c r="C133" s="26"/>
      <c r="D133" s="29"/>
      <c r="E133" s="176">
        <f t="shared" si="43"/>
        <v>0</v>
      </c>
      <c r="F133" s="281"/>
      <c r="G133" s="258"/>
      <c r="H133" s="258"/>
      <c r="I133" s="258"/>
      <c r="J133" s="257">
        <f t="shared" si="51"/>
        <v>0</v>
      </c>
      <c r="K133" s="256"/>
      <c r="L133" s="259"/>
      <c r="M133" s="259"/>
      <c r="N133" s="259"/>
      <c r="O133" s="259"/>
      <c r="P133" s="259"/>
      <c r="Q133" s="257">
        <f>SUM(J133,E133)</f>
        <v>0</v>
      </c>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row>
    <row r="134" spans="1:123" s="4" customFormat="1" ht="21" hidden="1" customHeight="1" x14ac:dyDescent="0.25">
      <c r="A134" s="26"/>
      <c r="B134" s="26"/>
      <c r="C134" s="26"/>
      <c r="D134" s="25"/>
      <c r="E134" s="176">
        <f t="shared" si="43"/>
        <v>0</v>
      </c>
      <c r="F134" s="281"/>
      <c r="G134" s="296"/>
      <c r="H134" s="296"/>
      <c r="I134" s="296"/>
      <c r="J134" s="257">
        <f>SUM(K134,N134)</f>
        <v>0</v>
      </c>
      <c r="K134" s="296"/>
      <c r="L134" s="296"/>
      <c r="M134" s="296"/>
      <c r="N134" s="296"/>
      <c r="O134" s="296"/>
      <c r="P134" s="296"/>
      <c r="Q134" s="257">
        <f t="shared" ref="Q134:Q140" si="54">SUM(E134,J134)</f>
        <v>0</v>
      </c>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row>
    <row r="135" spans="1:123" s="4" customFormat="1" ht="56.25" hidden="1" customHeight="1" x14ac:dyDescent="0.25">
      <c r="A135" s="27" t="s">
        <v>133</v>
      </c>
      <c r="B135" s="27" t="s">
        <v>282</v>
      </c>
      <c r="C135" s="26"/>
      <c r="D135" s="116" t="s">
        <v>68</v>
      </c>
      <c r="E135" s="176">
        <f>SUM(E136)</f>
        <v>0</v>
      </c>
      <c r="F135" s="281"/>
      <c r="G135" s="176"/>
      <c r="H135" s="176">
        <f t="shared" ref="H135:Q135" si="55">SUM(H136)</f>
        <v>0</v>
      </c>
      <c r="I135" s="176">
        <f t="shared" si="55"/>
        <v>0</v>
      </c>
      <c r="J135" s="176">
        <f t="shared" si="55"/>
        <v>0</v>
      </c>
      <c r="K135" s="176">
        <f t="shared" si="55"/>
        <v>0</v>
      </c>
      <c r="L135" s="176">
        <f t="shared" si="55"/>
        <v>0</v>
      </c>
      <c r="M135" s="176">
        <f t="shared" si="55"/>
        <v>0</v>
      </c>
      <c r="N135" s="176">
        <f t="shared" si="55"/>
        <v>0</v>
      </c>
      <c r="O135" s="176">
        <f t="shared" si="55"/>
        <v>0</v>
      </c>
      <c r="P135" s="176">
        <f t="shared" si="55"/>
        <v>0</v>
      </c>
      <c r="Q135" s="176">
        <f t="shared" si="55"/>
        <v>0</v>
      </c>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row>
    <row r="136" spans="1:123" s="40" customFormat="1" ht="51.75" hidden="1" customHeight="1" x14ac:dyDescent="0.25">
      <c r="A136" s="58" t="s">
        <v>70</v>
      </c>
      <c r="B136" s="58" t="s">
        <v>283</v>
      </c>
      <c r="C136" s="42" t="s">
        <v>175</v>
      </c>
      <c r="D136" s="50" t="s">
        <v>69</v>
      </c>
      <c r="E136" s="264">
        <f>SUM(F136,I136)</f>
        <v>0</v>
      </c>
      <c r="F136" s="282"/>
      <c r="G136" s="283"/>
      <c r="H136" s="283"/>
      <c r="I136" s="283"/>
      <c r="J136" s="266">
        <f>SUM(K136,N136)</f>
        <v>0</v>
      </c>
      <c r="K136" s="283"/>
      <c r="L136" s="283"/>
      <c r="M136" s="283"/>
      <c r="N136" s="283"/>
      <c r="O136" s="283"/>
      <c r="P136" s="283"/>
      <c r="Q136" s="266">
        <f t="shared" si="54"/>
        <v>0</v>
      </c>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row>
    <row r="137" spans="1:123" s="4" customFormat="1" ht="29.25" hidden="1" customHeight="1" x14ac:dyDescent="0.25">
      <c r="A137" s="27" t="s">
        <v>132</v>
      </c>
      <c r="B137" s="27" t="s">
        <v>284</v>
      </c>
      <c r="C137" s="26"/>
      <c r="D137" s="116" t="s">
        <v>71</v>
      </c>
      <c r="E137" s="281">
        <f>SUM(E138:E139)</f>
        <v>0</v>
      </c>
      <c r="F137" s="281">
        <f t="shared" ref="F137:G137" si="56">SUM(F138:F139)</f>
        <v>0</v>
      </c>
      <c r="G137" s="281">
        <f t="shared" si="56"/>
        <v>0</v>
      </c>
      <c r="H137" s="281">
        <f t="shared" ref="H137:Q137" si="57">SUM(H138:H139)</f>
        <v>0</v>
      </c>
      <c r="I137" s="281">
        <f t="shared" si="57"/>
        <v>0</v>
      </c>
      <c r="J137" s="281">
        <f t="shared" si="57"/>
        <v>0</v>
      </c>
      <c r="K137" s="281">
        <f t="shared" si="57"/>
        <v>0</v>
      </c>
      <c r="L137" s="281">
        <f t="shared" si="57"/>
        <v>0</v>
      </c>
      <c r="M137" s="281">
        <f t="shared" si="57"/>
        <v>0</v>
      </c>
      <c r="N137" s="281">
        <f t="shared" si="57"/>
        <v>0</v>
      </c>
      <c r="O137" s="281">
        <f t="shared" si="57"/>
        <v>0</v>
      </c>
      <c r="P137" s="281">
        <f t="shared" si="57"/>
        <v>0</v>
      </c>
      <c r="Q137" s="281">
        <f t="shared" si="57"/>
        <v>0</v>
      </c>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row>
    <row r="138" spans="1:123" s="44" customFormat="1" ht="42" hidden="1" customHeight="1" x14ac:dyDescent="0.25">
      <c r="A138" s="42" t="s">
        <v>74</v>
      </c>
      <c r="B138" s="42" t="s">
        <v>285</v>
      </c>
      <c r="C138" s="42" t="s">
        <v>176</v>
      </c>
      <c r="D138" s="57" t="s">
        <v>72</v>
      </c>
      <c r="E138" s="264">
        <f>SUM(F138,I138)</f>
        <v>0</v>
      </c>
      <c r="F138" s="282"/>
      <c r="G138" s="282"/>
      <c r="H138" s="282"/>
      <c r="I138" s="304"/>
      <c r="J138" s="266">
        <f>SUM(K138,N138)</f>
        <v>0</v>
      </c>
      <c r="K138" s="283"/>
      <c r="L138" s="283"/>
      <c r="M138" s="283"/>
      <c r="N138" s="283"/>
      <c r="O138" s="283"/>
      <c r="P138" s="283"/>
      <c r="Q138" s="266">
        <f t="shared" si="54"/>
        <v>0</v>
      </c>
      <c r="R138" s="55"/>
      <c r="S138" s="55"/>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c r="AW138" s="55"/>
      <c r="AX138" s="55"/>
      <c r="AY138" s="55"/>
      <c r="AZ138" s="55"/>
      <c r="BA138" s="55"/>
      <c r="BB138" s="55"/>
      <c r="BC138" s="55"/>
      <c r="BD138" s="55"/>
      <c r="BE138" s="55"/>
      <c r="BF138" s="55"/>
      <c r="BG138" s="55"/>
      <c r="BH138" s="55"/>
      <c r="BI138" s="55"/>
      <c r="BJ138" s="55"/>
      <c r="BK138" s="55"/>
      <c r="BL138" s="55"/>
      <c r="BM138" s="55"/>
      <c r="BN138" s="55"/>
      <c r="BO138" s="55"/>
      <c r="BP138" s="55"/>
      <c r="BQ138" s="55"/>
      <c r="BR138" s="55"/>
      <c r="BS138" s="55"/>
      <c r="BT138" s="55"/>
      <c r="BU138" s="55"/>
      <c r="BV138" s="55"/>
      <c r="BW138" s="55"/>
      <c r="BX138" s="55"/>
      <c r="BY138" s="55"/>
      <c r="BZ138" s="55"/>
      <c r="CA138" s="55"/>
      <c r="CB138" s="55"/>
      <c r="CC138" s="55"/>
      <c r="CD138" s="55"/>
      <c r="CE138" s="55"/>
      <c r="CF138" s="55"/>
      <c r="CG138" s="55"/>
      <c r="CH138" s="55"/>
      <c r="CI138" s="55"/>
      <c r="CJ138" s="55"/>
      <c r="CK138" s="55"/>
      <c r="CL138" s="55"/>
      <c r="CM138" s="55"/>
      <c r="CN138" s="55"/>
      <c r="CO138" s="55"/>
      <c r="CP138" s="55"/>
      <c r="CQ138" s="55"/>
      <c r="CR138" s="55"/>
      <c r="CS138" s="55"/>
      <c r="CT138" s="55"/>
      <c r="CU138" s="55"/>
      <c r="CV138" s="55"/>
      <c r="CW138" s="55"/>
      <c r="CX138" s="55"/>
      <c r="CY138" s="55"/>
      <c r="CZ138" s="55"/>
      <c r="DA138" s="55"/>
      <c r="DB138" s="55"/>
      <c r="DC138" s="55"/>
      <c r="DD138" s="55"/>
      <c r="DE138" s="55"/>
      <c r="DF138" s="55"/>
      <c r="DG138" s="55"/>
      <c r="DH138" s="55"/>
      <c r="DI138" s="55"/>
      <c r="DJ138" s="55"/>
      <c r="DK138" s="55"/>
      <c r="DL138" s="55"/>
      <c r="DM138" s="55"/>
      <c r="DN138" s="55"/>
      <c r="DO138" s="55"/>
      <c r="DP138" s="55"/>
      <c r="DQ138" s="55"/>
      <c r="DR138" s="55"/>
      <c r="DS138" s="55"/>
    </row>
    <row r="139" spans="1:123" s="44" customFormat="1" ht="23.25" hidden="1" customHeight="1" x14ac:dyDescent="0.25">
      <c r="A139" s="90">
        <v>1513105</v>
      </c>
      <c r="B139" s="91" t="s">
        <v>286</v>
      </c>
      <c r="C139" s="92" t="s">
        <v>175</v>
      </c>
      <c r="D139" s="54" t="s">
        <v>73</v>
      </c>
      <c r="E139" s="168">
        <f>SUM(F139,I139)</f>
        <v>0</v>
      </c>
      <c r="F139" s="168"/>
      <c r="G139" s="263"/>
      <c r="H139" s="263"/>
      <c r="I139" s="298"/>
      <c r="J139" s="297">
        <f>SUM(K139,N139)</f>
        <v>0</v>
      </c>
      <c r="K139" s="263"/>
      <c r="L139" s="263"/>
      <c r="M139" s="263"/>
      <c r="N139" s="263"/>
      <c r="O139" s="263"/>
      <c r="P139" s="263"/>
      <c r="Q139" s="168">
        <f t="shared" si="54"/>
        <v>0</v>
      </c>
      <c r="R139" s="55"/>
      <c r="S139" s="55"/>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5"/>
      <c r="BB139" s="55"/>
      <c r="BC139" s="55"/>
      <c r="BD139" s="55"/>
      <c r="BE139" s="55"/>
      <c r="BF139" s="55"/>
      <c r="BG139" s="55"/>
      <c r="BH139" s="55"/>
      <c r="BI139" s="55"/>
      <c r="BJ139" s="55"/>
      <c r="BK139" s="55"/>
      <c r="BL139" s="55"/>
      <c r="BM139" s="55"/>
      <c r="BN139" s="55"/>
      <c r="BO139" s="55"/>
      <c r="BP139" s="55"/>
      <c r="BQ139" s="55"/>
      <c r="BR139" s="55"/>
      <c r="BS139" s="55"/>
      <c r="BT139" s="55"/>
      <c r="BU139" s="55"/>
      <c r="BV139" s="55"/>
      <c r="BW139" s="55"/>
      <c r="BX139" s="55"/>
      <c r="BY139" s="55"/>
      <c r="BZ139" s="55"/>
      <c r="CA139" s="55"/>
      <c r="CB139" s="55"/>
      <c r="CC139" s="55"/>
      <c r="CD139" s="55"/>
      <c r="CE139" s="55"/>
      <c r="CF139" s="55"/>
      <c r="CG139" s="55"/>
      <c r="CH139" s="55"/>
      <c r="CI139" s="55"/>
      <c r="CJ139" s="55"/>
      <c r="CK139" s="55"/>
      <c r="CL139" s="55"/>
      <c r="CM139" s="55"/>
      <c r="CN139" s="55"/>
      <c r="CO139" s="55"/>
      <c r="CP139" s="55"/>
      <c r="CQ139" s="55"/>
      <c r="CR139" s="55"/>
      <c r="CS139" s="55"/>
      <c r="CT139" s="55"/>
      <c r="CU139" s="55"/>
      <c r="CV139" s="55"/>
      <c r="CW139" s="55"/>
      <c r="CX139" s="55"/>
      <c r="CY139" s="55"/>
      <c r="CZ139" s="55"/>
      <c r="DA139" s="55"/>
      <c r="DB139" s="55"/>
      <c r="DC139" s="55"/>
      <c r="DD139" s="55"/>
      <c r="DE139" s="55"/>
      <c r="DF139" s="55"/>
      <c r="DG139" s="55"/>
      <c r="DH139" s="55"/>
      <c r="DI139" s="55"/>
      <c r="DJ139" s="55"/>
      <c r="DK139" s="55"/>
      <c r="DL139" s="55"/>
      <c r="DM139" s="55"/>
      <c r="DN139" s="55"/>
      <c r="DO139" s="55"/>
      <c r="DP139" s="55"/>
      <c r="DQ139" s="55"/>
      <c r="DR139" s="55"/>
      <c r="DS139" s="55"/>
    </row>
    <row r="140" spans="1:123" s="4" customFormat="1" ht="21" hidden="1" customHeight="1" x14ac:dyDescent="0.25">
      <c r="A140" s="24" t="s">
        <v>129</v>
      </c>
      <c r="B140" s="24" t="s">
        <v>221</v>
      </c>
      <c r="C140" s="26" t="s">
        <v>164</v>
      </c>
      <c r="D140" s="35" t="s">
        <v>17</v>
      </c>
      <c r="E140" s="176">
        <f>SUM(F140,I131)</f>
        <v>0</v>
      </c>
      <c r="F140" s="281"/>
      <c r="G140" s="258"/>
      <c r="H140" s="258"/>
      <c r="I140" s="258"/>
      <c r="J140" s="257">
        <f t="shared" si="51"/>
        <v>0</v>
      </c>
      <c r="K140" s="256"/>
      <c r="L140" s="259"/>
      <c r="M140" s="259"/>
      <c r="N140" s="259"/>
      <c r="O140" s="259"/>
      <c r="P140" s="259"/>
      <c r="Q140" s="257">
        <f t="shared" si="54"/>
        <v>0</v>
      </c>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row>
    <row r="141" spans="1:123" s="4" customFormat="1" ht="21.75" hidden="1" customHeight="1" x14ac:dyDescent="0.25">
      <c r="A141" s="26"/>
      <c r="B141" s="26"/>
      <c r="C141" s="26"/>
      <c r="D141" s="29"/>
      <c r="E141" s="176">
        <f t="shared" si="43"/>
        <v>0</v>
      </c>
      <c r="F141" s="182"/>
      <c r="G141" s="289"/>
      <c r="H141" s="289"/>
      <c r="I141" s="289"/>
      <c r="J141" s="290">
        <f>SUM(K141,N141)</f>
        <v>0</v>
      </c>
      <c r="K141" s="289"/>
      <c r="L141" s="289"/>
      <c r="M141" s="289"/>
      <c r="N141" s="289"/>
      <c r="O141" s="289"/>
      <c r="P141" s="289"/>
      <c r="Q141" s="290">
        <f>SUM(J141,E141)</f>
        <v>0</v>
      </c>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row>
    <row r="142" spans="1:123" ht="20.25" hidden="1" customHeight="1" x14ac:dyDescent="0.2">
      <c r="A142" s="27"/>
      <c r="B142" s="27"/>
      <c r="C142" s="30"/>
      <c r="D142" s="43"/>
      <c r="E142" s="176">
        <f t="shared" si="43"/>
        <v>0</v>
      </c>
      <c r="F142" s="281"/>
      <c r="G142" s="281"/>
      <c r="H142" s="296"/>
      <c r="I142" s="296"/>
      <c r="J142" s="257">
        <f>SUM(K142,N142)</f>
        <v>0</v>
      </c>
      <c r="K142" s="296"/>
      <c r="L142" s="296"/>
      <c r="M142" s="296"/>
      <c r="N142" s="296"/>
      <c r="O142" s="296"/>
      <c r="P142" s="296"/>
      <c r="Q142" s="257">
        <f>SUM(E142,J142)</f>
        <v>0</v>
      </c>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row>
    <row r="143" spans="1:123" s="4" customFormat="1" ht="19.5" hidden="1" customHeight="1" x14ac:dyDescent="0.25">
      <c r="A143" s="26" t="s">
        <v>333</v>
      </c>
      <c r="B143" s="26" t="s">
        <v>334</v>
      </c>
      <c r="C143" s="26" t="s">
        <v>171</v>
      </c>
      <c r="D143" s="29" t="s">
        <v>2</v>
      </c>
      <c r="E143" s="176">
        <f t="shared" si="43"/>
        <v>0</v>
      </c>
      <c r="F143" s="295"/>
      <c r="G143" s="289"/>
      <c r="H143" s="289"/>
      <c r="I143" s="289"/>
      <c r="J143" s="290">
        <f>SUM(K143,N143)</f>
        <v>0</v>
      </c>
      <c r="K143" s="289"/>
      <c r="L143" s="289"/>
      <c r="M143" s="289"/>
      <c r="N143" s="289"/>
      <c r="O143" s="289"/>
      <c r="P143" s="289"/>
      <c r="Q143" s="290">
        <f>SUM(J143,E143)</f>
        <v>0</v>
      </c>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row>
    <row r="144" spans="1:123" s="4" customFormat="1" ht="39" hidden="1" customHeight="1" x14ac:dyDescent="0.25">
      <c r="A144" s="404" t="s">
        <v>142</v>
      </c>
      <c r="B144" s="404"/>
      <c r="C144" s="404"/>
      <c r="D144" s="405" t="s">
        <v>415</v>
      </c>
      <c r="E144" s="406">
        <f>SUM(E145)</f>
        <v>0</v>
      </c>
      <c r="F144" s="406">
        <f t="shared" ref="F144:Q144" si="58">SUM(F145)</f>
        <v>0</v>
      </c>
      <c r="G144" s="406">
        <f t="shared" si="58"/>
        <v>0</v>
      </c>
      <c r="H144" s="406">
        <f t="shared" si="58"/>
        <v>0</v>
      </c>
      <c r="I144" s="406">
        <f t="shared" si="58"/>
        <v>0</v>
      </c>
      <c r="J144" s="406">
        <f t="shared" si="58"/>
        <v>0</v>
      </c>
      <c r="K144" s="406">
        <f t="shared" si="58"/>
        <v>0</v>
      </c>
      <c r="L144" s="406">
        <f t="shared" si="58"/>
        <v>0</v>
      </c>
      <c r="M144" s="406">
        <f t="shared" si="58"/>
        <v>0</v>
      </c>
      <c r="N144" s="406">
        <f t="shared" si="58"/>
        <v>0</v>
      </c>
      <c r="O144" s="406">
        <f t="shared" si="58"/>
        <v>0</v>
      </c>
      <c r="P144" s="406">
        <f t="shared" si="58"/>
        <v>0</v>
      </c>
      <c r="Q144" s="406">
        <f t="shared" si="58"/>
        <v>0</v>
      </c>
      <c r="R144" s="6"/>
      <c r="S144" s="185">
        <f t="shared" ref="S144:S145" si="59">SUM(E144,J144)</f>
        <v>0</v>
      </c>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row>
    <row r="145" spans="1:257" s="4" customFormat="1" ht="38.25" hidden="1" customHeight="1" x14ac:dyDescent="0.25">
      <c r="A145" s="404" t="s">
        <v>143</v>
      </c>
      <c r="B145" s="404"/>
      <c r="C145" s="404"/>
      <c r="D145" s="405" t="s">
        <v>415</v>
      </c>
      <c r="E145" s="406">
        <f>SUM(E146:E156)</f>
        <v>0</v>
      </c>
      <c r="F145" s="406">
        <f t="shared" ref="F145:Q145" si="60">SUM(F146:F156)</f>
        <v>0</v>
      </c>
      <c r="G145" s="406">
        <f t="shared" si="60"/>
        <v>0</v>
      </c>
      <c r="H145" s="406">
        <f t="shared" si="60"/>
        <v>0</v>
      </c>
      <c r="I145" s="406">
        <f t="shared" si="60"/>
        <v>0</v>
      </c>
      <c r="J145" s="406">
        <f t="shared" si="60"/>
        <v>0</v>
      </c>
      <c r="K145" s="406">
        <f t="shared" si="60"/>
        <v>0</v>
      </c>
      <c r="L145" s="406">
        <f t="shared" si="60"/>
        <v>0</v>
      </c>
      <c r="M145" s="406">
        <f t="shared" si="60"/>
        <v>0</v>
      </c>
      <c r="N145" s="406">
        <f t="shared" si="60"/>
        <v>0</v>
      </c>
      <c r="O145" s="406">
        <f t="shared" si="60"/>
        <v>0</v>
      </c>
      <c r="P145" s="406">
        <f t="shared" si="60"/>
        <v>0</v>
      </c>
      <c r="Q145" s="406">
        <f t="shared" si="60"/>
        <v>0</v>
      </c>
      <c r="S145" s="185">
        <f t="shared" si="59"/>
        <v>0</v>
      </c>
    </row>
    <row r="146" spans="1:257" s="4" customFormat="1" ht="23.25" hidden="1" customHeight="1" x14ac:dyDescent="0.25">
      <c r="A146" s="24" t="s">
        <v>105</v>
      </c>
      <c r="B146" s="24" t="s">
        <v>171</v>
      </c>
      <c r="C146" s="24" t="s">
        <v>155</v>
      </c>
      <c r="D146" s="89" t="s">
        <v>350</v>
      </c>
      <c r="E146" s="176">
        <f t="shared" ref="E146:E156" si="61">SUM(F146,I146)</f>
        <v>0</v>
      </c>
      <c r="F146" s="182"/>
      <c r="G146" s="258"/>
      <c r="H146" s="258"/>
      <c r="I146" s="258"/>
      <c r="J146" s="290">
        <f t="shared" ref="J146:J156" si="62">SUM(K146,N146)</f>
        <v>0</v>
      </c>
      <c r="K146" s="256"/>
      <c r="L146" s="256"/>
      <c r="M146" s="256"/>
      <c r="N146" s="258"/>
      <c r="O146" s="258"/>
      <c r="P146" s="181"/>
      <c r="Q146" s="257">
        <f>SUM(J146,E146)</f>
        <v>0</v>
      </c>
    </row>
    <row r="147" spans="1:257" s="60" customFormat="1" ht="25.5" hidden="1" customHeight="1" x14ac:dyDescent="0.2">
      <c r="A147" s="368" t="s">
        <v>97</v>
      </c>
      <c r="B147" s="368" t="s">
        <v>287</v>
      </c>
      <c r="C147" s="368" t="s">
        <v>177</v>
      </c>
      <c r="D147" s="371" t="s">
        <v>200</v>
      </c>
      <c r="E147" s="279">
        <f t="shared" si="61"/>
        <v>0</v>
      </c>
      <c r="F147" s="285"/>
      <c r="G147" s="365"/>
      <c r="H147" s="365"/>
      <c r="I147" s="365"/>
      <c r="J147" s="288">
        <f t="shared" si="62"/>
        <v>0</v>
      </c>
      <c r="K147" s="365"/>
      <c r="L147" s="365"/>
      <c r="M147" s="365"/>
      <c r="N147" s="365"/>
      <c r="O147" s="365"/>
      <c r="P147" s="365"/>
      <c r="Q147" s="270">
        <f t="shared" ref="Q147:Q156" si="63">SUM(J147,E147)</f>
        <v>0</v>
      </c>
    </row>
    <row r="148" spans="1:257" s="60" customFormat="1" ht="21" hidden="1" customHeight="1" x14ac:dyDescent="0.2">
      <c r="A148" s="368"/>
      <c r="B148" s="368"/>
      <c r="C148" s="368"/>
      <c r="D148" s="112"/>
      <c r="E148" s="279">
        <f t="shared" si="61"/>
        <v>0</v>
      </c>
      <c r="F148" s="285"/>
      <c r="G148" s="365"/>
      <c r="H148" s="365"/>
      <c r="I148" s="365"/>
      <c r="J148" s="288"/>
      <c r="K148" s="365"/>
      <c r="L148" s="365"/>
      <c r="M148" s="365"/>
      <c r="N148" s="365"/>
      <c r="O148" s="365"/>
      <c r="P148" s="365"/>
      <c r="Q148" s="270">
        <f t="shared" si="63"/>
        <v>0</v>
      </c>
    </row>
    <row r="149" spans="1:257" s="60" customFormat="1" ht="24" hidden="1" customHeight="1" x14ac:dyDescent="0.2">
      <c r="A149" s="368" t="s">
        <v>99</v>
      </c>
      <c r="B149" s="368" t="s">
        <v>288</v>
      </c>
      <c r="C149" s="368" t="s">
        <v>178</v>
      </c>
      <c r="D149" s="112" t="s">
        <v>98</v>
      </c>
      <c r="E149" s="279">
        <f t="shared" si="61"/>
        <v>0</v>
      </c>
      <c r="F149" s="285"/>
      <c r="G149" s="287"/>
      <c r="H149" s="365"/>
      <c r="I149" s="365"/>
      <c r="J149" s="288">
        <f t="shared" si="62"/>
        <v>0</v>
      </c>
      <c r="K149" s="365"/>
      <c r="L149" s="365"/>
      <c r="M149" s="365"/>
      <c r="N149" s="531"/>
      <c r="O149" s="531"/>
      <c r="P149" s="365"/>
      <c r="Q149" s="270">
        <f t="shared" si="63"/>
        <v>0</v>
      </c>
    </row>
    <row r="150" spans="1:257" s="60" customFormat="1" ht="23.25" hidden="1" customHeight="1" x14ac:dyDescent="0.2">
      <c r="A150" s="368" t="s">
        <v>101</v>
      </c>
      <c r="B150" s="368" t="s">
        <v>289</v>
      </c>
      <c r="C150" s="368" t="s">
        <v>159</v>
      </c>
      <c r="D150" s="371" t="s">
        <v>100</v>
      </c>
      <c r="E150" s="279">
        <f t="shared" si="61"/>
        <v>0</v>
      </c>
      <c r="F150" s="285"/>
      <c r="G150" s="365"/>
      <c r="H150" s="365"/>
      <c r="I150" s="365"/>
      <c r="J150" s="288">
        <f t="shared" si="62"/>
        <v>0</v>
      </c>
      <c r="K150" s="365"/>
      <c r="L150" s="365"/>
      <c r="M150" s="365"/>
      <c r="N150" s="365"/>
      <c r="O150" s="365"/>
      <c r="P150" s="365"/>
      <c r="Q150" s="270">
        <f t="shared" si="63"/>
        <v>0</v>
      </c>
    </row>
    <row r="151" spans="1:257" s="60" customFormat="1" ht="23.25" hidden="1" customHeight="1" x14ac:dyDescent="0.2">
      <c r="A151" s="368" t="s">
        <v>103</v>
      </c>
      <c r="B151" s="368" t="s">
        <v>290</v>
      </c>
      <c r="C151" s="368" t="s">
        <v>179</v>
      </c>
      <c r="D151" s="371" t="s">
        <v>102</v>
      </c>
      <c r="E151" s="279">
        <f t="shared" si="61"/>
        <v>0</v>
      </c>
      <c r="F151" s="285"/>
      <c r="G151" s="287"/>
      <c r="H151" s="365"/>
      <c r="I151" s="365"/>
      <c r="J151" s="288">
        <f t="shared" si="62"/>
        <v>0</v>
      </c>
      <c r="K151" s="365"/>
      <c r="L151" s="365"/>
      <c r="M151" s="365"/>
      <c r="N151" s="287"/>
      <c r="O151" s="287"/>
      <c r="P151" s="365"/>
      <c r="Q151" s="279">
        <f t="shared" ref="Q151:Q153" si="64">SUM(E151,J151)</f>
        <v>0</v>
      </c>
    </row>
    <row r="152" spans="1:257" s="59" customFormat="1" ht="23.25" hidden="1" customHeight="1" x14ac:dyDescent="0.2">
      <c r="A152" s="27" t="s">
        <v>335</v>
      </c>
      <c r="B152" s="24" t="s">
        <v>240</v>
      </c>
      <c r="C152" s="32" t="s">
        <v>173</v>
      </c>
      <c r="D152" s="36" t="s">
        <v>45</v>
      </c>
      <c r="E152" s="176">
        <f t="shared" si="61"/>
        <v>0</v>
      </c>
      <c r="F152" s="306"/>
      <c r="G152" s="307"/>
      <c r="H152" s="307"/>
      <c r="I152" s="307"/>
      <c r="J152" s="290">
        <f t="shared" si="62"/>
        <v>0</v>
      </c>
      <c r="K152" s="307"/>
      <c r="L152" s="307"/>
      <c r="M152" s="307"/>
      <c r="N152" s="308"/>
      <c r="O152" s="308"/>
      <c r="P152" s="307"/>
      <c r="Q152" s="176">
        <f t="shared" si="63"/>
        <v>0</v>
      </c>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row>
    <row r="153" spans="1:257" ht="23.25" hidden="1" customHeight="1" x14ac:dyDescent="0.2">
      <c r="A153" s="27" t="s">
        <v>104</v>
      </c>
      <c r="B153" s="27" t="s">
        <v>243</v>
      </c>
      <c r="C153" s="30" t="s">
        <v>182</v>
      </c>
      <c r="D153" s="43" t="s">
        <v>52</v>
      </c>
      <c r="E153" s="176"/>
      <c r="F153" s="274"/>
      <c r="G153" s="281"/>
      <c r="H153" s="296"/>
      <c r="I153" s="296"/>
      <c r="J153" s="257">
        <f>SUM(K153,N153)</f>
        <v>0</v>
      </c>
      <c r="K153" s="296"/>
      <c r="L153" s="296"/>
      <c r="M153" s="296"/>
      <c r="N153" s="296"/>
      <c r="O153" s="296"/>
      <c r="P153" s="296"/>
      <c r="Q153" s="176">
        <f t="shared" si="64"/>
        <v>0</v>
      </c>
    </row>
    <row r="154" spans="1:257" s="15" customFormat="1" ht="21" hidden="1" customHeight="1" x14ac:dyDescent="0.2">
      <c r="A154" s="27"/>
      <c r="B154" s="27"/>
      <c r="C154" s="30"/>
      <c r="D154" s="43"/>
      <c r="E154" s="176">
        <f t="shared" si="61"/>
        <v>0</v>
      </c>
      <c r="F154" s="306"/>
      <c r="G154" s="307"/>
      <c r="H154" s="307"/>
      <c r="I154" s="307"/>
      <c r="J154" s="290">
        <f t="shared" si="62"/>
        <v>0</v>
      </c>
      <c r="K154" s="307"/>
      <c r="L154" s="307"/>
      <c r="M154" s="307"/>
      <c r="N154" s="307"/>
      <c r="O154" s="307"/>
      <c r="P154" s="307"/>
      <c r="Q154" s="257">
        <f t="shared" si="63"/>
        <v>0</v>
      </c>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row>
    <row r="155" spans="1:257" ht="21" hidden="1" customHeight="1" x14ac:dyDescent="0.2">
      <c r="A155" s="67"/>
      <c r="B155" s="67"/>
      <c r="C155" s="67"/>
      <c r="D155" s="67"/>
      <c r="E155" s="176">
        <f t="shared" si="61"/>
        <v>0</v>
      </c>
      <c r="F155" s="306"/>
      <c r="G155" s="307"/>
      <c r="H155" s="307"/>
      <c r="I155" s="307"/>
      <c r="J155" s="290">
        <f t="shared" si="62"/>
        <v>0</v>
      </c>
      <c r="K155" s="307"/>
      <c r="L155" s="307"/>
      <c r="M155" s="307"/>
      <c r="N155" s="307"/>
      <c r="O155" s="307"/>
      <c r="P155" s="307"/>
      <c r="Q155" s="257">
        <f t="shared" si="63"/>
        <v>0</v>
      </c>
    </row>
    <row r="156" spans="1:257" ht="24" hidden="1" customHeight="1" x14ac:dyDescent="0.2">
      <c r="A156" s="67"/>
      <c r="B156" s="67"/>
      <c r="C156" s="67"/>
      <c r="D156" s="67"/>
      <c r="E156" s="176">
        <f t="shared" si="61"/>
        <v>0</v>
      </c>
      <c r="F156" s="307"/>
      <c r="G156" s="307"/>
      <c r="H156" s="307"/>
      <c r="I156" s="307"/>
      <c r="J156" s="290">
        <f t="shared" si="62"/>
        <v>0</v>
      </c>
      <c r="K156" s="307"/>
      <c r="L156" s="307"/>
      <c r="M156" s="307"/>
      <c r="N156" s="307"/>
      <c r="O156" s="307"/>
      <c r="P156" s="307"/>
      <c r="Q156" s="257">
        <f t="shared" si="63"/>
        <v>0</v>
      </c>
    </row>
    <row r="157" spans="1:257" ht="37.5" hidden="1" customHeight="1" x14ac:dyDescent="0.25">
      <c r="A157" s="33" t="s">
        <v>144</v>
      </c>
      <c r="B157" s="33"/>
      <c r="C157" s="33"/>
      <c r="D157" s="38" t="s">
        <v>414</v>
      </c>
      <c r="E157" s="305">
        <f>SUM(E158)</f>
        <v>0</v>
      </c>
      <c r="F157" s="305">
        <f t="shared" ref="F157:Q158" si="65">SUM(F158)</f>
        <v>0</v>
      </c>
      <c r="G157" s="305">
        <f t="shared" si="65"/>
        <v>0</v>
      </c>
      <c r="H157" s="305">
        <f t="shared" si="65"/>
        <v>0</v>
      </c>
      <c r="I157" s="305">
        <f t="shared" si="65"/>
        <v>0</v>
      </c>
      <c r="J157" s="305">
        <f t="shared" si="65"/>
        <v>0</v>
      </c>
      <c r="K157" s="305">
        <f t="shared" si="65"/>
        <v>0</v>
      </c>
      <c r="L157" s="305">
        <f t="shared" si="65"/>
        <v>0</v>
      </c>
      <c r="M157" s="305">
        <f t="shared" si="65"/>
        <v>0</v>
      </c>
      <c r="N157" s="305">
        <f t="shared" si="65"/>
        <v>0</v>
      </c>
      <c r="O157" s="305">
        <f t="shared" si="65"/>
        <v>0</v>
      </c>
      <c r="P157" s="305">
        <f t="shared" si="65"/>
        <v>0</v>
      </c>
      <c r="Q157" s="305">
        <f t="shared" si="65"/>
        <v>0</v>
      </c>
    </row>
    <row r="158" spans="1:257" ht="38.25" hidden="1" customHeight="1" x14ac:dyDescent="0.25">
      <c r="A158" s="33" t="s">
        <v>145</v>
      </c>
      <c r="B158" s="33"/>
      <c r="C158" s="33"/>
      <c r="D158" s="38" t="s">
        <v>414</v>
      </c>
      <c r="E158" s="305">
        <f>SUM(E159)</f>
        <v>0</v>
      </c>
      <c r="F158" s="305">
        <f t="shared" si="65"/>
        <v>0</v>
      </c>
      <c r="G158" s="305">
        <f t="shared" si="65"/>
        <v>0</v>
      </c>
      <c r="H158" s="305">
        <f t="shared" si="65"/>
        <v>0</v>
      </c>
      <c r="I158" s="305">
        <f t="shared" si="65"/>
        <v>0</v>
      </c>
      <c r="J158" s="305">
        <f t="shared" si="65"/>
        <v>0</v>
      </c>
      <c r="K158" s="305">
        <f t="shared" si="65"/>
        <v>0</v>
      </c>
      <c r="L158" s="305">
        <f t="shared" si="65"/>
        <v>0</v>
      </c>
      <c r="M158" s="305">
        <f t="shared" si="65"/>
        <v>0</v>
      </c>
      <c r="N158" s="305">
        <f t="shared" si="65"/>
        <v>0</v>
      </c>
      <c r="O158" s="305">
        <f t="shared" si="65"/>
        <v>0</v>
      </c>
      <c r="P158" s="305">
        <f t="shared" si="65"/>
        <v>0</v>
      </c>
      <c r="Q158" s="305">
        <f t="shared" si="65"/>
        <v>0</v>
      </c>
      <c r="S158" s="68">
        <f>SUM(E158,J158)</f>
        <v>0</v>
      </c>
    </row>
    <row r="159" spans="1:257" ht="24" hidden="1" customHeight="1" x14ac:dyDescent="0.2">
      <c r="A159" s="26" t="s">
        <v>93</v>
      </c>
      <c r="B159" s="26" t="s">
        <v>171</v>
      </c>
      <c r="C159" s="26" t="s">
        <v>155</v>
      </c>
      <c r="D159" s="89" t="s">
        <v>350</v>
      </c>
      <c r="E159" s="176">
        <f>SUM(F159,I159)</f>
        <v>0</v>
      </c>
      <c r="F159" s="182"/>
      <c r="G159" s="295"/>
      <c r="H159" s="296"/>
      <c r="I159" s="296"/>
      <c r="J159" s="290">
        <f>SUM(K159,N159)</f>
        <v>0</v>
      </c>
      <c r="K159" s="296"/>
      <c r="L159" s="296"/>
      <c r="M159" s="296"/>
      <c r="N159" s="296"/>
      <c r="O159" s="296"/>
      <c r="P159" s="296"/>
      <c r="Q159" s="176">
        <f t="shared" ref="Q159" si="66">SUM(E159,J159)</f>
        <v>0</v>
      </c>
    </row>
    <row r="160" spans="1:257" ht="42.75" hidden="1" customHeight="1" x14ac:dyDescent="0.25">
      <c r="A160" s="33" t="s">
        <v>146</v>
      </c>
      <c r="B160" s="33"/>
      <c r="C160" s="33"/>
      <c r="D160" s="38" t="s">
        <v>414</v>
      </c>
      <c r="E160" s="177">
        <f>SUM(E161)</f>
        <v>0</v>
      </c>
      <c r="F160" s="177">
        <f t="shared" ref="F160:Q160" si="67">SUM(F161)</f>
        <v>0</v>
      </c>
      <c r="G160" s="177">
        <f t="shared" si="67"/>
        <v>0</v>
      </c>
      <c r="H160" s="177">
        <f t="shared" si="67"/>
        <v>0</v>
      </c>
      <c r="I160" s="177">
        <f t="shared" si="67"/>
        <v>0</v>
      </c>
      <c r="J160" s="177">
        <f t="shared" si="67"/>
        <v>0</v>
      </c>
      <c r="K160" s="177">
        <f t="shared" si="67"/>
        <v>0</v>
      </c>
      <c r="L160" s="177">
        <f t="shared" si="67"/>
        <v>0</v>
      </c>
      <c r="M160" s="177">
        <f t="shared" si="67"/>
        <v>0</v>
      </c>
      <c r="N160" s="177">
        <f t="shared" si="67"/>
        <v>0</v>
      </c>
      <c r="O160" s="177">
        <f t="shared" si="67"/>
        <v>0</v>
      </c>
      <c r="P160" s="177">
        <f t="shared" si="67"/>
        <v>0</v>
      </c>
      <c r="Q160" s="177">
        <f t="shared" si="67"/>
        <v>0</v>
      </c>
    </row>
    <row r="161" spans="1:19" ht="35.25" hidden="1" customHeight="1" x14ac:dyDescent="0.25">
      <c r="A161" s="33" t="s">
        <v>147</v>
      </c>
      <c r="B161" s="33"/>
      <c r="C161" s="33"/>
      <c r="D161" s="38" t="s">
        <v>414</v>
      </c>
      <c r="E161" s="177">
        <f>SUM(E162:E163)</f>
        <v>0</v>
      </c>
      <c r="F161" s="177">
        <f t="shared" ref="F161:Q161" si="68">SUM(F162:F163)</f>
        <v>0</v>
      </c>
      <c r="G161" s="177">
        <f t="shared" si="68"/>
        <v>0</v>
      </c>
      <c r="H161" s="177">
        <f t="shared" si="68"/>
        <v>0</v>
      </c>
      <c r="I161" s="177">
        <f t="shared" si="68"/>
        <v>0</v>
      </c>
      <c r="J161" s="177">
        <f t="shared" si="68"/>
        <v>0</v>
      </c>
      <c r="K161" s="177">
        <f t="shared" si="68"/>
        <v>0</v>
      </c>
      <c r="L161" s="177">
        <f t="shared" si="68"/>
        <v>0</v>
      </c>
      <c r="M161" s="177">
        <f t="shared" si="68"/>
        <v>0</v>
      </c>
      <c r="N161" s="177">
        <f t="shared" si="68"/>
        <v>0</v>
      </c>
      <c r="O161" s="177">
        <f t="shared" si="68"/>
        <v>0</v>
      </c>
      <c r="P161" s="177">
        <f t="shared" si="68"/>
        <v>0</v>
      </c>
      <c r="Q161" s="177">
        <f t="shared" si="68"/>
        <v>0</v>
      </c>
      <c r="S161" s="68">
        <f>SUM(E161,J161)</f>
        <v>0</v>
      </c>
    </row>
    <row r="162" spans="1:19" ht="29.25" hidden="1" customHeight="1" x14ac:dyDescent="0.2">
      <c r="A162" s="26" t="s">
        <v>95</v>
      </c>
      <c r="B162" s="26" t="s">
        <v>291</v>
      </c>
      <c r="C162" s="26" t="s">
        <v>171</v>
      </c>
      <c r="D162" s="31" t="s">
        <v>94</v>
      </c>
      <c r="E162" s="176">
        <f>SUM(F162,I162)</f>
        <v>0</v>
      </c>
      <c r="F162" s="182"/>
      <c r="G162" s="296"/>
      <c r="H162" s="296"/>
      <c r="I162" s="296"/>
      <c r="J162" s="290">
        <f>SUM(K162,N162)</f>
        <v>0</v>
      </c>
      <c r="K162" s="296"/>
      <c r="L162" s="296"/>
      <c r="M162" s="296"/>
      <c r="N162" s="296"/>
      <c r="O162" s="296"/>
      <c r="P162" s="296"/>
      <c r="Q162" s="257">
        <f>SUM(E162,J162)</f>
        <v>0</v>
      </c>
    </row>
    <row r="163" spans="1:19" ht="27.75" hidden="1" customHeight="1" x14ac:dyDescent="0.2">
      <c r="A163" s="26" t="s">
        <v>96</v>
      </c>
      <c r="B163" s="26" t="s">
        <v>292</v>
      </c>
      <c r="C163" s="26" t="s">
        <v>172</v>
      </c>
      <c r="D163" s="31" t="s">
        <v>186</v>
      </c>
      <c r="E163" s="176"/>
      <c r="F163" s="281"/>
      <c r="G163" s="283"/>
      <c r="H163" s="283"/>
      <c r="I163" s="283"/>
      <c r="J163" s="257">
        <f>SUM(K163,N163)</f>
        <v>0</v>
      </c>
      <c r="K163" s="283"/>
      <c r="L163" s="283"/>
      <c r="M163" s="283"/>
      <c r="N163" s="283"/>
      <c r="O163" s="283"/>
      <c r="P163" s="283"/>
      <c r="Q163" s="257">
        <f>SUM(E163,J163)</f>
        <v>0</v>
      </c>
    </row>
    <row r="164" spans="1:19" s="4" customFormat="1" ht="34.5" customHeight="1" x14ac:dyDescent="0.25">
      <c r="A164" s="39"/>
      <c r="B164" s="39"/>
      <c r="C164" s="39"/>
      <c r="D164" s="34" t="s">
        <v>153</v>
      </c>
      <c r="E164" s="179">
        <f t="shared" ref="E164:Q164" si="69">SUM(E161,E145,E96,E67,E71,E158,E11)</f>
        <v>-2251651.69</v>
      </c>
      <c r="F164" s="179">
        <f t="shared" si="69"/>
        <v>-2251651.69</v>
      </c>
      <c r="G164" s="179">
        <f t="shared" si="69"/>
        <v>-10662</v>
      </c>
      <c r="H164" s="179">
        <f t="shared" si="69"/>
        <v>-16013</v>
      </c>
      <c r="I164" s="179">
        <f t="shared" si="69"/>
        <v>0</v>
      </c>
      <c r="J164" s="179">
        <f t="shared" si="69"/>
        <v>0</v>
      </c>
      <c r="K164" s="179">
        <f t="shared" si="69"/>
        <v>0</v>
      </c>
      <c r="L164" s="179">
        <f t="shared" si="69"/>
        <v>0</v>
      </c>
      <c r="M164" s="179">
        <f t="shared" si="69"/>
        <v>0</v>
      </c>
      <c r="N164" s="179">
        <f t="shared" si="69"/>
        <v>0</v>
      </c>
      <c r="O164" s="179">
        <f t="shared" si="69"/>
        <v>0</v>
      </c>
      <c r="P164" s="179" t="e">
        <f t="shared" si="69"/>
        <v>#REF!</v>
      </c>
      <c r="Q164" s="179">
        <f t="shared" si="69"/>
        <v>-2251651.69</v>
      </c>
      <c r="S164" s="185">
        <f>SUM(E164,J164)</f>
        <v>-2251651.69</v>
      </c>
    </row>
    <row r="165" spans="1:19" s="5" customFormat="1" ht="34.5" customHeight="1" x14ac:dyDescent="0.25">
      <c r="A165" s="69"/>
      <c r="B165" s="69"/>
      <c r="C165" s="69"/>
      <c r="D165" s="70"/>
      <c r="E165" s="71"/>
      <c r="F165" s="71"/>
      <c r="G165" s="71"/>
      <c r="H165" s="71"/>
      <c r="I165" s="71"/>
      <c r="J165" s="71"/>
      <c r="K165" s="71"/>
      <c r="L165" s="71"/>
      <c r="M165" s="71"/>
      <c r="N165" s="71"/>
      <c r="O165" s="71"/>
      <c r="P165" s="71"/>
      <c r="Q165" s="71"/>
      <c r="S165" s="68"/>
    </row>
    <row r="166" spans="1:19" s="5" customFormat="1" ht="34.5" customHeight="1" x14ac:dyDescent="0.25">
      <c r="A166" s="69"/>
      <c r="B166" s="69"/>
      <c r="C166" s="69"/>
      <c r="D166" s="70"/>
      <c r="E166" s="71"/>
      <c r="F166" s="71"/>
      <c r="G166" s="71"/>
      <c r="H166" s="71"/>
      <c r="I166" s="71"/>
      <c r="J166" s="71"/>
      <c r="K166" s="71"/>
      <c r="L166" s="71"/>
      <c r="M166" s="71"/>
      <c r="N166" s="71"/>
      <c r="O166" s="71"/>
      <c r="P166" s="71"/>
      <c r="Q166" s="71"/>
      <c r="S166" s="68"/>
    </row>
    <row r="167" spans="1:19" s="5" customFormat="1" ht="34.5" customHeight="1" x14ac:dyDescent="0.25">
      <c r="A167" s="69"/>
      <c r="B167" s="69"/>
      <c r="C167" s="69"/>
      <c r="D167" s="70"/>
      <c r="E167" s="71"/>
      <c r="F167" s="71"/>
      <c r="G167" s="71"/>
      <c r="H167" s="71"/>
      <c r="I167" s="71"/>
      <c r="J167" s="71"/>
      <c r="K167" s="71"/>
      <c r="L167" s="71"/>
      <c r="M167" s="71"/>
      <c r="N167" s="71"/>
      <c r="O167" s="71"/>
      <c r="P167" s="71"/>
      <c r="Q167" s="71"/>
      <c r="S167" s="68"/>
    </row>
    <row r="168" spans="1:19" s="5" customFormat="1" ht="34.5" customHeight="1" x14ac:dyDescent="0.25">
      <c r="A168" s="69"/>
      <c r="B168" s="69"/>
      <c r="C168" s="69"/>
      <c r="D168" s="70"/>
      <c r="E168" s="71"/>
      <c r="F168" s="71"/>
      <c r="G168" s="71"/>
      <c r="H168" s="71"/>
      <c r="I168" s="71"/>
      <c r="J168" s="71"/>
      <c r="K168" s="71"/>
      <c r="L168" s="71"/>
      <c r="M168" s="71"/>
      <c r="N168" s="71"/>
      <c r="O168" s="71"/>
      <c r="P168" s="71"/>
      <c r="Q168" s="71"/>
      <c r="S168" s="68"/>
    </row>
    <row r="169" spans="1:19" s="5" customFormat="1" ht="34.5" customHeight="1" x14ac:dyDescent="0.25">
      <c r="A169" s="69"/>
      <c r="B169" s="69"/>
      <c r="C169" s="69"/>
      <c r="D169" s="70"/>
      <c r="E169" s="71"/>
      <c r="F169" s="71"/>
      <c r="G169" s="71"/>
      <c r="H169" s="71"/>
      <c r="I169" s="71"/>
      <c r="J169" s="71"/>
      <c r="K169" s="71"/>
      <c r="L169" s="71"/>
      <c r="M169" s="71"/>
      <c r="N169" s="71"/>
      <c r="O169" s="71"/>
      <c r="P169" s="71"/>
      <c r="Q169" s="71"/>
      <c r="S169" s="68"/>
    </row>
    <row r="170" spans="1:19" s="72" customFormat="1" x14ac:dyDescent="0.2">
      <c r="C170" s="73"/>
      <c r="D170" s="74"/>
      <c r="E170" s="75"/>
      <c r="F170" s="75"/>
      <c r="G170" s="76"/>
      <c r="H170" s="76"/>
      <c r="I170" s="76"/>
      <c r="J170" s="77"/>
      <c r="K170" s="76"/>
      <c r="L170" s="76"/>
      <c r="M170" s="76"/>
      <c r="N170" s="76"/>
      <c r="O170" s="76"/>
      <c r="P170" s="76"/>
      <c r="Q170" s="75"/>
    </row>
    <row r="171" spans="1:19" s="72" customFormat="1" ht="14.25" customHeight="1" x14ac:dyDescent="0.2">
      <c r="C171" s="73"/>
      <c r="D171" s="74"/>
      <c r="E171" s="78"/>
      <c r="F171" s="78"/>
      <c r="J171" s="79"/>
      <c r="Q171" s="78"/>
    </row>
    <row r="172" spans="1:19" s="72" customFormat="1" ht="16.5" hidden="1" customHeight="1" x14ac:dyDescent="0.25">
      <c r="B172" s="80" t="s">
        <v>303</v>
      </c>
      <c r="C172" s="81"/>
      <c r="D172" s="82" t="s">
        <v>293</v>
      </c>
      <c r="E172" s="83">
        <f t="shared" ref="E172:Q172" si="70">SUM(E12,E13,E68,E72,E97,E146,E159)</f>
        <v>0</v>
      </c>
      <c r="F172" s="83">
        <f t="shared" si="70"/>
        <v>0</v>
      </c>
      <c r="G172" s="83">
        <f t="shared" si="70"/>
        <v>0</v>
      </c>
      <c r="H172" s="83">
        <f t="shared" si="70"/>
        <v>0</v>
      </c>
      <c r="I172" s="83">
        <f t="shared" si="70"/>
        <v>0</v>
      </c>
      <c r="J172" s="83">
        <f t="shared" si="70"/>
        <v>0</v>
      </c>
      <c r="K172" s="83">
        <f t="shared" si="70"/>
        <v>0</v>
      </c>
      <c r="L172" s="83">
        <f t="shared" si="70"/>
        <v>0</v>
      </c>
      <c r="M172" s="83">
        <f t="shared" si="70"/>
        <v>0</v>
      </c>
      <c r="N172" s="83">
        <f t="shared" si="70"/>
        <v>0</v>
      </c>
      <c r="O172" s="83">
        <f t="shared" si="70"/>
        <v>0</v>
      </c>
      <c r="P172" s="83">
        <f t="shared" si="70"/>
        <v>0</v>
      </c>
      <c r="Q172" s="83">
        <f t="shared" si="70"/>
        <v>0</v>
      </c>
      <c r="R172" s="83"/>
    </row>
    <row r="173" spans="1:19" s="72" customFormat="1" ht="15.75" hidden="1" x14ac:dyDescent="0.25">
      <c r="B173" s="80" t="s">
        <v>304</v>
      </c>
      <c r="C173" s="81"/>
      <c r="D173" s="82" t="s">
        <v>294</v>
      </c>
      <c r="E173" s="83">
        <f t="shared" ref="E173:Q173" si="71">SUM(E74,E76,E80,E82,E83,E84,E85,E86,E87,E89)</f>
        <v>-13007</v>
      </c>
      <c r="F173" s="83">
        <f t="shared" si="71"/>
        <v>-13007</v>
      </c>
      <c r="G173" s="83">
        <f t="shared" si="71"/>
        <v>-10662</v>
      </c>
      <c r="H173" s="83">
        <f t="shared" si="71"/>
        <v>0</v>
      </c>
      <c r="I173" s="83">
        <f t="shared" si="71"/>
        <v>0</v>
      </c>
      <c r="J173" s="83">
        <f t="shared" si="71"/>
        <v>883479</v>
      </c>
      <c r="K173" s="83">
        <f t="shared" si="71"/>
        <v>0</v>
      </c>
      <c r="L173" s="83">
        <f t="shared" si="71"/>
        <v>0</v>
      </c>
      <c r="M173" s="83">
        <f t="shared" si="71"/>
        <v>0</v>
      </c>
      <c r="N173" s="83">
        <f t="shared" si="71"/>
        <v>883479</v>
      </c>
      <c r="O173" s="83">
        <f t="shared" si="71"/>
        <v>883479</v>
      </c>
      <c r="P173" s="83">
        <f t="shared" si="71"/>
        <v>0</v>
      </c>
      <c r="Q173" s="83">
        <f t="shared" si="71"/>
        <v>870472</v>
      </c>
    </row>
    <row r="174" spans="1:19" s="72" customFormat="1" ht="15.75" hidden="1" x14ac:dyDescent="0.25">
      <c r="B174" s="80">
        <v>2000</v>
      </c>
      <c r="C174" s="81"/>
      <c r="D174" s="82" t="s">
        <v>295</v>
      </c>
      <c r="E174" s="83">
        <f t="shared" ref="E174:Q174" si="72">SUM(E14,E16,E18)</f>
        <v>0</v>
      </c>
      <c r="F174" s="83">
        <f t="shared" si="72"/>
        <v>0</v>
      </c>
      <c r="G174" s="83">
        <f t="shared" si="72"/>
        <v>0</v>
      </c>
      <c r="H174" s="83">
        <f t="shared" si="72"/>
        <v>0</v>
      </c>
      <c r="I174" s="83">
        <f t="shared" si="72"/>
        <v>0</v>
      </c>
      <c r="J174" s="83">
        <f t="shared" si="72"/>
        <v>0</v>
      </c>
      <c r="K174" s="83">
        <f t="shared" si="72"/>
        <v>0</v>
      </c>
      <c r="L174" s="83">
        <f t="shared" si="72"/>
        <v>0</v>
      </c>
      <c r="M174" s="83">
        <f t="shared" si="72"/>
        <v>0</v>
      </c>
      <c r="N174" s="83">
        <f t="shared" si="72"/>
        <v>0</v>
      </c>
      <c r="O174" s="83">
        <f t="shared" si="72"/>
        <v>0</v>
      </c>
      <c r="P174" s="83">
        <f t="shared" si="72"/>
        <v>0</v>
      </c>
      <c r="Q174" s="83">
        <f t="shared" si="72"/>
        <v>0</v>
      </c>
    </row>
    <row r="175" spans="1:19" s="72" customFormat="1" ht="15.75" hidden="1" x14ac:dyDescent="0.25">
      <c r="B175" s="80" t="s">
        <v>305</v>
      </c>
      <c r="C175" s="81"/>
      <c r="D175" s="82" t="s">
        <v>296</v>
      </c>
      <c r="E175" s="83">
        <f t="shared" ref="E175:Q175" si="73">SUM(E25,E26,E28,E31,E34,E35,E98,E104,E108,E120,E130,E132,E135,E137,E140)</f>
        <v>-2238644.69</v>
      </c>
      <c r="F175" s="83">
        <f t="shared" si="73"/>
        <v>-2238644.69</v>
      </c>
      <c r="G175" s="83">
        <f t="shared" si="73"/>
        <v>0</v>
      </c>
      <c r="H175" s="83">
        <f t="shared" si="73"/>
        <v>-16013</v>
      </c>
      <c r="I175" s="83">
        <f t="shared" si="73"/>
        <v>0</v>
      </c>
      <c r="J175" s="83">
        <f t="shared" si="73"/>
        <v>0</v>
      </c>
      <c r="K175" s="83">
        <f t="shared" si="73"/>
        <v>0</v>
      </c>
      <c r="L175" s="83">
        <f t="shared" si="73"/>
        <v>0</v>
      </c>
      <c r="M175" s="83">
        <f t="shared" si="73"/>
        <v>0</v>
      </c>
      <c r="N175" s="83">
        <f t="shared" si="73"/>
        <v>0</v>
      </c>
      <c r="O175" s="83">
        <f t="shared" si="73"/>
        <v>0</v>
      </c>
      <c r="P175" s="83" t="e">
        <f t="shared" si="73"/>
        <v>#REF!</v>
      </c>
      <c r="Q175" s="83">
        <f t="shared" si="73"/>
        <v>-2238644.69</v>
      </c>
    </row>
    <row r="176" spans="1:19" s="72" customFormat="1" ht="15" hidden="1" customHeight="1" x14ac:dyDescent="0.25">
      <c r="B176" s="80" t="s">
        <v>306</v>
      </c>
      <c r="C176" s="81"/>
      <c r="D176" s="82" t="s">
        <v>297</v>
      </c>
      <c r="E176" s="83">
        <f>SUM(E147:E152)</f>
        <v>0</v>
      </c>
      <c r="F176" s="83">
        <f t="shared" ref="F176:Q176" si="74">SUM(F147:F152)</f>
        <v>0</v>
      </c>
      <c r="G176" s="83">
        <f t="shared" si="74"/>
        <v>0</v>
      </c>
      <c r="H176" s="83">
        <f t="shared" si="74"/>
        <v>0</v>
      </c>
      <c r="I176" s="83">
        <f t="shared" si="74"/>
        <v>0</v>
      </c>
      <c r="J176" s="83">
        <f t="shared" si="74"/>
        <v>0</v>
      </c>
      <c r="K176" s="83">
        <f t="shared" si="74"/>
        <v>0</v>
      </c>
      <c r="L176" s="83">
        <f t="shared" si="74"/>
        <v>0</v>
      </c>
      <c r="M176" s="83">
        <f t="shared" si="74"/>
        <v>0</v>
      </c>
      <c r="N176" s="83">
        <f t="shared" si="74"/>
        <v>0</v>
      </c>
      <c r="O176" s="83">
        <f t="shared" si="74"/>
        <v>0</v>
      </c>
      <c r="P176" s="83">
        <f t="shared" si="74"/>
        <v>0</v>
      </c>
      <c r="Q176" s="83">
        <f t="shared" si="74"/>
        <v>0</v>
      </c>
    </row>
    <row r="177" spans="2:17" s="72" customFormat="1" ht="15.75" hidden="1" x14ac:dyDescent="0.25">
      <c r="B177" s="80" t="s">
        <v>307</v>
      </c>
      <c r="C177" s="81"/>
      <c r="D177" s="82" t="s">
        <v>298</v>
      </c>
      <c r="E177" s="83">
        <f t="shared" ref="E177:Q177" si="75">SUM(E90,E46)</f>
        <v>0</v>
      </c>
      <c r="F177" s="83">
        <f t="shared" si="75"/>
        <v>0</v>
      </c>
      <c r="G177" s="83">
        <f t="shared" si="75"/>
        <v>0</v>
      </c>
      <c r="H177" s="83">
        <f t="shared" si="75"/>
        <v>0</v>
      </c>
      <c r="I177" s="83">
        <f t="shared" si="75"/>
        <v>0</v>
      </c>
      <c r="J177" s="83">
        <f t="shared" si="75"/>
        <v>0</v>
      </c>
      <c r="K177" s="83">
        <f t="shared" si="75"/>
        <v>0</v>
      </c>
      <c r="L177" s="83">
        <f t="shared" si="75"/>
        <v>0</v>
      </c>
      <c r="M177" s="83">
        <f t="shared" si="75"/>
        <v>0</v>
      </c>
      <c r="N177" s="83">
        <f t="shared" si="75"/>
        <v>0</v>
      </c>
      <c r="O177" s="83">
        <f t="shared" si="75"/>
        <v>0</v>
      </c>
      <c r="P177" s="83">
        <f t="shared" si="75"/>
        <v>0</v>
      </c>
      <c r="Q177" s="83">
        <f t="shared" si="75"/>
        <v>0</v>
      </c>
    </row>
    <row r="178" spans="2:17" s="72" customFormat="1" ht="15.75" hidden="1" x14ac:dyDescent="0.25">
      <c r="B178" s="80" t="s">
        <v>308</v>
      </c>
      <c r="C178" s="81"/>
      <c r="D178" s="82" t="s">
        <v>300</v>
      </c>
      <c r="E178" s="83">
        <f>SUM(E36,E37,E43,E44,E45,E50)</f>
        <v>0</v>
      </c>
      <c r="F178" s="83">
        <f>SUM(F36,F37,F43,F44,F45,F50)</f>
        <v>0</v>
      </c>
      <c r="G178" s="83">
        <f>SUM(G36,G37,G43,G44,G45,G50)</f>
        <v>0</v>
      </c>
      <c r="H178" s="83">
        <f>SUM(H36,H37,H43,H44,H45,H50)</f>
        <v>0</v>
      </c>
      <c r="I178" s="83">
        <f>SUM(I36,I37,I43,I44,I45,I50)</f>
        <v>0</v>
      </c>
      <c r="J178" s="83">
        <f t="shared" ref="J178:Q178" si="76">SUM(J41,J44,J45,J50)</f>
        <v>0</v>
      </c>
      <c r="K178" s="83">
        <f t="shared" si="76"/>
        <v>0</v>
      </c>
      <c r="L178" s="83">
        <f t="shared" si="76"/>
        <v>0</v>
      </c>
      <c r="M178" s="83">
        <f t="shared" si="76"/>
        <v>0</v>
      </c>
      <c r="N178" s="83">
        <f t="shared" si="76"/>
        <v>0</v>
      </c>
      <c r="O178" s="83">
        <f t="shared" si="76"/>
        <v>0</v>
      </c>
      <c r="P178" s="83">
        <f t="shared" si="76"/>
        <v>0</v>
      </c>
      <c r="Q178" s="83">
        <f t="shared" si="76"/>
        <v>0</v>
      </c>
    </row>
    <row r="179" spans="2:17" s="72" customFormat="1" ht="15.75" hidden="1" x14ac:dyDescent="0.25">
      <c r="B179" s="80" t="s">
        <v>310</v>
      </c>
      <c r="C179" s="81"/>
      <c r="D179" s="82" t="s">
        <v>309</v>
      </c>
      <c r="E179" s="83">
        <f>SUM(E51)</f>
        <v>0</v>
      </c>
      <c r="F179" s="83">
        <f>SUM(F51)</f>
        <v>0</v>
      </c>
      <c r="G179" s="83">
        <f>SUM(G51)</f>
        <v>0</v>
      </c>
      <c r="H179" s="83">
        <f>SUM(H51)</f>
        <v>0</v>
      </c>
      <c r="I179" s="83">
        <f>SUM(I51)</f>
        <v>0</v>
      </c>
      <c r="J179" s="83">
        <f t="shared" ref="J179:Q179" si="77">SUM(J93)</f>
        <v>-883479</v>
      </c>
      <c r="K179" s="83">
        <f t="shared" si="77"/>
        <v>0</v>
      </c>
      <c r="L179" s="83">
        <f t="shared" si="77"/>
        <v>0</v>
      </c>
      <c r="M179" s="83">
        <f t="shared" si="77"/>
        <v>0</v>
      </c>
      <c r="N179" s="83">
        <f t="shared" si="77"/>
        <v>-883479</v>
      </c>
      <c r="O179" s="83">
        <f t="shared" si="77"/>
        <v>-883479</v>
      </c>
      <c r="P179" s="83">
        <f t="shared" si="77"/>
        <v>0</v>
      </c>
      <c r="Q179" s="83">
        <f t="shared" si="77"/>
        <v>-883479</v>
      </c>
    </row>
    <row r="180" spans="2:17" s="72" customFormat="1" ht="15.75" hidden="1" x14ac:dyDescent="0.25">
      <c r="B180" s="80" t="s">
        <v>311</v>
      </c>
      <c r="C180" s="81"/>
      <c r="D180" s="82" t="s">
        <v>301</v>
      </c>
      <c r="E180" s="83">
        <f t="shared" ref="E180:Q180" si="78">SUM(E53)</f>
        <v>0</v>
      </c>
      <c r="F180" s="83">
        <f t="shared" si="78"/>
        <v>0</v>
      </c>
      <c r="G180" s="83">
        <f t="shared" si="78"/>
        <v>0</v>
      </c>
      <c r="H180" s="83">
        <f t="shared" si="78"/>
        <v>0</v>
      </c>
      <c r="I180" s="83">
        <f t="shared" si="78"/>
        <v>0</v>
      </c>
      <c r="J180" s="83">
        <f t="shared" si="78"/>
        <v>0</v>
      </c>
      <c r="K180" s="83">
        <f t="shared" si="78"/>
        <v>0</v>
      </c>
      <c r="L180" s="83">
        <f t="shared" si="78"/>
        <v>0</v>
      </c>
      <c r="M180" s="83">
        <f t="shared" si="78"/>
        <v>0</v>
      </c>
      <c r="N180" s="83">
        <f t="shared" si="78"/>
        <v>0</v>
      </c>
      <c r="O180" s="83">
        <f t="shared" si="78"/>
        <v>0</v>
      </c>
      <c r="P180" s="83">
        <f t="shared" si="78"/>
        <v>0</v>
      </c>
      <c r="Q180" s="83">
        <f t="shared" si="78"/>
        <v>0</v>
      </c>
    </row>
    <row r="181" spans="2:17" s="72" customFormat="1" ht="15.75" hidden="1" x14ac:dyDescent="0.25">
      <c r="B181" s="80" t="s">
        <v>312</v>
      </c>
      <c r="C181" s="81"/>
      <c r="D181" s="82" t="s">
        <v>313</v>
      </c>
      <c r="E181" s="83">
        <f t="shared" ref="E181:Q181" si="79">SUM(E52)</f>
        <v>0</v>
      </c>
      <c r="F181" s="83">
        <f t="shared" si="79"/>
        <v>0</v>
      </c>
      <c r="G181" s="83">
        <f t="shared" si="79"/>
        <v>0</v>
      </c>
      <c r="H181" s="83">
        <f t="shared" si="79"/>
        <v>0</v>
      </c>
      <c r="I181" s="83">
        <f t="shared" si="79"/>
        <v>0</v>
      </c>
      <c r="J181" s="83">
        <f t="shared" si="79"/>
        <v>0</v>
      </c>
      <c r="K181" s="83">
        <f t="shared" si="79"/>
        <v>0</v>
      </c>
      <c r="L181" s="83">
        <f t="shared" si="79"/>
        <v>0</v>
      </c>
      <c r="M181" s="83">
        <f t="shared" si="79"/>
        <v>0</v>
      </c>
      <c r="N181" s="83">
        <f t="shared" si="79"/>
        <v>0</v>
      </c>
      <c r="O181" s="83">
        <f t="shared" si="79"/>
        <v>0</v>
      </c>
      <c r="P181" s="83">
        <f t="shared" si="79"/>
        <v>0</v>
      </c>
      <c r="Q181" s="83">
        <f t="shared" si="79"/>
        <v>0</v>
      </c>
    </row>
    <row r="182" spans="2:17" s="72" customFormat="1" ht="17.25" hidden="1" customHeight="1" x14ac:dyDescent="0.25">
      <c r="B182" s="80" t="s">
        <v>314</v>
      </c>
      <c r="C182" s="81"/>
      <c r="D182" s="82" t="s">
        <v>302</v>
      </c>
      <c r="E182" s="83">
        <f t="shared" ref="E182:Q182" si="80">SUM(E156,E92,E54,E153)</f>
        <v>0</v>
      </c>
      <c r="F182" s="83">
        <f t="shared" si="80"/>
        <v>0</v>
      </c>
      <c r="G182" s="83">
        <f t="shared" si="80"/>
        <v>0</v>
      </c>
      <c r="H182" s="83">
        <f t="shared" si="80"/>
        <v>0</v>
      </c>
      <c r="I182" s="83">
        <f t="shared" si="80"/>
        <v>0</v>
      </c>
      <c r="J182" s="83">
        <f t="shared" si="80"/>
        <v>0</v>
      </c>
      <c r="K182" s="83">
        <f t="shared" si="80"/>
        <v>0</v>
      </c>
      <c r="L182" s="83">
        <f t="shared" si="80"/>
        <v>0</v>
      </c>
      <c r="M182" s="83">
        <f t="shared" si="80"/>
        <v>0</v>
      </c>
      <c r="N182" s="83">
        <f t="shared" si="80"/>
        <v>0</v>
      </c>
      <c r="O182" s="83">
        <f t="shared" si="80"/>
        <v>0</v>
      </c>
      <c r="P182" s="83">
        <f t="shared" si="80"/>
        <v>0</v>
      </c>
      <c r="Q182" s="83">
        <f t="shared" si="80"/>
        <v>0</v>
      </c>
    </row>
    <row r="183" spans="2:17" s="72" customFormat="1" ht="15" hidden="1" customHeight="1" x14ac:dyDescent="0.25">
      <c r="B183" s="80"/>
      <c r="C183" s="81"/>
      <c r="D183" s="82" t="s">
        <v>315</v>
      </c>
      <c r="E183" s="83">
        <f t="shared" ref="E183:Q183" si="81">SUM(E55)</f>
        <v>0</v>
      </c>
      <c r="F183" s="83">
        <f t="shared" si="81"/>
        <v>0</v>
      </c>
      <c r="G183" s="83">
        <f t="shared" si="81"/>
        <v>0</v>
      </c>
      <c r="H183" s="83">
        <f t="shared" si="81"/>
        <v>0</v>
      </c>
      <c r="I183" s="83">
        <f t="shared" si="81"/>
        <v>0</v>
      </c>
      <c r="J183" s="83">
        <f t="shared" si="81"/>
        <v>0</v>
      </c>
      <c r="K183" s="83">
        <f t="shared" si="81"/>
        <v>0</v>
      </c>
      <c r="L183" s="83">
        <f t="shared" si="81"/>
        <v>0</v>
      </c>
      <c r="M183" s="83">
        <f t="shared" si="81"/>
        <v>0</v>
      </c>
      <c r="N183" s="83">
        <f t="shared" si="81"/>
        <v>0</v>
      </c>
      <c r="O183" s="83">
        <f t="shared" si="81"/>
        <v>0</v>
      </c>
      <c r="P183" s="83">
        <f t="shared" si="81"/>
        <v>0</v>
      </c>
      <c r="Q183" s="83">
        <f t="shared" si="81"/>
        <v>0</v>
      </c>
    </row>
    <row r="184" spans="2:17" s="72" customFormat="1" ht="14.25" hidden="1" customHeight="1" x14ac:dyDescent="0.25">
      <c r="B184" s="80"/>
      <c r="C184" s="81"/>
      <c r="D184" s="82" t="s">
        <v>316</v>
      </c>
      <c r="E184" s="83">
        <f t="shared" ref="E184:Q184" si="82">SUM(E57)</f>
        <v>0</v>
      </c>
      <c r="F184" s="83">
        <f t="shared" si="82"/>
        <v>0</v>
      </c>
      <c r="G184" s="83">
        <f t="shared" si="82"/>
        <v>0</v>
      </c>
      <c r="H184" s="83">
        <f t="shared" si="82"/>
        <v>0</v>
      </c>
      <c r="I184" s="83">
        <f t="shared" si="82"/>
        <v>0</v>
      </c>
      <c r="J184" s="83">
        <f t="shared" si="82"/>
        <v>0</v>
      </c>
      <c r="K184" s="83">
        <f t="shared" si="82"/>
        <v>0</v>
      </c>
      <c r="L184" s="83">
        <f t="shared" si="82"/>
        <v>0</v>
      </c>
      <c r="M184" s="83">
        <f t="shared" si="82"/>
        <v>0</v>
      </c>
      <c r="N184" s="83">
        <f t="shared" si="82"/>
        <v>0</v>
      </c>
      <c r="O184" s="83">
        <f t="shared" si="82"/>
        <v>0</v>
      </c>
      <c r="P184" s="83">
        <f t="shared" si="82"/>
        <v>0</v>
      </c>
      <c r="Q184" s="83">
        <f t="shared" si="82"/>
        <v>0</v>
      </c>
    </row>
    <row r="185" spans="2:17" s="72" customFormat="1" ht="15.75" hidden="1" x14ac:dyDescent="0.25">
      <c r="B185" s="80"/>
      <c r="C185" s="81"/>
      <c r="D185" s="82" t="s">
        <v>323</v>
      </c>
      <c r="E185" s="83">
        <f t="shared" ref="E185:Q185" si="83">SUM(E56)</f>
        <v>0</v>
      </c>
      <c r="F185" s="83">
        <f t="shared" si="83"/>
        <v>0</v>
      </c>
      <c r="G185" s="83">
        <f t="shared" si="83"/>
        <v>0</v>
      </c>
      <c r="H185" s="83">
        <f t="shared" si="83"/>
        <v>0</v>
      </c>
      <c r="I185" s="83">
        <f t="shared" si="83"/>
        <v>0</v>
      </c>
      <c r="J185" s="83">
        <f t="shared" si="83"/>
        <v>0</v>
      </c>
      <c r="K185" s="83">
        <f t="shared" si="83"/>
        <v>0</v>
      </c>
      <c r="L185" s="83">
        <f t="shared" si="83"/>
        <v>0</v>
      </c>
      <c r="M185" s="83">
        <f t="shared" si="83"/>
        <v>0</v>
      </c>
      <c r="N185" s="83">
        <f t="shared" si="83"/>
        <v>0</v>
      </c>
      <c r="O185" s="83">
        <f t="shared" si="83"/>
        <v>0</v>
      </c>
      <c r="P185" s="83">
        <f t="shared" si="83"/>
        <v>0</v>
      </c>
      <c r="Q185" s="83">
        <f t="shared" si="83"/>
        <v>0</v>
      </c>
    </row>
    <row r="186" spans="2:17" s="72" customFormat="1" ht="15.75" hidden="1" x14ac:dyDescent="0.25">
      <c r="B186" s="80" t="s">
        <v>321</v>
      </c>
      <c r="C186" s="81"/>
      <c r="D186" s="82" t="s">
        <v>322</v>
      </c>
      <c r="E186" s="83">
        <f t="shared" ref="E186:Q186" si="84">SUM(E60)</f>
        <v>0</v>
      </c>
      <c r="F186" s="83">
        <f t="shared" si="84"/>
        <v>0</v>
      </c>
      <c r="G186" s="83">
        <f t="shared" si="84"/>
        <v>0</v>
      </c>
      <c r="H186" s="83">
        <f t="shared" si="84"/>
        <v>0</v>
      </c>
      <c r="I186" s="83">
        <f t="shared" si="84"/>
        <v>0</v>
      </c>
      <c r="J186" s="83">
        <f t="shared" si="84"/>
        <v>0</v>
      </c>
      <c r="K186" s="83">
        <f t="shared" si="84"/>
        <v>0</v>
      </c>
      <c r="L186" s="83">
        <f t="shared" si="84"/>
        <v>0</v>
      </c>
      <c r="M186" s="83">
        <f t="shared" si="84"/>
        <v>0</v>
      </c>
      <c r="N186" s="83">
        <f t="shared" si="84"/>
        <v>0</v>
      </c>
      <c r="O186" s="83">
        <f t="shared" si="84"/>
        <v>0</v>
      </c>
      <c r="P186" s="83">
        <f t="shared" si="84"/>
        <v>0</v>
      </c>
      <c r="Q186" s="83">
        <f t="shared" si="84"/>
        <v>0</v>
      </c>
    </row>
    <row r="187" spans="2:17" s="72" customFormat="1" ht="15.75" hidden="1" x14ac:dyDescent="0.25">
      <c r="B187" s="80" t="s">
        <v>317</v>
      </c>
      <c r="C187" s="81"/>
      <c r="D187" s="82" t="s">
        <v>299</v>
      </c>
      <c r="E187" s="83">
        <f>SUM(E163)</f>
        <v>0</v>
      </c>
      <c r="F187" s="83">
        <f t="shared" ref="F187:Q187" si="85">SUM(F163)</f>
        <v>0</v>
      </c>
      <c r="G187" s="83">
        <f t="shared" si="85"/>
        <v>0</v>
      </c>
      <c r="H187" s="83">
        <f t="shared" si="85"/>
        <v>0</v>
      </c>
      <c r="I187" s="83">
        <f t="shared" si="85"/>
        <v>0</v>
      </c>
      <c r="J187" s="83">
        <f t="shared" si="85"/>
        <v>0</v>
      </c>
      <c r="K187" s="83">
        <f t="shared" si="85"/>
        <v>0</v>
      </c>
      <c r="L187" s="83">
        <f t="shared" si="85"/>
        <v>0</v>
      </c>
      <c r="M187" s="83">
        <f t="shared" si="85"/>
        <v>0</v>
      </c>
      <c r="N187" s="83">
        <f t="shared" si="85"/>
        <v>0</v>
      </c>
      <c r="O187" s="83">
        <f t="shared" si="85"/>
        <v>0</v>
      </c>
      <c r="P187" s="83">
        <f t="shared" si="85"/>
        <v>0</v>
      </c>
      <c r="Q187" s="83">
        <f t="shared" si="85"/>
        <v>0</v>
      </c>
    </row>
    <row r="188" spans="2:17" s="72" customFormat="1" ht="15.75" hidden="1" x14ac:dyDescent="0.25">
      <c r="B188" s="80"/>
      <c r="C188" s="81"/>
      <c r="D188" s="82" t="s">
        <v>320</v>
      </c>
      <c r="E188" s="83">
        <f t="shared" ref="E188:O188" si="86">SUM(E63)</f>
        <v>0</v>
      </c>
      <c r="F188" s="83">
        <f t="shared" si="86"/>
        <v>0</v>
      </c>
      <c r="G188" s="83">
        <f t="shared" si="86"/>
        <v>0</v>
      </c>
      <c r="H188" s="83">
        <f t="shared" si="86"/>
        <v>0</v>
      </c>
      <c r="I188" s="83">
        <f t="shared" si="86"/>
        <v>0</v>
      </c>
      <c r="J188" s="83">
        <f t="shared" si="86"/>
        <v>0</v>
      </c>
      <c r="K188" s="83">
        <f t="shared" si="86"/>
        <v>0</v>
      </c>
      <c r="L188" s="83">
        <f t="shared" si="86"/>
        <v>0</v>
      </c>
      <c r="M188" s="83">
        <f t="shared" si="86"/>
        <v>0</v>
      </c>
      <c r="N188" s="83">
        <f t="shared" si="86"/>
        <v>0</v>
      </c>
      <c r="O188" s="83">
        <f t="shared" si="86"/>
        <v>0</v>
      </c>
      <c r="P188" s="83">
        <f>SUM(P63,P64,P143)</f>
        <v>0</v>
      </c>
      <c r="Q188" s="83">
        <f>SUM(Q63)</f>
        <v>0</v>
      </c>
    </row>
    <row r="189" spans="2:17" s="72" customFormat="1" ht="12.75" hidden="1" customHeight="1" x14ac:dyDescent="0.25">
      <c r="B189" s="80" t="s">
        <v>334</v>
      </c>
      <c r="C189" s="81"/>
      <c r="D189" s="82" t="s">
        <v>353</v>
      </c>
      <c r="E189" s="83">
        <f t="shared" ref="E189:Q189" si="87">SUM(E62)</f>
        <v>0</v>
      </c>
      <c r="F189" s="83">
        <f t="shared" si="87"/>
        <v>0</v>
      </c>
      <c r="G189" s="83">
        <f t="shared" si="87"/>
        <v>0</v>
      </c>
      <c r="H189" s="83">
        <f t="shared" si="87"/>
        <v>0</v>
      </c>
      <c r="I189" s="83">
        <f t="shared" si="87"/>
        <v>0</v>
      </c>
      <c r="J189" s="83">
        <f t="shared" si="87"/>
        <v>0</v>
      </c>
      <c r="K189" s="83">
        <f t="shared" si="87"/>
        <v>0</v>
      </c>
      <c r="L189" s="83">
        <f t="shared" si="87"/>
        <v>0</v>
      </c>
      <c r="M189" s="83">
        <f t="shared" si="87"/>
        <v>0</v>
      </c>
      <c r="N189" s="83">
        <f t="shared" si="87"/>
        <v>0</v>
      </c>
      <c r="O189" s="83">
        <f t="shared" si="87"/>
        <v>0</v>
      </c>
      <c r="P189" s="83">
        <f t="shared" si="87"/>
        <v>0</v>
      </c>
      <c r="Q189" s="83">
        <f t="shared" si="87"/>
        <v>0</v>
      </c>
    </row>
    <row r="190" spans="2:17" s="72" customFormat="1" ht="15.75" hidden="1" x14ac:dyDescent="0.25">
      <c r="B190" s="80" t="s">
        <v>318</v>
      </c>
      <c r="C190" s="81"/>
      <c r="D190" s="82" t="s">
        <v>319</v>
      </c>
      <c r="E190" s="83">
        <f t="shared" ref="E190:O190" si="88">SUM(E64)</f>
        <v>0</v>
      </c>
      <c r="F190" s="83">
        <f t="shared" si="88"/>
        <v>0</v>
      </c>
      <c r="G190" s="83">
        <f t="shared" si="88"/>
        <v>0</v>
      </c>
      <c r="H190" s="83">
        <f t="shared" si="88"/>
        <v>0</v>
      </c>
      <c r="I190" s="83">
        <f t="shared" si="88"/>
        <v>0</v>
      </c>
      <c r="J190" s="83">
        <f t="shared" si="88"/>
        <v>0</v>
      </c>
      <c r="K190" s="83">
        <f t="shared" si="88"/>
        <v>0</v>
      </c>
      <c r="L190" s="83">
        <f t="shared" si="88"/>
        <v>0</v>
      </c>
      <c r="M190" s="83">
        <f t="shared" si="88"/>
        <v>0</v>
      </c>
      <c r="N190" s="83">
        <f t="shared" si="88"/>
        <v>0</v>
      </c>
      <c r="O190" s="83">
        <f t="shared" si="88"/>
        <v>0</v>
      </c>
      <c r="P190" s="83">
        <f>SUM(P61:P62)</f>
        <v>0</v>
      </c>
      <c r="Q190" s="83">
        <f>SUM(Q64)</f>
        <v>0</v>
      </c>
    </row>
    <row r="191" spans="2:17" s="72" customFormat="1" hidden="1" x14ac:dyDescent="0.2">
      <c r="B191" s="84"/>
      <c r="C191" s="73"/>
      <c r="D191" s="74"/>
      <c r="E191" s="78"/>
      <c r="F191" s="78"/>
      <c r="J191" s="79"/>
      <c r="Q191" s="78"/>
    </row>
    <row r="192" spans="2:17" s="72" customFormat="1" ht="15.75" hidden="1" x14ac:dyDescent="0.25">
      <c r="B192" s="84"/>
      <c r="C192" s="73"/>
      <c r="D192" s="74"/>
      <c r="E192" s="85">
        <f>SUM(E172:E190)</f>
        <v>-2251651.69</v>
      </c>
      <c r="F192" s="85">
        <f t="shared" ref="F192:Q192" si="89">SUM(F172:F190)</f>
        <v>-2251651.69</v>
      </c>
      <c r="G192" s="85">
        <f t="shared" si="89"/>
        <v>-10662</v>
      </c>
      <c r="H192" s="85">
        <f t="shared" si="89"/>
        <v>-16013</v>
      </c>
      <c r="I192" s="85">
        <f t="shared" si="89"/>
        <v>0</v>
      </c>
      <c r="J192" s="85">
        <f t="shared" si="89"/>
        <v>0</v>
      </c>
      <c r="K192" s="85">
        <f t="shared" si="89"/>
        <v>0</v>
      </c>
      <c r="L192" s="85">
        <f t="shared" si="89"/>
        <v>0</v>
      </c>
      <c r="M192" s="85">
        <f t="shared" si="89"/>
        <v>0</v>
      </c>
      <c r="N192" s="85">
        <f t="shared" si="89"/>
        <v>0</v>
      </c>
      <c r="O192" s="85">
        <f t="shared" si="89"/>
        <v>0</v>
      </c>
      <c r="P192" s="85" t="e">
        <f t="shared" si="89"/>
        <v>#REF!</v>
      </c>
      <c r="Q192" s="85">
        <f t="shared" si="89"/>
        <v>-2251651.69</v>
      </c>
    </row>
    <row r="193" spans="1:17" s="72" customFormat="1" ht="12.75" hidden="1" customHeight="1" x14ac:dyDescent="0.2">
      <c r="B193" s="84"/>
      <c r="C193" s="73"/>
      <c r="D193" s="86" t="s">
        <v>326</v>
      </c>
      <c r="E193" s="78"/>
      <c r="F193" s="78"/>
      <c r="J193" s="79"/>
      <c r="Q193" s="78"/>
    </row>
    <row r="194" spans="1:17" s="72" customFormat="1" ht="15.75" hidden="1" x14ac:dyDescent="0.25">
      <c r="B194" s="84"/>
      <c r="C194" s="73"/>
      <c r="D194" s="82" t="s">
        <v>324</v>
      </c>
      <c r="E194" s="87">
        <f>SUM(E77,E81)</f>
        <v>-13007</v>
      </c>
      <c r="F194" s="87">
        <f t="shared" ref="F194:Q194" si="90">SUM(F77,F81)</f>
        <v>-13007</v>
      </c>
      <c r="G194" s="87">
        <f t="shared" si="90"/>
        <v>-10662</v>
      </c>
      <c r="H194" s="87">
        <f t="shared" si="90"/>
        <v>0</v>
      </c>
      <c r="I194" s="87">
        <f t="shared" si="90"/>
        <v>0</v>
      </c>
      <c r="J194" s="87">
        <f t="shared" si="90"/>
        <v>0</v>
      </c>
      <c r="K194" s="87">
        <f t="shared" si="90"/>
        <v>0</v>
      </c>
      <c r="L194" s="87">
        <f t="shared" si="90"/>
        <v>0</v>
      </c>
      <c r="M194" s="87">
        <f t="shared" si="90"/>
        <v>0</v>
      </c>
      <c r="N194" s="87">
        <f t="shared" si="90"/>
        <v>0</v>
      </c>
      <c r="O194" s="87">
        <f t="shared" si="90"/>
        <v>0</v>
      </c>
      <c r="P194" s="87">
        <f t="shared" si="90"/>
        <v>0</v>
      </c>
      <c r="Q194" s="87">
        <f t="shared" si="90"/>
        <v>-13007</v>
      </c>
    </row>
    <row r="195" spans="1:17" s="72" customFormat="1" ht="15.75" hidden="1" x14ac:dyDescent="0.25">
      <c r="B195" s="84"/>
      <c r="C195" s="73"/>
      <c r="D195" s="82" t="s">
        <v>325</v>
      </c>
      <c r="E195" s="87">
        <f>SUM(E15)</f>
        <v>0</v>
      </c>
      <c r="F195" s="87">
        <f t="shared" ref="F195:Q195" si="91">SUM(F15)</f>
        <v>0</v>
      </c>
      <c r="G195" s="87">
        <f t="shared" si="91"/>
        <v>0</v>
      </c>
      <c r="H195" s="87">
        <f t="shared" si="91"/>
        <v>0</v>
      </c>
      <c r="I195" s="87">
        <f t="shared" si="91"/>
        <v>0</v>
      </c>
      <c r="J195" s="87">
        <f t="shared" si="91"/>
        <v>0</v>
      </c>
      <c r="K195" s="87">
        <f t="shared" si="91"/>
        <v>0</v>
      </c>
      <c r="L195" s="87">
        <f t="shared" si="91"/>
        <v>0</v>
      </c>
      <c r="M195" s="87">
        <f t="shared" si="91"/>
        <v>0</v>
      </c>
      <c r="N195" s="87">
        <f t="shared" si="91"/>
        <v>0</v>
      </c>
      <c r="O195" s="87">
        <f t="shared" si="91"/>
        <v>0</v>
      </c>
      <c r="P195" s="87">
        <f t="shared" si="91"/>
        <v>0</v>
      </c>
      <c r="Q195" s="87">
        <f t="shared" si="91"/>
        <v>0</v>
      </c>
    </row>
    <row r="196" spans="1:17" s="72" customFormat="1" hidden="1" x14ac:dyDescent="0.2">
      <c r="B196" s="84"/>
      <c r="C196" s="73"/>
      <c r="D196" s="86" t="s">
        <v>358</v>
      </c>
      <c r="E196" s="78"/>
      <c r="F196" s="78"/>
      <c r="J196" s="79"/>
      <c r="Q196" s="78"/>
    </row>
    <row r="197" spans="1:17" s="72" customFormat="1" ht="12.75" hidden="1" customHeight="1" x14ac:dyDescent="0.2">
      <c r="C197" s="73"/>
      <c r="D197" s="86" t="s">
        <v>359</v>
      </c>
      <c r="E197" s="78"/>
      <c r="F197" s="78"/>
      <c r="J197" s="79"/>
      <c r="Q197" s="78"/>
    </row>
    <row r="198" spans="1:17" s="72" customFormat="1" hidden="1" x14ac:dyDescent="0.2">
      <c r="C198" s="73"/>
      <c r="D198" s="74"/>
      <c r="E198" s="78"/>
      <c r="F198" s="78"/>
      <c r="J198" s="79"/>
      <c r="Q198" s="78"/>
    </row>
    <row r="199" spans="1:17" s="72" customFormat="1" hidden="1" x14ac:dyDescent="0.2">
      <c r="A199" s="119"/>
      <c r="B199" s="119"/>
      <c r="C199" s="119"/>
      <c r="D199" s="120"/>
      <c r="E199" s="78"/>
      <c r="F199" s="78"/>
      <c r="J199" s="79"/>
      <c r="Q199" s="78"/>
    </row>
    <row r="200" spans="1:17" s="72" customFormat="1" hidden="1" x14ac:dyDescent="0.2">
      <c r="C200" s="73"/>
      <c r="D200" s="74"/>
      <c r="E200" s="78"/>
      <c r="F200" s="78"/>
      <c r="J200" s="79"/>
      <c r="Q200" s="78"/>
    </row>
    <row r="201" spans="1:17" s="72" customFormat="1" ht="12.75" hidden="1" customHeight="1" x14ac:dyDescent="0.2">
      <c r="C201" s="73"/>
      <c r="D201" s="74"/>
      <c r="E201" s="78"/>
      <c r="F201" s="78"/>
      <c r="J201" s="79"/>
      <c r="Q201" s="78"/>
    </row>
    <row r="202" spans="1:17" s="72" customFormat="1" hidden="1" x14ac:dyDescent="0.2">
      <c r="C202" s="73"/>
      <c r="D202" s="74"/>
      <c r="E202" s="78"/>
      <c r="F202" s="78"/>
      <c r="J202" s="79"/>
      <c r="Q202" s="78"/>
    </row>
    <row r="203" spans="1:17" s="72" customFormat="1" hidden="1" x14ac:dyDescent="0.2">
      <c r="C203" s="73"/>
      <c r="D203" s="74"/>
      <c r="E203" s="78"/>
      <c r="F203" s="78"/>
      <c r="J203" s="79"/>
      <c r="Q203" s="78"/>
    </row>
    <row r="204" spans="1:17" s="72" customFormat="1" x14ac:dyDescent="0.2">
      <c r="C204" s="73"/>
      <c r="D204" s="74"/>
      <c r="E204" s="78"/>
      <c r="F204" s="78"/>
      <c r="J204" s="79"/>
      <c r="Q204" s="78"/>
    </row>
    <row r="205" spans="1:17" s="72" customFormat="1" ht="12.75" customHeight="1" x14ac:dyDescent="0.2">
      <c r="C205" s="73"/>
      <c r="D205" s="74"/>
      <c r="E205" s="78"/>
      <c r="F205" s="78"/>
      <c r="J205" s="79"/>
      <c r="Q205" s="78"/>
    </row>
    <row r="206" spans="1:17" s="72" customFormat="1" x14ac:dyDescent="0.2">
      <c r="C206" s="73"/>
      <c r="D206" s="74"/>
      <c r="E206" s="78"/>
      <c r="F206" s="78"/>
      <c r="J206" s="79"/>
      <c r="Q206" s="78"/>
    </row>
    <row r="207" spans="1:17" s="72" customFormat="1" x14ac:dyDescent="0.2">
      <c r="C207" s="73"/>
      <c r="D207" s="74"/>
      <c r="E207" s="78"/>
      <c r="F207" s="78"/>
      <c r="J207" s="79"/>
      <c r="Q207" s="78"/>
    </row>
    <row r="208" spans="1:17" s="72" customFormat="1" x14ac:dyDescent="0.2">
      <c r="C208" s="73"/>
      <c r="D208" s="74"/>
      <c r="E208" s="78"/>
      <c r="F208" s="78"/>
      <c r="J208" s="79"/>
      <c r="Q208" s="78"/>
    </row>
    <row r="209" spans="3:17" s="72" customFormat="1" ht="12.75" customHeight="1" x14ac:dyDescent="0.2">
      <c r="C209" s="73"/>
      <c r="D209" s="74"/>
      <c r="E209" s="78"/>
      <c r="F209" s="78"/>
      <c r="J209" s="79"/>
      <c r="Q209" s="78"/>
    </row>
    <row r="210" spans="3:17" s="72" customFormat="1" x14ac:dyDescent="0.2">
      <c r="C210" s="73"/>
      <c r="D210" s="74"/>
      <c r="E210" s="78"/>
      <c r="F210" s="78"/>
      <c r="J210" s="79"/>
      <c r="Q210" s="78"/>
    </row>
    <row r="211" spans="3:17" s="72" customFormat="1" x14ac:dyDescent="0.2">
      <c r="C211" s="73"/>
      <c r="D211" s="74"/>
      <c r="E211" s="78"/>
      <c r="F211" s="78"/>
      <c r="J211" s="79"/>
      <c r="Q211" s="78"/>
    </row>
    <row r="212" spans="3:17" s="72" customFormat="1" x14ac:dyDescent="0.2">
      <c r="C212" s="73"/>
      <c r="D212" s="74"/>
      <c r="E212" s="78"/>
      <c r="F212" s="78"/>
      <c r="J212" s="79"/>
      <c r="Q212" s="78"/>
    </row>
    <row r="213" spans="3:17" s="72" customFormat="1" ht="12.75" customHeight="1" x14ac:dyDescent="0.2">
      <c r="C213" s="73"/>
      <c r="D213" s="74"/>
      <c r="E213" s="78"/>
      <c r="F213" s="78"/>
      <c r="J213" s="79"/>
      <c r="Q213" s="78"/>
    </row>
    <row r="214" spans="3:17" s="72" customFormat="1" x14ac:dyDescent="0.2">
      <c r="C214" s="73"/>
      <c r="D214" s="74"/>
      <c r="E214" s="78"/>
      <c r="F214" s="78"/>
      <c r="J214" s="79"/>
      <c r="Q214" s="78"/>
    </row>
    <row r="215" spans="3:17" s="72" customFormat="1" x14ac:dyDescent="0.2">
      <c r="C215" s="73"/>
      <c r="D215" s="74"/>
      <c r="E215" s="78"/>
      <c r="F215" s="78"/>
      <c r="J215" s="79"/>
      <c r="Q215" s="78"/>
    </row>
    <row r="216" spans="3:17" s="72" customFormat="1" x14ac:dyDescent="0.2">
      <c r="C216" s="73"/>
      <c r="D216" s="74"/>
      <c r="E216" s="78"/>
      <c r="F216" s="78"/>
      <c r="J216" s="79"/>
      <c r="Q216" s="78"/>
    </row>
    <row r="217" spans="3:17" s="72" customFormat="1" ht="12.75" customHeight="1" x14ac:dyDescent="0.2">
      <c r="C217" s="73"/>
      <c r="D217" s="74"/>
      <c r="E217" s="78"/>
      <c r="F217" s="78"/>
      <c r="J217" s="79"/>
      <c r="Q217" s="78"/>
    </row>
    <row r="218" spans="3:17" s="72" customFormat="1" x14ac:dyDescent="0.2">
      <c r="C218" s="73"/>
      <c r="D218" s="74"/>
      <c r="E218" s="78"/>
      <c r="F218" s="78"/>
      <c r="J218" s="79"/>
      <c r="Q218" s="78"/>
    </row>
    <row r="219" spans="3:17" s="72" customFormat="1" x14ac:dyDescent="0.2">
      <c r="C219" s="73"/>
      <c r="D219" s="74"/>
      <c r="E219" s="78"/>
      <c r="F219" s="78"/>
      <c r="J219" s="79"/>
      <c r="Q219" s="78"/>
    </row>
    <row r="220" spans="3:17" s="72" customFormat="1" x14ac:dyDescent="0.2">
      <c r="C220" s="73"/>
      <c r="D220" s="74"/>
      <c r="E220" s="78"/>
      <c r="F220" s="78"/>
      <c r="J220" s="79"/>
      <c r="Q220" s="78"/>
    </row>
    <row r="221" spans="3:17" s="72" customFormat="1" ht="12.75" customHeight="1" x14ac:dyDescent="0.2">
      <c r="C221" s="73"/>
      <c r="D221" s="74"/>
      <c r="E221" s="78"/>
      <c r="F221" s="78"/>
      <c r="J221" s="79"/>
      <c r="Q221" s="78"/>
    </row>
    <row r="222" spans="3:17" s="72" customFormat="1" x14ac:dyDescent="0.2">
      <c r="C222" s="73"/>
      <c r="D222" s="74"/>
      <c r="E222" s="78"/>
      <c r="F222" s="78"/>
      <c r="J222" s="79"/>
      <c r="Q222" s="78"/>
    </row>
    <row r="223" spans="3:17" s="72" customFormat="1" x14ac:dyDescent="0.2">
      <c r="C223" s="73"/>
      <c r="D223" s="74"/>
      <c r="E223" s="78"/>
      <c r="F223" s="78"/>
      <c r="J223" s="79"/>
      <c r="Q223" s="78"/>
    </row>
    <row r="224" spans="3:17" s="72" customFormat="1" x14ac:dyDescent="0.2">
      <c r="C224" s="73"/>
      <c r="D224" s="74"/>
      <c r="E224" s="78"/>
      <c r="F224" s="78"/>
      <c r="J224" s="79"/>
      <c r="Q224" s="78"/>
    </row>
    <row r="225" spans="3:17" s="72" customFormat="1" ht="12.75" customHeight="1" x14ac:dyDescent="0.2">
      <c r="C225" s="73"/>
      <c r="D225" s="74"/>
      <c r="E225" s="78"/>
      <c r="F225" s="78"/>
      <c r="J225" s="79"/>
      <c r="Q225" s="78"/>
    </row>
    <row r="226" spans="3:17" s="72" customFormat="1" x14ac:dyDescent="0.2">
      <c r="C226" s="73"/>
      <c r="D226" s="74"/>
      <c r="E226" s="78"/>
      <c r="F226" s="78"/>
      <c r="J226" s="79"/>
      <c r="Q226" s="78"/>
    </row>
    <row r="227" spans="3:17" s="72" customFormat="1" x14ac:dyDescent="0.2">
      <c r="C227" s="73"/>
      <c r="D227" s="74"/>
      <c r="E227" s="78"/>
      <c r="F227" s="78"/>
      <c r="J227" s="79"/>
      <c r="Q227" s="78"/>
    </row>
    <row r="228" spans="3:17" s="72" customFormat="1" x14ac:dyDescent="0.2">
      <c r="C228" s="73"/>
      <c r="D228" s="74"/>
      <c r="E228" s="78"/>
      <c r="F228" s="78"/>
      <c r="J228" s="79"/>
      <c r="Q228" s="78"/>
    </row>
    <row r="229" spans="3:17" s="72" customFormat="1" ht="12.75" customHeight="1" x14ac:dyDescent="0.2">
      <c r="C229" s="73"/>
      <c r="D229" s="74"/>
      <c r="E229" s="78"/>
      <c r="F229" s="78"/>
      <c r="J229" s="79"/>
      <c r="Q229" s="78"/>
    </row>
    <row r="230" spans="3:17" s="72" customFormat="1" x14ac:dyDescent="0.2">
      <c r="C230" s="73"/>
      <c r="D230" s="74"/>
      <c r="E230" s="78"/>
      <c r="F230" s="78"/>
      <c r="J230" s="79"/>
      <c r="Q230" s="78"/>
    </row>
    <row r="231" spans="3:17" s="72" customFormat="1" x14ac:dyDescent="0.2">
      <c r="C231" s="73"/>
      <c r="D231" s="74"/>
      <c r="E231" s="78"/>
      <c r="F231" s="78"/>
      <c r="J231" s="79"/>
      <c r="Q231" s="78"/>
    </row>
    <row r="232" spans="3:17" s="72" customFormat="1" x14ac:dyDescent="0.2">
      <c r="C232" s="73"/>
      <c r="D232" s="74"/>
      <c r="E232" s="78"/>
      <c r="F232" s="78"/>
      <c r="J232" s="79"/>
      <c r="Q232" s="78"/>
    </row>
    <row r="233" spans="3:17" s="72" customFormat="1" ht="12.75" customHeight="1" x14ac:dyDescent="0.2">
      <c r="C233" s="73"/>
      <c r="D233" s="74"/>
      <c r="E233" s="78"/>
      <c r="F233" s="78"/>
      <c r="J233" s="79"/>
      <c r="Q233" s="78"/>
    </row>
    <row r="234" spans="3:17" s="72" customFormat="1" x14ac:dyDescent="0.2">
      <c r="C234" s="73"/>
      <c r="D234" s="74"/>
      <c r="E234" s="78"/>
      <c r="F234" s="78"/>
      <c r="J234" s="79"/>
      <c r="Q234" s="78"/>
    </row>
    <row r="235" spans="3:17" s="72" customFormat="1" x14ac:dyDescent="0.2">
      <c r="C235" s="73"/>
      <c r="D235" s="74"/>
      <c r="E235" s="78"/>
      <c r="F235" s="78"/>
      <c r="J235" s="79"/>
      <c r="Q235" s="78"/>
    </row>
    <row r="236" spans="3:17" s="72" customFormat="1" x14ac:dyDescent="0.2">
      <c r="C236" s="73"/>
      <c r="D236" s="74"/>
      <c r="E236" s="78"/>
      <c r="F236" s="78"/>
      <c r="J236" s="79"/>
      <c r="Q236" s="78"/>
    </row>
    <row r="237" spans="3:17" s="72" customFormat="1" ht="12.75" customHeight="1" x14ac:dyDescent="0.2">
      <c r="C237" s="73"/>
      <c r="D237" s="74"/>
      <c r="E237" s="78"/>
      <c r="F237" s="78"/>
      <c r="J237" s="79"/>
      <c r="Q237" s="78"/>
    </row>
    <row r="238" spans="3:17" s="72" customFormat="1" x14ac:dyDescent="0.2">
      <c r="C238" s="73"/>
      <c r="D238" s="74"/>
      <c r="E238" s="78"/>
      <c r="F238" s="78"/>
      <c r="J238" s="79"/>
      <c r="Q238" s="78"/>
    </row>
    <row r="239" spans="3:17" s="72" customFormat="1" x14ac:dyDescent="0.2">
      <c r="C239" s="73"/>
      <c r="D239" s="74"/>
      <c r="E239" s="78"/>
      <c r="F239" s="78"/>
      <c r="J239" s="79"/>
      <c r="Q239" s="78"/>
    </row>
    <row r="240" spans="3:17" s="72" customFormat="1" x14ac:dyDescent="0.2">
      <c r="C240" s="73"/>
      <c r="D240" s="74"/>
      <c r="E240" s="78"/>
      <c r="F240" s="78"/>
      <c r="J240" s="79"/>
      <c r="Q240" s="78"/>
    </row>
    <row r="241" spans="3:17" s="72" customFormat="1" ht="12.75" customHeight="1" x14ac:dyDescent="0.2">
      <c r="C241" s="73"/>
      <c r="D241" s="74"/>
      <c r="E241" s="78"/>
      <c r="F241" s="78"/>
      <c r="J241" s="79"/>
      <c r="Q241" s="78"/>
    </row>
    <row r="242" spans="3:17" s="72" customFormat="1" x14ac:dyDescent="0.2">
      <c r="C242" s="73"/>
      <c r="D242" s="74"/>
      <c r="E242" s="78"/>
      <c r="F242" s="78"/>
      <c r="J242" s="79"/>
      <c r="Q242" s="78"/>
    </row>
    <row r="243" spans="3:17" s="72" customFormat="1" x14ac:dyDescent="0.2">
      <c r="C243" s="73"/>
      <c r="D243" s="74"/>
      <c r="E243" s="78"/>
      <c r="F243" s="78"/>
      <c r="J243" s="79"/>
      <c r="Q243" s="78"/>
    </row>
    <row r="244" spans="3:17" s="72" customFormat="1" x14ac:dyDescent="0.2">
      <c r="C244" s="73"/>
      <c r="D244" s="74"/>
      <c r="E244" s="78"/>
      <c r="F244" s="78"/>
      <c r="J244" s="79"/>
      <c r="Q244" s="78"/>
    </row>
    <row r="245" spans="3:17" s="72" customFormat="1" ht="12.75" customHeight="1" x14ac:dyDescent="0.2">
      <c r="C245" s="73"/>
      <c r="D245" s="74"/>
      <c r="E245" s="78"/>
      <c r="F245" s="78"/>
      <c r="J245" s="79"/>
      <c r="Q245" s="78"/>
    </row>
    <row r="246" spans="3:17" s="72" customFormat="1" x14ac:dyDescent="0.2">
      <c r="C246" s="73"/>
      <c r="D246" s="74"/>
      <c r="E246" s="78"/>
      <c r="F246" s="78"/>
      <c r="J246" s="79"/>
      <c r="Q246" s="78"/>
    </row>
    <row r="247" spans="3:17" s="72" customFormat="1" x14ac:dyDescent="0.2">
      <c r="C247" s="73"/>
      <c r="D247" s="74"/>
      <c r="E247" s="78"/>
      <c r="F247" s="78"/>
      <c r="J247" s="79"/>
      <c r="Q247" s="78"/>
    </row>
    <row r="248" spans="3:17" s="72" customFormat="1" x14ac:dyDescent="0.2">
      <c r="C248" s="73"/>
      <c r="D248" s="74"/>
      <c r="E248" s="78"/>
      <c r="F248" s="78"/>
      <c r="J248" s="79"/>
      <c r="Q248" s="78"/>
    </row>
    <row r="249" spans="3:17" s="72" customFormat="1" ht="12.75" customHeight="1" x14ac:dyDescent="0.2">
      <c r="C249" s="73"/>
      <c r="D249" s="74"/>
      <c r="E249" s="78"/>
      <c r="F249" s="78"/>
      <c r="J249" s="79"/>
      <c r="Q249" s="78"/>
    </row>
    <row r="250" spans="3:17" s="72" customFormat="1" x14ac:dyDescent="0.2">
      <c r="C250" s="73"/>
      <c r="D250" s="74"/>
      <c r="E250" s="78"/>
      <c r="F250" s="78"/>
      <c r="J250" s="79"/>
      <c r="Q250" s="78"/>
    </row>
    <row r="251" spans="3:17" s="72" customFormat="1" x14ac:dyDescent="0.2">
      <c r="C251" s="73"/>
      <c r="D251" s="74"/>
      <c r="E251" s="78"/>
      <c r="F251" s="78"/>
      <c r="J251" s="79"/>
      <c r="Q251" s="78"/>
    </row>
    <row r="252" spans="3:17" s="72" customFormat="1" x14ac:dyDescent="0.2">
      <c r="C252" s="73"/>
      <c r="D252" s="74"/>
      <c r="E252" s="78"/>
      <c r="F252" s="78"/>
      <c r="J252" s="79"/>
      <c r="Q252" s="78"/>
    </row>
    <row r="253" spans="3:17" s="72" customFormat="1" ht="12.75" customHeight="1" x14ac:dyDescent="0.2">
      <c r="C253" s="73"/>
      <c r="D253" s="74"/>
      <c r="E253" s="78"/>
      <c r="F253" s="78"/>
      <c r="J253" s="79"/>
      <c r="Q253" s="78"/>
    </row>
    <row r="254" spans="3:17" s="72" customFormat="1" x14ac:dyDescent="0.2">
      <c r="C254" s="73"/>
      <c r="D254" s="74"/>
      <c r="E254" s="78"/>
      <c r="F254" s="78"/>
      <c r="J254" s="79"/>
      <c r="Q254" s="78"/>
    </row>
    <row r="255" spans="3:17" s="72" customFormat="1" x14ac:dyDescent="0.2">
      <c r="C255" s="73"/>
      <c r="D255" s="74"/>
      <c r="E255" s="78"/>
      <c r="F255" s="78"/>
      <c r="J255" s="79"/>
      <c r="Q255" s="78"/>
    </row>
    <row r="256" spans="3:17" s="72" customFormat="1" x14ac:dyDescent="0.2">
      <c r="C256" s="73"/>
      <c r="D256" s="74"/>
      <c r="E256" s="78"/>
      <c r="F256" s="78"/>
      <c r="J256" s="79"/>
      <c r="Q256" s="78"/>
    </row>
    <row r="257" spans="3:17" s="72" customFormat="1" ht="12.75" customHeight="1" x14ac:dyDescent="0.2">
      <c r="C257" s="73"/>
      <c r="D257" s="74"/>
      <c r="E257" s="78"/>
      <c r="F257" s="78"/>
      <c r="J257" s="79"/>
      <c r="Q257" s="78"/>
    </row>
    <row r="258" spans="3:17" s="72" customFormat="1" x14ac:dyDescent="0.2">
      <c r="C258" s="73"/>
      <c r="D258" s="74"/>
      <c r="E258" s="78"/>
      <c r="F258" s="78"/>
      <c r="J258" s="79"/>
      <c r="Q258" s="78"/>
    </row>
    <row r="259" spans="3:17" s="72" customFormat="1" x14ac:dyDescent="0.2">
      <c r="C259" s="73"/>
      <c r="D259" s="74"/>
      <c r="E259" s="78"/>
      <c r="F259" s="78"/>
      <c r="J259" s="79"/>
      <c r="Q259" s="78"/>
    </row>
    <row r="260" spans="3:17" s="72" customFormat="1" x14ac:dyDescent="0.2">
      <c r="C260" s="73"/>
      <c r="D260" s="74"/>
      <c r="E260" s="78"/>
      <c r="F260" s="78"/>
      <c r="J260" s="79"/>
      <c r="Q260" s="78"/>
    </row>
    <row r="261" spans="3:17" s="72" customFormat="1" ht="12.75" customHeight="1" x14ac:dyDescent="0.2">
      <c r="C261" s="73"/>
      <c r="D261" s="74"/>
      <c r="E261" s="78"/>
      <c r="F261" s="78"/>
      <c r="J261" s="79"/>
      <c r="Q261" s="78"/>
    </row>
    <row r="262" spans="3:17" s="72" customFormat="1" x14ac:dyDescent="0.2">
      <c r="C262" s="73"/>
      <c r="D262" s="74"/>
      <c r="E262" s="78"/>
      <c r="F262" s="78"/>
      <c r="J262" s="79"/>
      <c r="Q262" s="78"/>
    </row>
    <row r="263" spans="3:17" s="72" customFormat="1" x14ac:dyDescent="0.2">
      <c r="C263" s="73"/>
      <c r="D263" s="74"/>
      <c r="E263" s="78"/>
      <c r="F263" s="78"/>
      <c r="J263" s="79"/>
      <c r="Q263" s="78"/>
    </row>
    <row r="264" spans="3:17" s="72" customFormat="1" x14ac:dyDescent="0.2">
      <c r="C264" s="73"/>
      <c r="D264" s="74"/>
      <c r="E264" s="78"/>
      <c r="F264" s="78"/>
      <c r="J264" s="79"/>
      <c r="Q264" s="78"/>
    </row>
    <row r="265" spans="3:17" s="72" customFormat="1" ht="12.75" customHeight="1" x14ac:dyDescent="0.2">
      <c r="C265" s="73"/>
      <c r="D265" s="74"/>
      <c r="E265" s="78"/>
      <c r="F265" s="78"/>
      <c r="J265" s="79"/>
      <c r="Q265" s="78"/>
    </row>
    <row r="266" spans="3:17" s="72" customFormat="1" x14ac:dyDescent="0.2">
      <c r="C266" s="73"/>
      <c r="D266" s="74"/>
      <c r="E266" s="78"/>
      <c r="F266" s="78"/>
      <c r="J266" s="79"/>
      <c r="Q266" s="78"/>
    </row>
    <row r="267" spans="3:17" s="72" customFormat="1" x14ac:dyDescent="0.2">
      <c r="C267" s="73"/>
      <c r="D267" s="74"/>
      <c r="E267" s="78"/>
      <c r="F267" s="78"/>
      <c r="J267" s="79"/>
      <c r="Q267" s="78"/>
    </row>
    <row r="268" spans="3:17" s="72" customFormat="1" x14ac:dyDescent="0.2">
      <c r="C268" s="73"/>
      <c r="D268" s="74"/>
      <c r="E268" s="78"/>
      <c r="F268" s="78"/>
      <c r="J268" s="79"/>
      <c r="Q268" s="78"/>
    </row>
    <row r="269" spans="3:17" s="72" customFormat="1" ht="12.75" customHeight="1" x14ac:dyDescent="0.2">
      <c r="C269" s="73"/>
      <c r="D269" s="74"/>
      <c r="E269" s="78"/>
      <c r="F269" s="78"/>
      <c r="J269" s="79"/>
      <c r="Q269" s="78"/>
    </row>
    <row r="270" spans="3:17" s="72" customFormat="1" x14ac:dyDescent="0.2">
      <c r="C270" s="73"/>
      <c r="D270" s="74"/>
      <c r="E270" s="78"/>
      <c r="F270" s="78"/>
      <c r="J270" s="79"/>
      <c r="Q270" s="78"/>
    </row>
    <row r="271" spans="3:17" s="72" customFormat="1" x14ac:dyDescent="0.2">
      <c r="C271" s="73"/>
      <c r="D271" s="74"/>
      <c r="E271" s="78"/>
      <c r="F271" s="78"/>
      <c r="J271" s="79"/>
      <c r="Q271" s="78"/>
    </row>
    <row r="272" spans="3:17" s="72" customFormat="1" x14ac:dyDescent="0.2">
      <c r="C272" s="73"/>
      <c r="D272" s="74"/>
      <c r="E272" s="78"/>
      <c r="F272" s="78"/>
      <c r="J272" s="79"/>
      <c r="Q272" s="78"/>
    </row>
    <row r="273" spans="3:17" s="72" customFormat="1" ht="12.75" customHeight="1" x14ac:dyDescent="0.2">
      <c r="C273" s="73"/>
      <c r="D273" s="74"/>
      <c r="E273" s="78"/>
      <c r="F273" s="78"/>
      <c r="J273" s="79"/>
      <c r="Q273" s="78"/>
    </row>
    <row r="274" spans="3:17" s="72" customFormat="1" x14ac:dyDescent="0.2">
      <c r="C274" s="73"/>
      <c r="D274" s="74"/>
      <c r="E274" s="78"/>
      <c r="F274" s="78"/>
      <c r="J274" s="79"/>
      <c r="Q274" s="78"/>
    </row>
    <row r="275" spans="3:17" s="72" customFormat="1" x14ac:dyDescent="0.2">
      <c r="C275" s="73"/>
      <c r="D275" s="74"/>
      <c r="E275" s="78"/>
      <c r="F275" s="78"/>
      <c r="J275" s="79"/>
      <c r="Q275" s="78"/>
    </row>
    <row r="276" spans="3:17" s="72" customFormat="1" x14ac:dyDescent="0.2">
      <c r="C276" s="73"/>
      <c r="D276" s="74"/>
      <c r="E276" s="78"/>
      <c r="F276" s="78"/>
      <c r="J276" s="79"/>
      <c r="Q276" s="78"/>
    </row>
    <row r="277" spans="3:17" s="72" customFormat="1" ht="12.75" customHeight="1" x14ac:dyDescent="0.2">
      <c r="C277" s="73"/>
      <c r="D277" s="74"/>
      <c r="E277" s="78"/>
      <c r="F277" s="78"/>
      <c r="J277" s="79"/>
      <c r="Q277" s="78"/>
    </row>
    <row r="278" spans="3:17" s="72" customFormat="1" x14ac:dyDescent="0.2">
      <c r="C278" s="73"/>
      <c r="D278" s="74"/>
      <c r="E278" s="78"/>
      <c r="F278" s="78"/>
      <c r="J278" s="79"/>
      <c r="Q278" s="78"/>
    </row>
    <row r="279" spans="3:17" s="72" customFormat="1" x14ac:dyDescent="0.2">
      <c r="C279" s="73"/>
      <c r="D279" s="74"/>
      <c r="E279" s="78"/>
      <c r="F279" s="78"/>
      <c r="J279" s="79"/>
      <c r="Q279" s="78"/>
    </row>
    <row r="280" spans="3:17" s="72" customFormat="1" x14ac:dyDescent="0.2">
      <c r="C280" s="73"/>
      <c r="D280" s="74"/>
      <c r="E280" s="78"/>
      <c r="F280" s="78"/>
      <c r="J280" s="79"/>
      <c r="Q280" s="78"/>
    </row>
    <row r="281" spans="3:17" s="72" customFormat="1" ht="12.75" customHeight="1" x14ac:dyDescent="0.2">
      <c r="C281" s="73"/>
      <c r="D281" s="74"/>
      <c r="E281" s="78"/>
      <c r="F281" s="78"/>
      <c r="J281" s="79"/>
      <c r="Q281" s="78"/>
    </row>
    <row r="282" spans="3:17" s="72" customFormat="1" x14ac:dyDescent="0.2">
      <c r="C282" s="73"/>
      <c r="D282" s="74"/>
      <c r="E282" s="78"/>
      <c r="F282" s="78"/>
      <c r="J282" s="79"/>
      <c r="Q282" s="78"/>
    </row>
    <row r="283" spans="3:17" s="72" customFormat="1" x14ac:dyDescent="0.2">
      <c r="C283" s="73"/>
      <c r="D283" s="74"/>
      <c r="E283" s="78"/>
      <c r="F283" s="78"/>
      <c r="J283" s="79"/>
      <c r="Q283" s="78"/>
    </row>
    <row r="284" spans="3:17" s="72" customFormat="1" x14ac:dyDescent="0.2">
      <c r="C284" s="73"/>
      <c r="D284" s="74"/>
      <c r="E284" s="78"/>
      <c r="F284" s="78"/>
      <c r="J284" s="79"/>
      <c r="Q284" s="78"/>
    </row>
    <row r="285" spans="3:17" s="72" customFormat="1" ht="12.75" customHeight="1" x14ac:dyDescent="0.2">
      <c r="C285" s="73"/>
      <c r="D285" s="74"/>
      <c r="E285" s="78"/>
      <c r="F285" s="78"/>
      <c r="J285" s="79"/>
      <c r="Q285" s="78"/>
    </row>
    <row r="286" spans="3:17" s="72" customFormat="1" x14ac:dyDescent="0.2">
      <c r="C286" s="73"/>
      <c r="D286" s="74"/>
      <c r="E286" s="78"/>
      <c r="F286" s="78"/>
      <c r="J286" s="79"/>
      <c r="Q286" s="78"/>
    </row>
    <row r="287" spans="3:17" s="72" customFormat="1" x14ac:dyDescent="0.2">
      <c r="C287" s="73"/>
      <c r="D287" s="74"/>
      <c r="E287" s="78"/>
      <c r="F287" s="78"/>
      <c r="J287" s="79"/>
      <c r="Q287" s="78"/>
    </row>
    <row r="288" spans="3:17" s="72" customFormat="1" x14ac:dyDescent="0.2">
      <c r="C288" s="73"/>
      <c r="D288" s="74"/>
      <c r="E288" s="78"/>
      <c r="F288" s="78"/>
      <c r="J288" s="79"/>
      <c r="Q288" s="78"/>
    </row>
    <row r="289" spans="3:17" s="72" customFormat="1" ht="12.75" customHeight="1" x14ac:dyDescent="0.2">
      <c r="C289" s="73"/>
      <c r="D289" s="74"/>
      <c r="E289" s="78"/>
      <c r="F289" s="78"/>
      <c r="J289" s="79"/>
      <c r="Q289" s="78"/>
    </row>
    <row r="290" spans="3:17" s="72" customFormat="1" x14ac:dyDescent="0.2">
      <c r="C290" s="73"/>
      <c r="D290" s="74"/>
      <c r="E290" s="78"/>
      <c r="F290" s="78"/>
      <c r="J290" s="79"/>
      <c r="Q290" s="78"/>
    </row>
    <row r="291" spans="3:17" s="72" customFormat="1" x14ac:dyDescent="0.2">
      <c r="C291" s="73"/>
      <c r="D291" s="74"/>
      <c r="E291" s="78"/>
      <c r="F291" s="78"/>
      <c r="J291" s="79"/>
      <c r="Q291" s="78"/>
    </row>
    <row r="292" spans="3:17" s="72" customFormat="1" x14ac:dyDescent="0.2">
      <c r="C292" s="73"/>
      <c r="D292" s="74"/>
      <c r="E292" s="78"/>
      <c r="F292" s="78"/>
      <c r="J292" s="79"/>
      <c r="Q292" s="78"/>
    </row>
    <row r="293" spans="3:17" s="72" customFormat="1" ht="12.75" customHeight="1" x14ac:dyDescent="0.2">
      <c r="C293" s="73"/>
      <c r="D293" s="74"/>
      <c r="E293" s="78"/>
      <c r="F293" s="78"/>
      <c r="J293" s="79"/>
      <c r="Q293" s="78"/>
    </row>
    <row r="294" spans="3:17" s="72" customFormat="1" x14ac:dyDescent="0.2">
      <c r="C294" s="73"/>
      <c r="D294" s="74"/>
      <c r="E294" s="78"/>
      <c r="F294" s="78"/>
      <c r="J294" s="79"/>
      <c r="Q294" s="78"/>
    </row>
    <row r="295" spans="3:17" s="72" customFormat="1" x14ac:dyDescent="0.2">
      <c r="C295" s="73"/>
      <c r="D295" s="74"/>
      <c r="E295" s="78"/>
      <c r="F295" s="78"/>
      <c r="J295" s="79"/>
      <c r="Q295" s="78"/>
    </row>
    <row r="296" spans="3:17" s="72" customFormat="1" x14ac:dyDescent="0.2">
      <c r="C296" s="73"/>
      <c r="D296" s="74"/>
      <c r="E296" s="78"/>
      <c r="F296" s="78"/>
      <c r="J296" s="79"/>
      <c r="Q296" s="78"/>
    </row>
    <row r="297" spans="3:17" s="72" customFormat="1" ht="12.75" customHeight="1" x14ac:dyDescent="0.2">
      <c r="C297" s="73"/>
      <c r="D297" s="74"/>
      <c r="E297" s="78"/>
      <c r="F297" s="78"/>
      <c r="J297" s="79"/>
      <c r="Q297" s="78"/>
    </row>
    <row r="298" spans="3:17" s="72" customFormat="1" x14ac:dyDescent="0.2">
      <c r="C298" s="73"/>
      <c r="D298" s="74"/>
      <c r="E298" s="78"/>
      <c r="F298" s="78"/>
      <c r="J298" s="79"/>
      <c r="Q298" s="78"/>
    </row>
    <row r="299" spans="3:17" s="72" customFormat="1" x14ac:dyDescent="0.2">
      <c r="C299" s="73"/>
      <c r="D299" s="74"/>
      <c r="E299" s="78"/>
      <c r="F299" s="78"/>
      <c r="J299" s="79"/>
      <c r="Q299" s="78"/>
    </row>
    <row r="300" spans="3:17" s="72" customFormat="1" x14ac:dyDescent="0.2">
      <c r="C300" s="73"/>
      <c r="D300" s="74"/>
      <c r="E300" s="78"/>
      <c r="F300" s="78"/>
      <c r="J300" s="79"/>
      <c r="Q300" s="78"/>
    </row>
    <row r="301" spans="3:17" s="72" customFormat="1" ht="12.75" customHeight="1" x14ac:dyDescent="0.2">
      <c r="C301" s="73"/>
      <c r="D301" s="74"/>
      <c r="E301" s="78"/>
      <c r="F301" s="78"/>
      <c r="J301" s="79"/>
      <c r="Q301" s="78"/>
    </row>
    <row r="302" spans="3:17" s="72" customFormat="1" x14ac:dyDescent="0.2">
      <c r="C302" s="73"/>
      <c r="D302" s="74"/>
      <c r="E302" s="78"/>
      <c r="F302" s="78"/>
      <c r="J302" s="79"/>
      <c r="Q302" s="78"/>
    </row>
    <row r="303" spans="3:17" s="72" customFormat="1" x14ac:dyDescent="0.2">
      <c r="C303" s="73"/>
      <c r="D303" s="74"/>
      <c r="E303" s="78"/>
      <c r="F303" s="78"/>
      <c r="J303" s="79"/>
      <c r="Q303" s="78"/>
    </row>
    <row r="304" spans="3:17" s="72" customFormat="1" x14ac:dyDescent="0.2">
      <c r="C304" s="73"/>
      <c r="D304" s="74"/>
      <c r="E304" s="78"/>
      <c r="F304" s="78"/>
      <c r="J304" s="79"/>
      <c r="Q304" s="78"/>
    </row>
    <row r="305" spans="3:17" s="72" customFormat="1" ht="12.75" customHeight="1" x14ac:dyDescent="0.2">
      <c r="C305" s="73"/>
      <c r="D305" s="74"/>
      <c r="E305" s="78"/>
      <c r="F305" s="78"/>
      <c r="J305" s="79"/>
      <c r="Q305" s="78"/>
    </row>
    <row r="306" spans="3:17" s="72" customFormat="1" x14ac:dyDescent="0.2">
      <c r="C306" s="73"/>
      <c r="D306" s="74"/>
      <c r="E306" s="78"/>
      <c r="F306" s="78"/>
      <c r="J306" s="79"/>
      <c r="Q306" s="78"/>
    </row>
    <row r="307" spans="3:17" s="72" customFormat="1" x14ac:dyDescent="0.2">
      <c r="C307" s="73"/>
      <c r="D307" s="74"/>
      <c r="E307" s="78"/>
      <c r="F307" s="78"/>
      <c r="J307" s="79"/>
      <c r="Q307" s="78"/>
    </row>
    <row r="308" spans="3:17" s="72" customFormat="1" x14ac:dyDescent="0.2">
      <c r="C308" s="73"/>
      <c r="D308" s="74"/>
      <c r="E308" s="78"/>
      <c r="F308" s="78"/>
      <c r="J308" s="79"/>
      <c r="Q308" s="78"/>
    </row>
    <row r="309" spans="3:17" s="72" customFormat="1" ht="12.75" customHeight="1" x14ac:dyDescent="0.2">
      <c r="C309" s="73"/>
      <c r="D309" s="74"/>
      <c r="E309" s="78"/>
      <c r="F309" s="78"/>
      <c r="J309" s="79"/>
      <c r="Q309" s="78"/>
    </row>
    <row r="310" spans="3:17" s="72" customFormat="1" x14ac:dyDescent="0.2">
      <c r="C310" s="73"/>
      <c r="D310" s="74"/>
      <c r="E310" s="78"/>
      <c r="F310" s="78"/>
      <c r="J310" s="79"/>
      <c r="Q310" s="78"/>
    </row>
    <row r="311" spans="3:17" s="72" customFormat="1" x14ac:dyDescent="0.2">
      <c r="C311" s="73"/>
      <c r="D311" s="74"/>
      <c r="E311" s="78"/>
      <c r="F311" s="78"/>
      <c r="J311" s="79"/>
      <c r="Q311" s="78"/>
    </row>
    <row r="312" spans="3:17" s="72" customFormat="1" x14ac:dyDescent="0.2">
      <c r="C312" s="73"/>
      <c r="D312" s="74"/>
      <c r="E312" s="78"/>
      <c r="F312" s="78"/>
      <c r="J312" s="79"/>
      <c r="Q312" s="78"/>
    </row>
    <row r="313" spans="3:17" s="72" customFormat="1" ht="12.75" customHeight="1" x14ac:dyDescent="0.2">
      <c r="C313" s="73"/>
      <c r="D313" s="74"/>
      <c r="E313" s="78"/>
      <c r="F313" s="78"/>
      <c r="J313" s="79"/>
      <c r="Q313" s="78"/>
    </row>
    <row r="314" spans="3:17" s="72" customFormat="1" x14ac:dyDescent="0.2">
      <c r="C314" s="73"/>
      <c r="D314" s="74"/>
      <c r="E314" s="78"/>
      <c r="F314" s="78"/>
      <c r="J314" s="79"/>
      <c r="Q314" s="78"/>
    </row>
    <row r="315" spans="3:17" s="72" customFormat="1" x14ac:dyDescent="0.2">
      <c r="C315" s="73"/>
      <c r="D315" s="74"/>
      <c r="E315" s="78"/>
      <c r="F315" s="78"/>
      <c r="J315" s="79"/>
      <c r="Q315" s="78"/>
    </row>
    <row r="316" spans="3:17" s="72" customFormat="1" x14ac:dyDescent="0.2">
      <c r="C316" s="73"/>
      <c r="D316" s="74"/>
      <c r="E316" s="78"/>
      <c r="F316" s="78"/>
      <c r="J316" s="79"/>
      <c r="Q316" s="78"/>
    </row>
    <row r="317" spans="3:17" s="72" customFormat="1" ht="12.75" customHeight="1" x14ac:dyDescent="0.2">
      <c r="C317" s="73"/>
      <c r="D317" s="74"/>
      <c r="E317" s="78"/>
      <c r="F317" s="78"/>
      <c r="J317" s="79"/>
      <c r="Q317" s="78"/>
    </row>
    <row r="318" spans="3:17" s="72" customFormat="1" x14ac:dyDescent="0.2">
      <c r="C318" s="73"/>
      <c r="D318" s="74"/>
      <c r="E318" s="78"/>
      <c r="F318" s="78"/>
      <c r="J318" s="79"/>
      <c r="Q318" s="78"/>
    </row>
    <row r="319" spans="3:17" s="72" customFormat="1" x14ac:dyDescent="0.2">
      <c r="C319" s="73"/>
      <c r="D319" s="74"/>
      <c r="E319" s="78"/>
      <c r="F319" s="78"/>
      <c r="J319" s="79"/>
      <c r="Q319" s="78"/>
    </row>
    <row r="320" spans="3:17" s="72" customFormat="1" x14ac:dyDescent="0.2">
      <c r="C320" s="73"/>
      <c r="D320" s="74"/>
      <c r="E320" s="78"/>
      <c r="F320" s="78"/>
      <c r="J320" s="79"/>
      <c r="Q320" s="78"/>
    </row>
    <row r="321" spans="3:17" s="72" customFormat="1" ht="12.75" customHeight="1" x14ac:dyDescent="0.2">
      <c r="C321" s="73"/>
      <c r="D321" s="74"/>
      <c r="E321" s="78"/>
      <c r="F321" s="78"/>
      <c r="J321" s="79"/>
      <c r="Q321" s="78"/>
    </row>
    <row r="322" spans="3:17" s="72" customFormat="1" x14ac:dyDescent="0.2">
      <c r="C322" s="73"/>
      <c r="D322" s="74"/>
      <c r="E322" s="78"/>
      <c r="F322" s="78"/>
      <c r="J322" s="79"/>
      <c r="Q322" s="78"/>
    </row>
    <row r="323" spans="3:17" s="72" customFormat="1" x14ac:dyDescent="0.2">
      <c r="C323" s="73"/>
      <c r="D323" s="74"/>
      <c r="E323" s="78"/>
      <c r="F323" s="78"/>
      <c r="J323" s="79"/>
      <c r="Q323" s="78"/>
    </row>
    <row r="324" spans="3:17" s="72" customFormat="1" x14ac:dyDescent="0.2">
      <c r="C324" s="73"/>
      <c r="D324" s="74"/>
      <c r="E324" s="78"/>
      <c r="F324" s="78"/>
      <c r="J324" s="79"/>
      <c r="Q324" s="78"/>
    </row>
    <row r="325" spans="3:17" s="72" customFormat="1" ht="12.75" customHeight="1" x14ac:dyDescent="0.2">
      <c r="C325" s="73"/>
      <c r="D325" s="74"/>
      <c r="E325" s="78"/>
      <c r="F325" s="78"/>
      <c r="J325" s="79"/>
      <c r="Q325" s="78"/>
    </row>
    <row r="326" spans="3:17" s="72" customFormat="1" x14ac:dyDescent="0.2">
      <c r="C326" s="73"/>
      <c r="D326" s="74"/>
      <c r="E326" s="78"/>
      <c r="F326" s="78"/>
      <c r="J326" s="79"/>
      <c r="Q326" s="78"/>
    </row>
    <row r="327" spans="3:17" s="72" customFormat="1" x14ac:dyDescent="0.2">
      <c r="C327" s="73"/>
      <c r="D327" s="74"/>
      <c r="E327" s="78"/>
      <c r="F327" s="78"/>
      <c r="J327" s="79"/>
      <c r="Q327" s="78"/>
    </row>
    <row r="328" spans="3:17" s="72" customFormat="1" x14ac:dyDescent="0.2">
      <c r="C328" s="73"/>
      <c r="D328" s="74"/>
      <c r="E328" s="78"/>
      <c r="F328" s="78"/>
      <c r="J328" s="79"/>
      <c r="Q328" s="78"/>
    </row>
    <row r="329" spans="3:17" s="72" customFormat="1" ht="12.75" customHeight="1" x14ac:dyDescent="0.2">
      <c r="C329" s="73"/>
      <c r="D329" s="74"/>
      <c r="E329" s="78"/>
      <c r="F329" s="78"/>
      <c r="J329" s="79"/>
      <c r="Q329" s="78"/>
    </row>
    <row r="330" spans="3:17" s="72" customFormat="1" x14ac:dyDescent="0.2">
      <c r="C330" s="73"/>
      <c r="D330" s="74"/>
      <c r="E330" s="78"/>
      <c r="F330" s="78"/>
      <c r="J330" s="79"/>
      <c r="Q330" s="78"/>
    </row>
    <row r="331" spans="3:17" s="72" customFormat="1" x14ac:dyDescent="0.2">
      <c r="C331" s="88"/>
      <c r="D331" s="74"/>
      <c r="E331" s="78"/>
      <c r="F331" s="78"/>
      <c r="J331" s="79"/>
      <c r="Q331" s="78"/>
    </row>
    <row r="332" spans="3:17" s="72" customFormat="1" x14ac:dyDescent="0.2">
      <c r="C332" s="88"/>
      <c r="D332" s="74"/>
      <c r="E332" s="78"/>
      <c r="F332" s="78"/>
      <c r="J332" s="79"/>
      <c r="Q332" s="78"/>
    </row>
    <row r="333" spans="3:17" s="72" customFormat="1" x14ac:dyDescent="0.2">
      <c r="C333" s="88"/>
      <c r="D333" s="74"/>
      <c r="E333" s="78"/>
      <c r="F333" s="78"/>
      <c r="J333" s="79"/>
      <c r="Q333" s="78"/>
    </row>
    <row r="334" spans="3:17" s="72" customFormat="1" x14ac:dyDescent="0.2">
      <c r="C334" s="88"/>
      <c r="D334" s="74"/>
      <c r="E334" s="78"/>
      <c r="F334" s="78"/>
      <c r="J334" s="79"/>
      <c r="Q334" s="78"/>
    </row>
    <row r="335" spans="3:17" s="72" customFormat="1" x14ac:dyDescent="0.2">
      <c r="C335" s="88"/>
      <c r="D335" s="74"/>
      <c r="E335" s="78"/>
      <c r="F335" s="78"/>
      <c r="J335" s="79"/>
      <c r="Q335" s="78"/>
    </row>
    <row r="336" spans="3:17" s="72" customFormat="1" x14ac:dyDescent="0.2">
      <c r="C336" s="88"/>
      <c r="D336" s="74"/>
      <c r="E336" s="78"/>
      <c r="F336" s="78"/>
      <c r="J336" s="79"/>
      <c r="Q336" s="78"/>
    </row>
  </sheetData>
  <mergeCells count="21">
    <mergeCell ref="A5:A8"/>
    <mergeCell ref="D5:D8"/>
    <mergeCell ref="C5:C8"/>
    <mergeCell ref="E5:I5"/>
    <mergeCell ref="G7:G8"/>
    <mergeCell ref="H7:H8"/>
    <mergeCell ref="B5: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3" type="noConversion"/>
  <pageMargins left="0.59055118110236227" right="0.19685039370078741" top="0.78740157480314965" bottom="0.35433070866141736" header="0" footer="0"/>
  <pageSetup paperSize="9" scale="59" fitToHeight="4" orientation="landscape" r:id="rId1"/>
  <headerFooter alignWithMargins="0"/>
  <rowBreaks count="2" manualBreakCount="2">
    <brk id="99" max="16" man="1"/>
    <brk id="139"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9"/>
  <sheetViews>
    <sheetView view="pageBreakPreview" topLeftCell="A43" zoomScale="75" zoomScaleNormal="100" zoomScaleSheetLayoutView="75" workbookViewId="0">
      <selection activeCell="I65" sqref="I65"/>
    </sheetView>
  </sheetViews>
  <sheetFormatPr defaultRowHeight="15" x14ac:dyDescent="0.2"/>
  <cols>
    <col min="1" max="1" width="16.85546875" style="199" customWidth="1"/>
    <col min="2" max="2" width="12.140625" style="199" customWidth="1"/>
    <col min="3" max="3" width="10.7109375" style="199" customWidth="1"/>
    <col min="4" max="4" width="74" style="199" customWidth="1"/>
    <col min="5" max="5" width="39.7109375" style="199" customWidth="1"/>
    <col min="6" max="6" width="14.7109375" style="199" customWidth="1"/>
    <col min="7" max="7" width="15.42578125" style="199" customWidth="1"/>
    <col min="8" max="8" width="15.7109375" style="199" customWidth="1"/>
    <col min="9" max="9" width="17.7109375" style="199" customWidth="1"/>
    <col min="10" max="10" width="15.140625" style="199" hidden="1" customWidth="1"/>
    <col min="11" max="16384" width="9.140625" style="199"/>
  </cols>
  <sheetData>
    <row r="1" spans="1:10" ht="15.75" x14ac:dyDescent="0.25">
      <c r="A1" s="198"/>
      <c r="B1" s="198"/>
      <c r="C1" s="198"/>
      <c r="D1" s="198"/>
      <c r="E1" s="198"/>
      <c r="F1" s="198"/>
      <c r="G1" s="198"/>
    </row>
    <row r="2" spans="1:10" ht="15.75" x14ac:dyDescent="0.25">
      <c r="A2" s="198"/>
      <c r="B2" s="198"/>
      <c r="C2" s="198"/>
      <c r="D2" s="198"/>
      <c r="E2" s="198"/>
      <c r="F2" s="198"/>
      <c r="G2" s="198"/>
    </row>
    <row r="3" spans="1:10" ht="15.75" x14ac:dyDescent="0.25">
      <c r="A3" s="198"/>
      <c r="B3" s="198"/>
      <c r="C3" s="198"/>
      <c r="D3" s="198"/>
      <c r="E3" s="198"/>
      <c r="F3" s="198"/>
      <c r="G3" s="198"/>
    </row>
    <row r="4" spans="1:10" ht="18.75" x14ac:dyDescent="0.3">
      <c r="A4" s="198"/>
      <c r="B4" s="198"/>
      <c r="C4" s="198"/>
      <c r="D4" s="198"/>
      <c r="E4" s="198"/>
      <c r="F4" s="198"/>
      <c r="G4" s="198"/>
      <c r="H4" s="200"/>
      <c r="I4" s="200"/>
      <c r="J4" s="198"/>
    </row>
    <row r="5" spans="1:10" ht="18.75" x14ac:dyDescent="0.3">
      <c r="A5" s="198"/>
      <c r="B5" s="198"/>
      <c r="C5" s="198"/>
      <c r="D5" s="198"/>
      <c r="E5" s="198"/>
      <c r="F5" s="198"/>
      <c r="G5" s="198"/>
      <c r="H5" s="200"/>
      <c r="I5" s="200"/>
      <c r="J5" s="198"/>
    </row>
    <row r="7" spans="1:10" ht="28.5" customHeight="1" thickBot="1" x14ac:dyDescent="0.35">
      <c r="A7" s="200"/>
      <c r="B7" s="200"/>
      <c r="C7" s="200"/>
      <c r="D7" s="200"/>
      <c r="E7" s="200"/>
      <c r="F7" s="200"/>
      <c r="G7" s="200"/>
      <c r="H7" s="200"/>
      <c r="I7" s="200" t="s">
        <v>3</v>
      </c>
    </row>
    <row r="8" spans="1:10" s="203" customFormat="1" ht="96.75" customHeight="1" x14ac:dyDescent="0.2">
      <c r="A8" s="201" t="s">
        <v>57</v>
      </c>
      <c r="B8" s="201" t="s">
        <v>213</v>
      </c>
      <c r="C8" s="201" t="s">
        <v>135</v>
      </c>
      <c r="D8" s="201" t="s">
        <v>423</v>
      </c>
      <c r="E8" s="201" t="s">
        <v>424</v>
      </c>
      <c r="F8" s="201" t="s">
        <v>425</v>
      </c>
      <c r="G8" s="201" t="s">
        <v>426</v>
      </c>
      <c r="H8" s="201" t="s">
        <v>427</v>
      </c>
      <c r="I8" s="201" t="s">
        <v>428</v>
      </c>
      <c r="J8" s="202" t="s">
        <v>429</v>
      </c>
    </row>
    <row r="9" spans="1:10" s="203" customFormat="1" ht="19.5" customHeight="1" x14ac:dyDescent="0.2">
      <c r="A9" s="204">
        <v>1</v>
      </c>
      <c r="B9" s="204">
        <v>2</v>
      </c>
      <c r="C9" s="204">
        <v>3</v>
      </c>
      <c r="D9" s="204">
        <v>4</v>
      </c>
      <c r="E9" s="204">
        <v>5</v>
      </c>
      <c r="F9" s="205">
        <v>6</v>
      </c>
      <c r="G9" s="205">
        <v>7</v>
      </c>
      <c r="H9" s="204">
        <v>8</v>
      </c>
      <c r="I9" s="204">
        <v>9</v>
      </c>
      <c r="J9" s="206">
        <v>8</v>
      </c>
    </row>
    <row r="10" spans="1:10" s="203" customFormat="1" ht="30.75" hidden="1" customHeight="1" x14ac:dyDescent="0.3">
      <c r="A10" s="207" t="s">
        <v>136</v>
      </c>
      <c r="B10" s="207"/>
      <c r="C10" s="208"/>
      <c r="D10" s="209" t="s">
        <v>357</v>
      </c>
      <c r="E10" s="210"/>
      <c r="F10" s="211"/>
      <c r="G10" s="211"/>
      <c r="H10" s="211"/>
      <c r="I10" s="309">
        <f>SUM(I11)</f>
        <v>0</v>
      </c>
      <c r="J10" s="206"/>
    </row>
    <row r="11" spans="1:10" s="218" customFormat="1" ht="30" hidden="1" customHeight="1" x14ac:dyDescent="0.3">
      <c r="A11" s="212" t="s">
        <v>137</v>
      </c>
      <c r="B11" s="212"/>
      <c r="C11" s="213"/>
      <c r="D11" s="214" t="s">
        <v>357</v>
      </c>
      <c r="E11" s="215"/>
      <c r="F11" s="216"/>
      <c r="G11" s="216"/>
      <c r="H11" s="216"/>
      <c r="I11" s="310">
        <f>SUM(I19,I32,I25)</f>
        <v>0</v>
      </c>
      <c r="J11" s="217" t="e">
        <f>SUM(#REF!)</f>
        <v>#REF!</v>
      </c>
    </row>
    <row r="12" spans="1:10" s="241" customFormat="1" ht="36" hidden="1" customHeight="1" x14ac:dyDescent="0.3">
      <c r="A12" s="235" t="s">
        <v>205</v>
      </c>
      <c r="B12" s="235" t="s">
        <v>245</v>
      </c>
      <c r="C12" s="236" t="s">
        <v>173</v>
      </c>
      <c r="D12" s="237" t="s">
        <v>204</v>
      </c>
      <c r="E12" s="219" t="s">
        <v>430</v>
      </c>
      <c r="F12" s="238"/>
      <c r="G12" s="239"/>
      <c r="H12" s="238"/>
      <c r="I12" s="311"/>
      <c r="J12" s="240"/>
    </row>
    <row r="13" spans="1:10" s="241" customFormat="1" ht="39" hidden="1" customHeight="1" x14ac:dyDescent="0.3">
      <c r="A13" s="235" t="s">
        <v>205</v>
      </c>
      <c r="B13" s="235" t="s">
        <v>245</v>
      </c>
      <c r="C13" s="236" t="s">
        <v>173</v>
      </c>
      <c r="D13" s="237" t="s">
        <v>204</v>
      </c>
      <c r="E13" s="219" t="s">
        <v>431</v>
      </c>
      <c r="F13" s="238"/>
      <c r="G13" s="239"/>
      <c r="H13" s="238"/>
      <c r="I13" s="311"/>
      <c r="J13" s="240"/>
    </row>
    <row r="14" spans="1:10" s="241" customFormat="1" ht="63" hidden="1" customHeight="1" x14ac:dyDescent="0.3">
      <c r="A14" s="242" t="s">
        <v>4</v>
      </c>
      <c r="B14" s="187" t="s">
        <v>216</v>
      </c>
      <c r="C14" s="187" t="s">
        <v>155</v>
      </c>
      <c r="D14" s="243" t="s">
        <v>352</v>
      </c>
      <c r="E14" s="219"/>
      <c r="F14" s="238"/>
      <c r="G14" s="239"/>
      <c r="H14" s="238"/>
      <c r="I14" s="311"/>
      <c r="J14" s="240"/>
    </row>
    <row r="15" spans="1:10" s="241" customFormat="1" ht="33" hidden="1" customHeight="1" x14ac:dyDescent="0.3">
      <c r="A15" s="187" t="s">
        <v>7</v>
      </c>
      <c r="B15" s="187" t="s">
        <v>215</v>
      </c>
      <c r="C15" s="187" t="s">
        <v>154</v>
      </c>
      <c r="D15" s="191" t="s">
        <v>6</v>
      </c>
      <c r="E15" s="219"/>
      <c r="F15" s="238"/>
      <c r="G15" s="239"/>
      <c r="H15" s="238"/>
      <c r="I15" s="311"/>
      <c r="J15" s="240"/>
    </row>
    <row r="16" spans="1:10" s="241" customFormat="1" ht="29.25" hidden="1" customHeight="1" x14ac:dyDescent="0.3">
      <c r="A16" s="187" t="s">
        <v>26</v>
      </c>
      <c r="B16" s="187" t="s">
        <v>227</v>
      </c>
      <c r="C16" s="187"/>
      <c r="D16" s="189" t="s">
        <v>208</v>
      </c>
      <c r="E16" s="219"/>
      <c r="F16" s="238"/>
      <c r="G16" s="239"/>
      <c r="H16" s="238"/>
      <c r="I16" s="312"/>
      <c r="J16" s="240"/>
    </row>
    <row r="17" spans="1:10" s="241" customFormat="1" ht="27" hidden="1" customHeight="1" x14ac:dyDescent="0.3">
      <c r="A17" s="244" t="s">
        <v>207</v>
      </c>
      <c r="B17" s="245" t="s">
        <v>229</v>
      </c>
      <c r="C17" s="244" t="s">
        <v>165</v>
      </c>
      <c r="D17" s="246" t="s">
        <v>198</v>
      </c>
      <c r="E17" s="219"/>
      <c r="F17" s="238"/>
      <c r="G17" s="239"/>
      <c r="H17" s="238"/>
      <c r="I17" s="313"/>
      <c r="J17" s="240"/>
    </row>
    <row r="18" spans="1:10" s="241" customFormat="1" ht="27" hidden="1" customHeight="1" x14ac:dyDescent="0.3">
      <c r="A18" s="190" t="s">
        <v>34</v>
      </c>
      <c r="B18" s="187" t="s">
        <v>233</v>
      </c>
      <c r="C18" s="190"/>
      <c r="D18" s="191" t="s">
        <v>32</v>
      </c>
      <c r="E18" s="219"/>
      <c r="F18" s="238"/>
      <c r="G18" s="239"/>
      <c r="H18" s="238"/>
      <c r="I18" s="312"/>
      <c r="J18" s="240"/>
    </row>
    <row r="19" spans="1:10" s="241" customFormat="1" ht="36" hidden="1" customHeight="1" x14ac:dyDescent="0.3">
      <c r="A19" s="247" t="s">
        <v>420</v>
      </c>
      <c r="B19" s="187" t="s">
        <v>421</v>
      </c>
      <c r="C19" s="247" t="s">
        <v>166</v>
      </c>
      <c r="D19" s="248" t="s">
        <v>422</v>
      </c>
      <c r="E19" s="219"/>
      <c r="F19" s="238"/>
      <c r="G19" s="239"/>
      <c r="H19" s="238"/>
      <c r="I19" s="313"/>
      <c r="J19" s="240"/>
    </row>
    <row r="20" spans="1:10" s="241" customFormat="1" ht="30" hidden="1" customHeight="1" x14ac:dyDescent="0.3">
      <c r="A20" s="247"/>
      <c r="B20" s="187"/>
      <c r="C20" s="247"/>
      <c r="D20" s="321" t="s">
        <v>418</v>
      </c>
      <c r="E20" s="219"/>
      <c r="F20" s="238"/>
      <c r="G20" s="239"/>
      <c r="H20" s="238"/>
      <c r="I20" s="322"/>
      <c r="J20" s="240"/>
    </row>
    <row r="21" spans="1:10" s="241" customFormat="1" ht="30" hidden="1" customHeight="1" x14ac:dyDescent="0.3">
      <c r="A21" s="247"/>
      <c r="B21" s="187"/>
      <c r="C21" s="247"/>
      <c r="D21" s="248"/>
      <c r="E21" s="219"/>
      <c r="F21" s="238"/>
      <c r="G21" s="239"/>
      <c r="H21" s="238"/>
      <c r="I21" s="313"/>
      <c r="J21" s="240"/>
    </row>
    <row r="22" spans="1:10" s="241" customFormat="1" ht="30" hidden="1" customHeight="1" x14ac:dyDescent="0.3">
      <c r="A22" s="247"/>
      <c r="B22" s="187"/>
      <c r="C22" s="247"/>
      <c r="D22" s="248"/>
      <c r="E22" s="219"/>
      <c r="F22" s="238"/>
      <c r="G22" s="239"/>
      <c r="H22" s="238"/>
      <c r="I22" s="313"/>
      <c r="J22" s="240"/>
    </row>
    <row r="23" spans="1:10" s="241" customFormat="1" ht="30" hidden="1" customHeight="1" x14ac:dyDescent="0.3">
      <c r="A23" s="247"/>
      <c r="B23" s="187"/>
      <c r="C23" s="247"/>
      <c r="D23" s="248"/>
      <c r="E23" s="219"/>
      <c r="F23" s="238"/>
      <c r="G23" s="239"/>
      <c r="H23" s="238"/>
      <c r="I23" s="313"/>
      <c r="J23" s="240"/>
    </row>
    <row r="24" spans="1:10" s="241" customFormat="1" ht="30" hidden="1" customHeight="1" x14ac:dyDescent="0.3">
      <c r="A24" s="247"/>
      <c r="B24" s="187"/>
      <c r="C24" s="247"/>
      <c r="D24" s="248"/>
      <c r="E24" s="219"/>
      <c r="F24" s="238"/>
      <c r="G24" s="239"/>
      <c r="H24" s="238"/>
      <c r="I24" s="313"/>
      <c r="J24" s="240"/>
    </row>
    <row r="25" spans="1:10" s="241" customFormat="1" ht="30" hidden="1" customHeight="1" x14ac:dyDescent="0.3">
      <c r="A25" s="194" t="s">
        <v>205</v>
      </c>
      <c r="B25" s="187" t="s">
        <v>245</v>
      </c>
      <c r="C25" s="194" t="s">
        <v>173</v>
      </c>
      <c r="D25" s="195" t="s">
        <v>204</v>
      </c>
      <c r="E25" s="219"/>
      <c r="F25" s="238"/>
      <c r="G25" s="239"/>
      <c r="H25" s="238"/>
      <c r="I25" s="312"/>
      <c r="J25" s="240"/>
    </row>
    <row r="26" spans="1:10" s="241" customFormat="1" ht="30" hidden="1" customHeight="1" x14ac:dyDescent="0.3">
      <c r="A26" s="187" t="s">
        <v>346</v>
      </c>
      <c r="B26" s="187" t="s">
        <v>345</v>
      </c>
      <c r="C26" s="187"/>
      <c r="D26" s="189" t="s">
        <v>343</v>
      </c>
      <c r="E26" s="219"/>
      <c r="F26" s="238"/>
      <c r="G26" s="238"/>
      <c r="H26" s="238"/>
      <c r="I26" s="314"/>
      <c r="J26" s="240"/>
    </row>
    <row r="27" spans="1:10" s="241" customFormat="1" ht="30" hidden="1" customHeight="1" x14ac:dyDescent="0.3">
      <c r="A27" s="247" t="s">
        <v>354</v>
      </c>
      <c r="B27" s="247" t="s">
        <v>355</v>
      </c>
      <c r="C27" s="187" t="s">
        <v>167</v>
      </c>
      <c r="D27" s="248" t="s">
        <v>356</v>
      </c>
      <c r="E27" s="219"/>
      <c r="F27" s="238"/>
      <c r="G27" s="239"/>
      <c r="H27" s="238"/>
      <c r="I27" s="252"/>
      <c r="J27" s="240"/>
    </row>
    <row r="28" spans="1:10" s="241" customFormat="1" ht="30" hidden="1" customHeight="1" x14ac:dyDescent="0.3">
      <c r="A28" s="247" t="s">
        <v>341</v>
      </c>
      <c r="B28" s="187" t="s">
        <v>342</v>
      </c>
      <c r="C28" s="187" t="s">
        <v>167</v>
      </c>
      <c r="D28" s="248" t="s">
        <v>344</v>
      </c>
      <c r="E28" s="219"/>
      <c r="F28" s="238"/>
      <c r="G28" s="239"/>
      <c r="H28" s="238"/>
      <c r="I28" s="315"/>
      <c r="J28" s="240"/>
    </row>
    <row r="29" spans="1:10" s="241" customFormat="1" ht="30" hidden="1" customHeight="1" x14ac:dyDescent="0.3">
      <c r="A29" s="235" t="s">
        <v>50</v>
      </c>
      <c r="B29" s="235" t="s">
        <v>242</v>
      </c>
      <c r="C29" s="235" t="s">
        <v>170</v>
      </c>
      <c r="D29" s="250" t="s">
        <v>49</v>
      </c>
      <c r="E29" s="251"/>
      <c r="F29" s="249"/>
      <c r="G29" s="252"/>
      <c r="H29" s="249"/>
      <c r="I29" s="314"/>
      <c r="J29" s="240"/>
    </row>
    <row r="30" spans="1:10" s="241" customFormat="1" ht="30" hidden="1" customHeight="1" x14ac:dyDescent="0.3">
      <c r="A30" s="235" t="s">
        <v>51</v>
      </c>
      <c r="B30" s="235" t="s">
        <v>243</v>
      </c>
      <c r="C30" s="235" t="s">
        <v>182</v>
      </c>
      <c r="D30" s="253" t="s">
        <v>52</v>
      </c>
      <c r="E30" s="219"/>
      <c r="F30" s="238"/>
      <c r="G30" s="239"/>
      <c r="H30" s="238"/>
      <c r="I30" s="314"/>
      <c r="J30" s="240"/>
    </row>
    <row r="31" spans="1:10" s="241" customFormat="1" ht="30" hidden="1" customHeight="1" x14ac:dyDescent="0.3">
      <c r="A31" s="254" t="s">
        <v>337</v>
      </c>
      <c r="B31" s="254" t="s">
        <v>334</v>
      </c>
      <c r="C31" s="254" t="s">
        <v>171</v>
      </c>
      <c r="D31" s="255" t="s">
        <v>2</v>
      </c>
      <c r="E31" s="219"/>
      <c r="F31" s="238"/>
      <c r="G31" s="239"/>
      <c r="H31" s="238"/>
      <c r="I31" s="316"/>
      <c r="J31" s="240"/>
    </row>
    <row r="32" spans="1:10" s="241" customFormat="1" ht="30" hidden="1" customHeight="1" x14ac:dyDescent="0.3">
      <c r="A32" s="235" t="s">
        <v>56</v>
      </c>
      <c r="B32" s="235" t="s">
        <v>246</v>
      </c>
      <c r="C32" s="236" t="s">
        <v>184</v>
      </c>
      <c r="D32" s="323" t="s">
        <v>55</v>
      </c>
      <c r="E32" s="320"/>
      <c r="F32" s="238"/>
      <c r="G32" s="239"/>
      <c r="H32" s="238"/>
      <c r="I32" s="316"/>
      <c r="J32" s="240"/>
    </row>
    <row r="33" spans="1:10" s="241" customFormat="1" ht="24.75" hidden="1" customHeight="1" x14ac:dyDescent="0.3">
      <c r="A33" s="190"/>
      <c r="B33" s="190"/>
      <c r="C33" s="192"/>
      <c r="D33" s="193"/>
      <c r="E33" s="320"/>
      <c r="F33" s="238"/>
      <c r="G33" s="239"/>
      <c r="H33" s="238"/>
      <c r="I33" s="311"/>
      <c r="J33" s="240"/>
    </row>
    <row r="34" spans="1:10" s="241" customFormat="1" ht="26.25" hidden="1" customHeight="1" x14ac:dyDescent="0.3">
      <c r="A34" s="190"/>
      <c r="B34" s="190"/>
      <c r="C34" s="192"/>
      <c r="D34" s="193"/>
      <c r="E34" s="320"/>
      <c r="F34" s="238"/>
      <c r="G34" s="239"/>
      <c r="H34" s="238"/>
      <c r="I34" s="311"/>
      <c r="J34" s="240"/>
    </row>
    <row r="35" spans="1:10" s="241" customFormat="1" ht="28.5" hidden="1" customHeight="1" x14ac:dyDescent="0.3">
      <c r="A35" s="190"/>
      <c r="B35" s="190"/>
      <c r="C35" s="192"/>
      <c r="D35" s="193"/>
      <c r="E35" s="320"/>
      <c r="F35" s="238"/>
      <c r="G35" s="239"/>
      <c r="H35" s="238"/>
      <c r="I35" s="311"/>
      <c r="J35" s="240"/>
    </row>
    <row r="36" spans="1:10" s="241" customFormat="1" ht="27" hidden="1" customHeight="1" x14ac:dyDescent="0.3">
      <c r="A36" s="190"/>
      <c r="B36" s="190"/>
      <c r="C36" s="192"/>
      <c r="D36" s="193"/>
      <c r="E36" s="320"/>
      <c r="F36" s="238"/>
      <c r="G36" s="239"/>
      <c r="H36" s="238"/>
      <c r="I36" s="311"/>
      <c r="J36" s="240"/>
    </row>
    <row r="37" spans="1:10" s="241" customFormat="1" ht="64.5" hidden="1" customHeight="1" x14ac:dyDescent="0.3">
      <c r="A37" s="190"/>
      <c r="B37" s="190"/>
      <c r="C37" s="192"/>
      <c r="D37" s="193"/>
      <c r="E37" s="320"/>
      <c r="F37" s="238"/>
      <c r="G37" s="239"/>
      <c r="H37" s="238"/>
      <c r="I37" s="311"/>
      <c r="J37" s="240"/>
    </row>
    <row r="38" spans="1:10" s="241" customFormat="1" ht="44.25" hidden="1" customHeight="1" x14ac:dyDescent="0.3">
      <c r="A38" s="190"/>
      <c r="B38" s="190"/>
      <c r="C38" s="192"/>
      <c r="D38" s="193"/>
      <c r="E38" s="320"/>
      <c r="F38" s="238"/>
      <c r="G38" s="239"/>
      <c r="H38" s="238"/>
      <c r="I38" s="311"/>
      <c r="J38" s="240"/>
    </row>
    <row r="39" spans="1:10" s="241" customFormat="1" ht="44.25" hidden="1" customHeight="1" x14ac:dyDescent="0.3">
      <c r="A39" s="190"/>
      <c r="B39" s="190"/>
      <c r="C39" s="192"/>
      <c r="D39" s="193"/>
      <c r="E39" s="320"/>
      <c r="F39" s="238"/>
      <c r="G39" s="239"/>
      <c r="H39" s="238"/>
      <c r="I39" s="316"/>
      <c r="J39" s="240"/>
    </row>
    <row r="40" spans="1:10" s="241" customFormat="1" ht="42" hidden="1" customHeight="1" x14ac:dyDescent="0.3">
      <c r="A40" s="324" t="s">
        <v>339</v>
      </c>
      <c r="B40" s="324"/>
      <c r="C40" s="325"/>
      <c r="D40" s="326" t="s">
        <v>417</v>
      </c>
      <c r="E40" s="327"/>
      <c r="F40" s="328"/>
      <c r="G40" s="329"/>
      <c r="H40" s="328"/>
      <c r="I40" s="330">
        <f>SUM(I41)</f>
        <v>0</v>
      </c>
      <c r="J40" s="240"/>
    </row>
    <row r="41" spans="1:10" s="241" customFormat="1" ht="41.25" hidden="1" customHeight="1" x14ac:dyDescent="0.3">
      <c r="A41" s="331" t="s">
        <v>338</v>
      </c>
      <c r="B41" s="331"/>
      <c r="C41" s="331"/>
      <c r="D41" s="332" t="s">
        <v>417</v>
      </c>
      <c r="E41" s="333"/>
      <c r="F41" s="334"/>
      <c r="G41" s="335"/>
      <c r="H41" s="334"/>
      <c r="I41" s="336">
        <f>SUM(I42)</f>
        <v>0</v>
      </c>
      <c r="J41" s="240"/>
    </row>
    <row r="42" spans="1:10" s="241" customFormat="1" ht="27.75" hidden="1" customHeight="1" x14ac:dyDescent="0.3">
      <c r="A42" s="187" t="s">
        <v>416</v>
      </c>
      <c r="B42" s="235" t="s">
        <v>246</v>
      </c>
      <c r="C42" s="236" t="s">
        <v>184</v>
      </c>
      <c r="D42" s="323" t="s">
        <v>55</v>
      </c>
      <c r="E42" s="320"/>
      <c r="F42" s="238"/>
      <c r="G42" s="238"/>
      <c r="H42" s="238"/>
      <c r="I42" s="316"/>
      <c r="J42" s="240"/>
    </row>
    <row r="43" spans="1:10" s="218" customFormat="1" ht="60" customHeight="1" x14ac:dyDescent="0.3">
      <c r="A43" s="399" t="s">
        <v>138</v>
      </c>
      <c r="B43" s="399"/>
      <c r="C43" s="400"/>
      <c r="D43" s="386" t="s">
        <v>412</v>
      </c>
      <c r="E43" s="401"/>
      <c r="F43" s="402"/>
      <c r="G43" s="402"/>
      <c r="H43" s="402"/>
      <c r="I43" s="403">
        <f>SUM(I44)</f>
        <v>0</v>
      </c>
      <c r="J43" s="217"/>
    </row>
    <row r="44" spans="1:10" s="218" customFormat="1" ht="52.5" customHeight="1" x14ac:dyDescent="0.3">
      <c r="A44" s="399" t="s">
        <v>139</v>
      </c>
      <c r="B44" s="399"/>
      <c r="C44" s="400"/>
      <c r="D44" s="386" t="s">
        <v>412</v>
      </c>
      <c r="E44" s="401"/>
      <c r="F44" s="402"/>
      <c r="G44" s="402"/>
      <c r="H44" s="402"/>
      <c r="I44" s="403">
        <f>SUM(I45,I46,I48)</f>
        <v>0</v>
      </c>
      <c r="J44" s="217"/>
    </row>
    <row r="45" spans="1:10" s="218" customFormat="1" ht="96" customHeight="1" x14ac:dyDescent="0.3">
      <c r="A45" s="388" t="s">
        <v>336</v>
      </c>
      <c r="B45" s="389" t="s">
        <v>240</v>
      </c>
      <c r="C45" s="390" t="s">
        <v>173</v>
      </c>
      <c r="D45" s="391" t="s">
        <v>45</v>
      </c>
      <c r="E45" s="532" t="s">
        <v>461</v>
      </c>
      <c r="F45" s="220"/>
      <c r="G45" s="220"/>
      <c r="H45" s="220"/>
      <c r="I45" s="392">
        <v>-859553</v>
      </c>
      <c r="J45" s="217"/>
    </row>
    <row r="46" spans="1:10" s="218" customFormat="1" ht="165.75" customHeight="1" x14ac:dyDescent="0.3">
      <c r="A46" s="388" t="s">
        <v>336</v>
      </c>
      <c r="B46" s="389" t="s">
        <v>240</v>
      </c>
      <c r="C46" s="390" t="s">
        <v>173</v>
      </c>
      <c r="D46" s="391" t="s">
        <v>45</v>
      </c>
      <c r="E46" s="532" t="s">
        <v>462</v>
      </c>
      <c r="F46" s="220"/>
      <c r="G46" s="220"/>
      <c r="H46" s="220"/>
      <c r="I46" s="392">
        <v>-23926</v>
      </c>
      <c r="J46" s="217"/>
    </row>
    <row r="47" spans="1:10" s="218" customFormat="1" ht="21" hidden="1" customHeight="1" x14ac:dyDescent="0.3">
      <c r="A47" s="388"/>
      <c r="B47" s="389"/>
      <c r="C47" s="390"/>
      <c r="D47" s="121" t="s">
        <v>446</v>
      </c>
      <c r="E47" s="222"/>
      <c r="F47" s="220"/>
      <c r="G47" s="220"/>
      <c r="H47" s="220"/>
      <c r="I47" s="393"/>
      <c r="J47" s="217"/>
    </row>
    <row r="48" spans="1:10" s="218" customFormat="1" ht="30.75" customHeight="1" x14ac:dyDescent="0.3">
      <c r="A48" s="196" t="s">
        <v>109</v>
      </c>
      <c r="B48" s="196" t="s">
        <v>175</v>
      </c>
      <c r="C48" s="196" t="s">
        <v>156</v>
      </c>
      <c r="D48" s="394" t="s">
        <v>108</v>
      </c>
      <c r="E48" s="222"/>
      <c r="F48" s="220"/>
      <c r="G48" s="220"/>
      <c r="H48" s="220"/>
      <c r="I48" s="221">
        <v>883479</v>
      </c>
      <c r="J48" s="217"/>
    </row>
    <row r="49" spans="1:10" s="241" customFormat="1" ht="23.25" hidden="1" customHeight="1" x14ac:dyDescent="0.3">
      <c r="A49" s="190" t="s">
        <v>127</v>
      </c>
      <c r="B49" s="190" t="s">
        <v>243</v>
      </c>
      <c r="C49" s="192" t="s">
        <v>182</v>
      </c>
      <c r="D49" s="193" t="s">
        <v>52</v>
      </c>
      <c r="E49" s="320"/>
      <c r="F49" s="238"/>
      <c r="G49" s="238"/>
      <c r="H49" s="238"/>
      <c r="I49" s="239"/>
      <c r="J49" s="240"/>
    </row>
    <row r="50" spans="1:10" s="241" customFormat="1" ht="42" hidden="1" customHeight="1" x14ac:dyDescent="0.3">
      <c r="A50" s="337" t="s">
        <v>140</v>
      </c>
      <c r="B50" s="337"/>
      <c r="C50" s="223"/>
      <c r="D50" s="230" t="s">
        <v>413</v>
      </c>
      <c r="E50" s="339"/>
      <c r="F50" s="339"/>
      <c r="G50" s="339"/>
      <c r="H50" s="339"/>
      <c r="I50" s="340" t="e">
        <f>SUM(I51)</f>
        <v>#REF!</v>
      </c>
      <c r="J50" s="341"/>
    </row>
    <row r="51" spans="1:10" s="345" customFormat="1" ht="37.5" hidden="1" customHeight="1" x14ac:dyDescent="0.3">
      <c r="A51" s="338" t="s">
        <v>141</v>
      </c>
      <c r="B51" s="338"/>
      <c r="C51" s="225"/>
      <c r="D51" s="230" t="s">
        <v>413</v>
      </c>
      <c r="E51" s="342"/>
      <c r="F51" s="342"/>
      <c r="G51" s="342"/>
      <c r="H51" s="342"/>
      <c r="I51" s="343" t="e">
        <f>SUM(#REF!)</f>
        <v>#REF!</v>
      </c>
      <c r="J51" s="344"/>
    </row>
    <row r="52" spans="1:10" s="354" customFormat="1" ht="35.25" hidden="1" customHeight="1" x14ac:dyDescent="0.25">
      <c r="A52" s="346">
        <v>1513105</v>
      </c>
      <c r="B52" s="346" t="s">
        <v>286</v>
      </c>
      <c r="C52" s="347" t="s">
        <v>175</v>
      </c>
      <c r="D52" s="348" t="s">
        <v>73</v>
      </c>
      <c r="E52" s="349"/>
      <c r="F52" s="350"/>
      <c r="G52" s="351"/>
      <c r="H52" s="350"/>
      <c r="I52" s="352"/>
      <c r="J52" s="353"/>
    </row>
    <row r="53" spans="1:10" s="345" customFormat="1" ht="31.5" hidden="1" customHeight="1" x14ac:dyDescent="0.3">
      <c r="A53" s="187" t="s">
        <v>433</v>
      </c>
      <c r="B53" s="187"/>
      <c r="C53" s="187" t="s">
        <v>182</v>
      </c>
      <c r="D53" s="191" t="s">
        <v>434</v>
      </c>
      <c r="E53" s="320"/>
      <c r="F53" s="238"/>
      <c r="G53" s="239"/>
      <c r="H53" s="238"/>
      <c r="I53" s="311"/>
      <c r="J53" s="344"/>
    </row>
    <row r="54" spans="1:10" s="345" customFormat="1" ht="46.5" hidden="1" customHeight="1" x14ac:dyDescent="0.3">
      <c r="A54" s="337" t="s">
        <v>142</v>
      </c>
      <c r="B54" s="337"/>
      <c r="C54" s="223"/>
      <c r="D54" s="230" t="s">
        <v>415</v>
      </c>
      <c r="E54" s="339"/>
      <c r="F54" s="339"/>
      <c r="G54" s="339"/>
      <c r="H54" s="339"/>
      <c r="I54" s="340">
        <f>SUM(I55)</f>
        <v>0</v>
      </c>
      <c r="J54" s="344"/>
    </row>
    <row r="55" spans="1:10" s="345" customFormat="1" ht="45" hidden="1" customHeight="1" x14ac:dyDescent="0.3">
      <c r="A55" s="338" t="s">
        <v>143</v>
      </c>
      <c r="B55" s="338"/>
      <c r="C55" s="225"/>
      <c r="D55" s="230" t="s">
        <v>415</v>
      </c>
      <c r="E55" s="342"/>
      <c r="F55" s="342"/>
      <c r="G55" s="342"/>
      <c r="H55" s="342"/>
      <c r="I55" s="343">
        <f>SUM(I56,I58)</f>
        <v>0</v>
      </c>
      <c r="J55" s="344"/>
    </row>
    <row r="56" spans="1:10" s="358" customFormat="1" ht="27.75" hidden="1" customHeight="1" x14ac:dyDescent="0.3">
      <c r="A56" s="187" t="s">
        <v>105</v>
      </c>
      <c r="B56" s="187" t="s">
        <v>171</v>
      </c>
      <c r="C56" s="187" t="s">
        <v>155</v>
      </c>
      <c r="D56" s="188" t="s">
        <v>350</v>
      </c>
      <c r="E56" s="355"/>
      <c r="F56" s="355"/>
      <c r="G56" s="355"/>
      <c r="H56" s="355"/>
      <c r="I56" s="356"/>
      <c r="J56" s="357"/>
    </row>
    <row r="57" spans="1:10" s="345" customFormat="1" ht="60.75" hidden="1" customHeight="1" x14ac:dyDescent="0.3">
      <c r="A57" s="190" t="s">
        <v>335</v>
      </c>
      <c r="B57" s="187" t="s">
        <v>240</v>
      </c>
      <c r="C57" s="192" t="s">
        <v>173</v>
      </c>
      <c r="D57" s="193" t="s">
        <v>45</v>
      </c>
      <c r="E57" s="320" t="s">
        <v>435</v>
      </c>
      <c r="F57" s="238"/>
      <c r="G57" s="239"/>
      <c r="H57" s="238"/>
      <c r="I57" s="239"/>
      <c r="J57" s="344"/>
    </row>
    <row r="58" spans="1:10" s="345" customFormat="1" ht="26.25" hidden="1" customHeight="1" x14ac:dyDescent="0.3">
      <c r="A58" s="190" t="s">
        <v>97</v>
      </c>
      <c r="B58" s="190" t="s">
        <v>287</v>
      </c>
      <c r="C58" s="190" t="s">
        <v>177</v>
      </c>
      <c r="D58" s="359" t="s">
        <v>450</v>
      </c>
      <c r="E58" s="320"/>
      <c r="F58" s="238"/>
      <c r="G58" s="239"/>
      <c r="H58" s="238"/>
      <c r="I58" s="239"/>
      <c r="J58" s="344"/>
    </row>
    <row r="59" spans="1:10" s="228" customFormat="1" ht="26.25" hidden="1" customHeight="1" x14ac:dyDescent="0.3">
      <c r="A59" s="196" t="s">
        <v>101</v>
      </c>
      <c r="B59" s="196" t="s">
        <v>289</v>
      </c>
      <c r="C59" s="196" t="s">
        <v>159</v>
      </c>
      <c r="D59" s="229" t="s">
        <v>100</v>
      </c>
      <c r="E59" s="222"/>
      <c r="F59" s="220"/>
      <c r="G59" s="221"/>
      <c r="H59" s="220"/>
      <c r="I59" s="221"/>
      <c r="J59" s="227"/>
    </row>
    <row r="60" spans="1:10" s="228" customFormat="1" ht="29.25" hidden="1" customHeight="1" x14ac:dyDescent="0.3">
      <c r="A60" s="196" t="s">
        <v>103</v>
      </c>
      <c r="B60" s="196" t="s">
        <v>290</v>
      </c>
      <c r="C60" s="196" t="s">
        <v>179</v>
      </c>
      <c r="D60" s="229" t="s">
        <v>436</v>
      </c>
      <c r="E60" s="222"/>
      <c r="F60" s="220"/>
      <c r="G60" s="221"/>
      <c r="H60" s="220"/>
      <c r="I60" s="221"/>
      <c r="J60" s="227"/>
    </row>
    <row r="61" spans="1:10" s="228" customFormat="1" ht="28.5" hidden="1" customHeight="1" x14ac:dyDescent="0.3">
      <c r="A61" s="197" t="s">
        <v>104</v>
      </c>
      <c r="B61" s="197" t="s">
        <v>243</v>
      </c>
      <c r="C61" s="192" t="s">
        <v>182</v>
      </c>
      <c r="D61" s="193" t="s">
        <v>52</v>
      </c>
      <c r="E61" s="222"/>
      <c r="F61" s="220"/>
      <c r="G61" s="221"/>
      <c r="H61" s="220"/>
      <c r="I61" s="221"/>
      <c r="J61" s="227"/>
    </row>
    <row r="62" spans="1:10" s="228" customFormat="1" ht="42.75" hidden="1" customHeight="1" x14ac:dyDescent="0.3">
      <c r="A62" s="207" t="s">
        <v>144</v>
      </c>
      <c r="B62" s="207"/>
      <c r="C62" s="223"/>
      <c r="D62" s="230" t="s">
        <v>437</v>
      </c>
      <c r="E62" s="224"/>
      <c r="F62" s="224"/>
      <c r="G62" s="224"/>
      <c r="H62" s="224"/>
      <c r="I62" s="317">
        <f>SUM(I63)</f>
        <v>0</v>
      </c>
      <c r="J62" s="227"/>
    </row>
    <row r="63" spans="1:10" s="228" customFormat="1" ht="44.25" hidden="1" customHeight="1" x14ac:dyDescent="0.3">
      <c r="A63" s="212" t="s">
        <v>145</v>
      </c>
      <c r="B63" s="212"/>
      <c r="C63" s="225"/>
      <c r="D63" s="231" t="s">
        <v>437</v>
      </c>
      <c r="E63" s="226"/>
      <c r="F63" s="226"/>
      <c r="G63" s="226"/>
      <c r="H63" s="226"/>
      <c r="I63" s="318">
        <f>SUM(I64)</f>
        <v>0</v>
      </c>
      <c r="J63" s="227"/>
    </row>
    <row r="64" spans="1:10" s="228" customFormat="1" ht="47.25" hidden="1" customHeight="1" x14ac:dyDescent="0.3">
      <c r="A64" s="197" t="s">
        <v>93</v>
      </c>
      <c r="B64" s="197" t="s">
        <v>171</v>
      </c>
      <c r="C64" s="192" t="s">
        <v>155</v>
      </c>
      <c r="D64" s="193" t="s">
        <v>432</v>
      </c>
      <c r="E64" s="222"/>
      <c r="F64" s="220"/>
      <c r="G64" s="221"/>
      <c r="H64" s="220"/>
      <c r="I64" s="221"/>
      <c r="J64" s="227"/>
    </row>
    <row r="65" spans="1:10" s="228" customFormat="1" ht="42.75" customHeight="1" x14ac:dyDescent="0.3">
      <c r="A65" s="397"/>
      <c r="B65" s="397"/>
      <c r="C65" s="213"/>
      <c r="D65" s="226" t="s">
        <v>192</v>
      </c>
      <c r="E65" s="226"/>
      <c r="F65" s="398"/>
      <c r="G65" s="226"/>
      <c r="H65" s="226"/>
      <c r="I65" s="318">
        <f>SUM(I43)</f>
        <v>0</v>
      </c>
      <c r="J65" s="227"/>
    </row>
    <row r="66" spans="1:10" ht="15" customHeight="1" x14ac:dyDescent="0.3">
      <c r="A66" s="232"/>
      <c r="B66" s="232"/>
      <c r="C66" s="232"/>
      <c r="D66" s="200"/>
      <c r="E66" s="200"/>
      <c r="F66" s="200"/>
      <c r="G66" s="200"/>
      <c r="H66" s="200"/>
      <c r="I66" s="200"/>
      <c r="J66" s="200"/>
    </row>
    <row r="67" spans="1:10" ht="22.5" customHeight="1" x14ac:dyDescent="0.3">
      <c r="A67" s="232"/>
      <c r="B67" s="232"/>
      <c r="C67" s="232"/>
      <c r="D67" s="200"/>
      <c r="E67" s="200"/>
      <c r="F67" s="200"/>
      <c r="G67" s="200"/>
      <c r="H67" s="198"/>
      <c r="I67" s="198"/>
      <c r="J67" s="198"/>
    </row>
    <row r="68" spans="1:10" ht="12" customHeight="1" x14ac:dyDescent="0.3">
      <c r="A68" s="233"/>
      <c r="B68" s="233"/>
      <c r="C68" s="233"/>
      <c r="D68" s="234"/>
      <c r="E68" s="234"/>
      <c r="F68" s="234"/>
      <c r="G68" s="234"/>
      <c r="H68" s="198"/>
      <c r="I68" s="198"/>
      <c r="J68" s="198"/>
    </row>
    <row r="69" spans="1:10" ht="96" customHeight="1" x14ac:dyDescent="0.25">
      <c r="H69" s="198"/>
      <c r="I69" s="198"/>
      <c r="J69" s="198"/>
    </row>
  </sheetData>
  <pageMargins left="0.39370078740157483" right="0.19685039370078741" top="0.55118110236220474" bottom="0" header="0" footer="0"/>
  <pageSetup paperSize="9" scale="65" fitToHeight="2" orientation="landscape" r:id="rId1"/>
  <headerFooter alignWithMargins="0"/>
  <colBreaks count="1" manualBreakCount="1">
    <brk id="9" max="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5</vt:i4>
      </vt:variant>
    </vt:vector>
  </HeadingPairs>
  <TitlesOfParts>
    <vt:vector size="8" baseType="lpstr">
      <vt:lpstr>дод1</vt:lpstr>
      <vt:lpstr>дод2</vt:lpstr>
      <vt:lpstr>дод3</vt:lpstr>
      <vt:lpstr>дод2!Заголовки_для_печати</vt:lpstr>
      <vt:lpstr>дод3!Заголовки_для_печати</vt:lpstr>
      <vt:lpstr>дод1!Область_печати</vt:lpstr>
      <vt:lpstr>дод2!Область_печати</vt:lpstr>
      <vt:lpstr>дод3!Область_печати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2017-12-18T14:14:17Z</cp:lastPrinted>
  <dcterms:created xsi:type="dcterms:W3CDTF">2004-12-22T07:46:33Z</dcterms:created>
  <dcterms:modified xsi:type="dcterms:W3CDTF">2017-12-20T13:02:01Z</dcterms:modified>
</cp:coreProperties>
</file>