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1065" windowWidth="20715" windowHeight="10185" activeTab="2"/>
  </bookViews>
  <sheets>
    <sheet name="дод1" sheetId="36" r:id="rId1"/>
    <sheet name="дод2" sheetId="35" r:id="rId2"/>
    <sheet name="дод3" sheetId="28" r:id="rId3"/>
    <sheet name="дод4 " sheetId="37" r:id="rId4"/>
  </sheets>
  <definedNames>
    <definedName name="_xlnm.Print_Titles" localSheetId="2">дод3!$5:$9</definedName>
    <definedName name="_xlnm.Print_Titles" localSheetId="3">'дод4 '!$8:$9</definedName>
    <definedName name="_xlnm.Print_Area" localSheetId="0">дод1!$A$1:$F$95</definedName>
    <definedName name="_xlnm.Print_Area" localSheetId="1">дод2!$A$1:$F$38</definedName>
    <definedName name="_xlnm.Print_Area" localSheetId="2">дод3!$A$1:$Q$154</definedName>
    <definedName name="_xlnm.Print_Area" localSheetId="3">'дод4 '!$A$1:$I$85</definedName>
  </definedNames>
  <calcPr calcId="145621"/>
</workbook>
</file>

<file path=xl/calcChain.xml><?xml version="1.0" encoding="utf-8"?>
<calcChain xmlns="http://schemas.openxmlformats.org/spreadsheetml/2006/main">
  <c r="I80" i="37" l="1"/>
  <c r="I75" i="37" s="1"/>
  <c r="I74" i="37" s="1"/>
  <c r="I69" i="37"/>
  <c r="I68" i="37" s="1"/>
  <c r="I48" i="37"/>
  <c r="I47" i="37" s="1"/>
  <c r="I44" i="37"/>
  <c r="I35" i="37"/>
  <c r="I34" i="37" s="1"/>
  <c r="J11" i="37"/>
  <c r="I11" i="37"/>
  <c r="I83" i="37" l="1"/>
  <c r="I10" i="37"/>
  <c r="O72" i="28" l="1"/>
  <c r="N72" i="28"/>
  <c r="M72" i="28"/>
  <c r="L72" i="28"/>
  <c r="K72" i="28"/>
  <c r="I72" i="28"/>
  <c r="H72" i="28"/>
  <c r="G72" i="28"/>
  <c r="F72" i="28"/>
  <c r="C92" i="36" l="1"/>
  <c r="C91" i="36"/>
  <c r="C90" i="36"/>
  <c r="C89" i="36"/>
  <c r="C88" i="36"/>
  <c r="C87" i="36"/>
  <c r="D86" i="36"/>
  <c r="C86" i="36"/>
  <c r="C85" i="36"/>
  <c r="C84" i="36"/>
  <c r="C83" i="36"/>
  <c r="D82" i="36"/>
  <c r="C82" i="36" s="1"/>
  <c r="D81" i="36"/>
  <c r="C81" i="36" s="1"/>
  <c r="E78" i="36"/>
  <c r="C78" i="36" s="1"/>
  <c r="E77" i="36"/>
  <c r="C77" i="36" s="1"/>
  <c r="F76" i="36"/>
  <c r="E76" i="36" s="1"/>
  <c r="C76" i="36" s="1"/>
  <c r="F75" i="36"/>
  <c r="F79" i="36" s="1"/>
  <c r="E75" i="36"/>
  <c r="C75" i="36" s="1"/>
  <c r="E70" i="36"/>
  <c r="C70" i="36" s="1"/>
  <c r="E69" i="36"/>
  <c r="C69" i="36" s="1"/>
  <c r="C68" i="36"/>
  <c r="D67" i="36"/>
  <c r="C67" i="36"/>
  <c r="D66" i="36"/>
  <c r="C66" i="36"/>
  <c r="C65" i="36"/>
  <c r="C64" i="36"/>
  <c r="D63" i="36"/>
  <c r="C63" i="36" s="1"/>
  <c r="D61" i="36"/>
  <c r="C61" i="36"/>
  <c r="C60" i="36"/>
  <c r="C59" i="36"/>
  <c r="C58" i="36"/>
  <c r="D57" i="36"/>
  <c r="C57" i="36" s="1"/>
  <c r="D56" i="36"/>
  <c r="C56" i="36" s="1"/>
  <c r="C55" i="36"/>
  <c r="D54" i="36"/>
  <c r="C54" i="36"/>
  <c r="C53" i="36"/>
  <c r="C52" i="36"/>
  <c r="D51" i="36"/>
  <c r="C51" i="36"/>
  <c r="D50" i="36"/>
  <c r="C50" i="36"/>
  <c r="E49" i="36"/>
  <c r="D49" i="36"/>
  <c r="C49" i="36" s="1"/>
  <c r="C48" i="36"/>
  <c r="C47" i="36"/>
  <c r="C46" i="36"/>
  <c r="E45" i="36"/>
  <c r="C45" i="36" s="1"/>
  <c r="E44" i="36"/>
  <c r="C44" i="36"/>
  <c r="D40" i="36"/>
  <c r="C40" i="36"/>
  <c r="C39" i="36"/>
  <c r="D37" i="36"/>
  <c r="C37" i="36" s="1"/>
  <c r="D27" i="36"/>
  <c r="C27" i="36" s="1"/>
  <c r="D26" i="36"/>
  <c r="C26" i="36" s="1"/>
  <c r="D20" i="36"/>
  <c r="C20" i="36" s="1"/>
  <c r="D18" i="36"/>
  <c r="C18" i="36" s="1"/>
  <c r="D13" i="36"/>
  <c r="C13" i="36" s="1"/>
  <c r="D12" i="36"/>
  <c r="C12" i="36" s="1"/>
  <c r="E11" i="36"/>
  <c r="E79" i="36" s="1"/>
  <c r="D80" i="36" l="1"/>
  <c r="C80" i="36" s="1"/>
  <c r="D11" i="36"/>
  <c r="D79" i="36" l="1"/>
  <c r="D93" i="36" s="1"/>
  <c r="C93" i="36" s="1"/>
  <c r="C11" i="36"/>
  <c r="C79" i="36" s="1"/>
  <c r="J14" i="28" l="1"/>
  <c r="O11" i="28" l="1"/>
  <c r="N11" i="28"/>
  <c r="M11" i="28"/>
  <c r="L11" i="28"/>
  <c r="K11" i="28"/>
  <c r="I11" i="28"/>
  <c r="H11" i="28"/>
  <c r="G11" i="28"/>
  <c r="F11" i="28"/>
  <c r="P11" i="28" l="1"/>
  <c r="E42" i="28"/>
  <c r="P59" i="28"/>
  <c r="O59" i="28"/>
  <c r="N59" i="28"/>
  <c r="M59" i="28"/>
  <c r="L59" i="28"/>
  <c r="K59" i="28"/>
  <c r="I59" i="28"/>
  <c r="H59" i="28"/>
  <c r="G59" i="28"/>
  <c r="F59" i="28"/>
  <c r="O97" i="28"/>
  <c r="N97" i="28"/>
  <c r="M97" i="28"/>
  <c r="L97" i="28"/>
  <c r="K97" i="28"/>
  <c r="I97" i="28"/>
  <c r="H97" i="28"/>
  <c r="G97" i="28"/>
  <c r="P72" i="28"/>
  <c r="E14" i="28" l="1"/>
  <c r="Q14" i="28" s="1"/>
  <c r="J95" i="28" l="1"/>
  <c r="E95" i="28"/>
  <c r="J76" i="28"/>
  <c r="E76" i="28"/>
  <c r="Q95" i="28" l="1"/>
  <c r="Q76" i="28"/>
  <c r="E75" i="28"/>
  <c r="J140" i="28"/>
  <c r="P135" i="28"/>
  <c r="O135" i="28"/>
  <c r="N135" i="28"/>
  <c r="M135" i="28"/>
  <c r="L135" i="28"/>
  <c r="K135" i="28"/>
  <c r="I135" i="28"/>
  <c r="H135" i="28"/>
  <c r="G135" i="28"/>
  <c r="F135" i="28"/>
  <c r="E140" i="28"/>
  <c r="E147" i="28"/>
  <c r="Q140" i="28" l="1"/>
  <c r="J123" i="28" l="1"/>
  <c r="Q123" i="28" s="1"/>
  <c r="F108" i="28" l="1"/>
  <c r="F97" i="28" s="1"/>
  <c r="E125" i="28"/>
  <c r="J75" i="28" l="1"/>
  <c r="Q75" i="28" s="1"/>
  <c r="J42" i="28" l="1"/>
  <c r="E94" i="28" l="1"/>
  <c r="J93" i="28" l="1"/>
  <c r="J92" i="28"/>
  <c r="J86" i="28"/>
  <c r="E86" i="28"/>
  <c r="Q86" i="28" l="1"/>
  <c r="Q42" i="28"/>
  <c r="J133" i="28"/>
  <c r="E133" i="28"/>
  <c r="Q133" i="28" l="1"/>
  <c r="E132" i="28"/>
  <c r="E131" i="28"/>
  <c r="E130" i="28"/>
  <c r="E129" i="28"/>
  <c r="E128" i="28"/>
  <c r="E127" i="28"/>
  <c r="E126" i="28"/>
  <c r="J48" i="28" l="1"/>
  <c r="E17" i="28" l="1"/>
  <c r="J23" i="28" l="1"/>
  <c r="J22" i="28"/>
  <c r="E23" i="28"/>
  <c r="E22" i="28"/>
  <c r="Q23" i="28" l="1"/>
  <c r="Q22" i="28"/>
  <c r="J46" i="28" l="1"/>
  <c r="J45" i="28"/>
  <c r="E46" i="28"/>
  <c r="E45" i="28"/>
  <c r="J40" i="28"/>
  <c r="E40" i="28"/>
  <c r="J43" i="28"/>
  <c r="E43" i="28"/>
  <c r="J41" i="28"/>
  <c r="E41" i="28"/>
  <c r="Q43" i="28" l="1"/>
  <c r="Q45" i="28"/>
  <c r="Q41" i="28"/>
  <c r="Q46" i="28"/>
  <c r="Q40" i="28"/>
  <c r="J63" i="28" l="1"/>
  <c r="E63" i="28"/>
  <c r="Q63" i="28" l="1"/>
  <c r="D24" i="35"/>
  <c r="D23" i="35" s="1"/>
  <c r="F24" i="35"/>
  <c r="F23" i="35" s="1"/>
  <c r="E24" i="35"/>
  <c r="E23" i="35" s="1"/>
  <c r="C25" i="35"/>
  <c r="F15" i="35"/>
  <c r="E15" i="35"/>
  <c r="C17" i="35"/>
  <c r="E148" i="28"/>
  <c r="J149" i="28"/>
  <c r="Q149" i="28" l="1"/>
  <c r="C24" i="35"/>
  <c r="C23" i="35"/>
  <c r="J119" i="28"/>
  <c r="E119" i="28"/>
  <c r="J26" i="28"/>
  <c r="E26" i="28"/>
  <c r="J20" i="28"/>
  <c r="J19" i="28"/>
  <c r="E20" i="28"/>
  <c r="Q119" i="28" l="1"/>
  <c r="Q26" i="28"/>
  <c r="Q20" i="28"/>
  <c r="J82" i="28"/>
  <c r="E65" i="28" l="1"/>
  <c r="J65" i="28"/>
  <c r="Q65" i="28" l="1"/>
  <c r="M71" i="28" l="1"/>
  <c r="L71" i="28"/>
  <c r="J80" i="28"/>
  <c r="J78" i="28"/>
  <c r="E80" i="28"/>
  <c r="E78" i="28"/>
  <c r="J117" i="28"/>
  <c r="J116" i="28"/>
  <c r="J115" i="28"/>
  <c r="J114" i="28"/>
  <c r="J113" i="28"/>
  <c r="J112" i="28"/>
  <c r="J111" i="28"/>
  <c r="J110" i="28"/>
  <c r="J109" i="28"/>
  <c r="J108" i="28"/>
  <c r="J107" i="28"/>
  <c r="J106" i="28"/>
  <c r="J105" i="28"/>
  <c r="J104" i="28"/>
  <c r="J103" i="28"/>
  <c r="E103" i="28"/>
  <c r="J102" i="28"/>
  <c r="E102" i="28"/>
  <c r="E116" i="28"/>
  <c r="E115" i="28"/>
  <c r="E114" i="28"/>
  <c r="E113" i="28"/>
  <c r="E112" i="28"/>
  <c r="E111" i="28"/>
  <c r="E110" i="28"/>
  <c r="E109" i="28"/>
  <c r="J124" i="28"/>
  <c r="J122" i="28"/>
  <c r="J121" i="28"/>
  <c r="J120" i="28"/>
  <c r="J118" i="28"/>
  <c r="J101" i="28"/>
  <c r="J100" i="28"/>
  <c r="E99" i="28"/>
  <c r="E124" i="28"/>
  <c r="E122" i="28"/>
  <c r="E121" i="28"/>
  <c r="E120" i="28"/>
  <c r="E118" i="28"/>
  <c r="E117" i="28"/>
  <c r="E101" i="28"/>
  <c r="E100" i="28"/>
  <c r="E82" i="28"/>
  <c r="Q82" i="28" s="1"/>
  <c r="E91" i="28"/>
  <c r="J89" i="28"/>
  <c r="J90" i="28"/>
  <c r="J74" i="28"/>
  <c r="J61" i="28"/>
  <c r="J66" i="28"/>
  <c r="E61" i="28"/>
  <c r="E66" i="28"/>
  <c r="H71" i="28" l="1"/>
  <c r="N71" i="28"/>
  <c r="F71" i="28"/>
  <c r="E108" i="28"/>
  <c r="Q80" i="28"/>
  <c r="Q78" i="28"/>
  <c r="G71" i="28"/>
  <c r="O71" i="28"/>
  <c r="Q116" i="28"/>
  <c r="Q112" i="28"/>
  <c r="Q110" i="28"/>
  <c r="Q113" i="28"/>
  <c r="Q102" i="28"/>
  <c r="Q121" i="28"/>
  <c r="Q114" i="28"/>
  <c r="Q103" i="28"/>
  <c r="Q117" i="28"/>
  <c r="Q122" i="28"/>
  <c r="Q111" i="28"/>
  <c r="Q115" i="28"/>
  <c r="Q118" i="28"/>
  <c r="Q124" i="28"/>
  <c r="Q109" i="28"/>
  <c r="Q120" i="28"/>
  <c r="Q101" i="28"/>
  <c r="J99" i="28"/>
  <c r="Q100" i="28"/>
  <c r="K71" i="28"/>
  <c r="Q66" i="28"/>
  <c r="Q61" i="28"/>
  <c r="J143" i="28"/>
  <c r="E143" i="28"/>
  <c r="J16" i="28"/>
  <c r="E16" i="28"/>
  <c r="Q108" i="28" l="1"/>
  <c r="E97" i="28"/>
  <c r="Q16" i="28"/>
  <c r="Q99" i="28"/>
  <c r="Q143" i="28"/>
  <c r="E150" i="28"/>
  <c r="E107" i="28"/>
  <c r="J148" i="28"/>
  <c r="J147" i="28"/>
  <c r="J146" i="28"/>
  <c r="J150" i="28"/>
  <c r="O145" i="28"/>
  <c r="N145" i="28"/>
  <c r="M145" i="28"/>
  <c r="L145" i="28"/>
  <c r="K145" i="28"/>
  <c r="I145" i="28"/>
  <c r="H145" i="28"/>
  <c r="G145" i="28"/>
  <c r="F145" i="28"/>
  <c r="J33" i="28"/>
  <c r="J32" i="28"/>
  <c r="J31" i="28"/>
  <c r="J30" i="28"/>
  <c r="J29" i="28"/>
  <c r="J28" i="28"/>
  <c r="J27" i="28"/>
  <c r="J25" i="28"/>
  <c r="J24" i="28"/>
  <c r="J21" i="28"/>
  <c r="J18" i="28"/>
  <c r="J17" i="28"/>
  <c r="J15" i="28"/>
  <c r="J13" i="28"/>
  <c r="J39" i="28"/>
  <c r="J38" i="28"/>
  <c r="J37" i="28"/>
  <c r="J36" i="28"/>
  <c r="J35" i="28"/>
  <c r="J34" i="28"/>
  <c r="J53" i="28"/>
  <c r="J52" i="28"/>
  <c r="J51" i="28"/>
  <c r="J50" i="28"/>
  <c r="J49" i="28"/>
  <c r="E57" i="28"/>
  <c r="E56" i="28"/>
  <c r="E55" i="28"/>
  <c r="E54" i="28"/>
  <c r="E53" i="28"/>
  <c r="E52" i="28"/>
  <c r="E51" i="28"/>
  <c r="E50" i="28"/>
  <c r="E49" i="28"/>
  <c r="E48" i="28"/>
  <c r="E47" i="28"/>
  <c r="E44" i="28"/>
  <c r="E39" i="28"/>
  <c r="E38" i="28"/>
  <c r="E36" i="28"/>
  <c r="E35" i="28"/>
  <c r="E34" i="28"/>
  <c r="E33" i="28"/>
  <c r="E32" i="28"/>
  <c r="E31" i="28"/>
  <c r="E30" i="28"/>
  <c r="E21" i="28"/>
  <c r="E19" i="28"/>
  <c r="Q48" i="28" l="1"/>
  <c r="K151" i="28"/>
  <c r="E29" i="28"/>
  <c r="E37" i="28"/>
  <c r="Q37" i="28" s="1"/>
  <c r="O151" i="28"/>
  <c r="L151" i="28"/>
  <c r="Q147" i="28"/>
  <c r="Q148" i="28"/>
  <c r="E104" i="28"/>
  <c r="N151" i="28"/>
  <c r="M151" i="28"/>
  <c r="H151" i="28"/>
  <c r="Q33" i="28"/>
  <c r="Q52" i="28"/>
  <c r="Q50" i="28"/>
  <c r="G151" i="28"/>
  <c r="Q31" i="28"/>
  <c r="Q38" i="28"/>
  <c r="Q36" i="28"/>
  <c r="Q53" i="28"/>
  <c r="Q51" i="28"/>
  <c r="Q49" i="28"/>
  <c r="Q34" i="28"/>
  <c r="Q39" i="28"/>
  <c r="Q35" i="28"/>
  <c r="E12" i="28"/>
  <c r="J60" i="28"/>
  <c r="E60" i="28"/>
  <c r="P58" i="28"/>
  <c r="O58" i="28"/>
  <c r="N58" i="28"/>
  <c r="M58" i="28"/>
  <c r="L58" i="28"/>
  <c r="K58" i="28"/>
  <c r="I58" i="28"/>
  <c r="H58" i="28"/>
  <c r="G58" i="28"/>
  <c r="F58" i="28"/>
  <c r="F151" i="28" l="1"/>
  <c r="Q60" i="28"/>
  <c r="J56" i="28"/>
  <c r="Q56" i="28" s="1"/>
  <c r="E28" i="28"/>
  <c r="D11" i="35"/>
  <c r="D10" i="35" s="1"/>
  <c r="E11" i="35"/>
  <c r="F11" i="35"/>
  <c r="F10" i="35" s="1"/>
  <c r="J79" i="28"/>
  <c r="E79" i="28"/>
  <c r="J130" i="28"/>
  <c r="J129" i="28"/>
  <c r="J128" i="28"/>
  <c r="J126" i="28"/>
  <c r="J125" i="28"/>
  <c r="Q107" i="28"/>
  <c r="E106" i="28"/>
  <c r="Q106" i="28" s="1"/>
  <c r="E105" i="28"/>
  <c r="Q105" i="28" s="1"/>
  <c r="P131" i="28"/>
  <c r="P127" i="28"/>
  <c r="P97" i="28" s="1"/>
  <c r="P134" i="28"/>
  <c r="O134" i="28"/>
  <c r="N134" i="28"/>
  <c r="M134" i="28"/>
  <c r="L134" i="28"/>
  <c r="K134" i="28"/>
  <c r="I134" i="28"/>
  <c r="H134" i="28"/>
  <c r="G134" i="28"/>
  <c r="F134" i="28"/>
  <c r="P92" i="28"/>
  <c r="I92" i="28"/>
  <c r="P145" i="28"/>
  <c r="P144" i="28" s="1"/>
  <c r="O144" i="28"/>
  <c r="N144" i="28"/>
  <c r="M144" i="28"/>
  <c r="L144" i="28"/>
  <c r="K144" i="28"/>
  <c r="I144" i="28"/>
  <c r="H144" i="28"/>
  <c r="G144" i="28"/>
  <c r="F144" i="28"/>
  <c r="J47" i="28"/>
  <c r="J44" i="28"/>
  <c r="K10" i="28"/>
  <c r="I10" i="28"/>
  <c r="H10" i="28"/>
  <c r="G10" i="28"/>
  <c r="J12" i="28"/>
  <c r="C22" i="35"/>
  <c r="F20" i="35"/>
  <c r="F19" i="35" s="1"/>
  <c r="E20" i="35"/>
  <c r="E19" i="35" s="1"/>
  <c r="D21" i="35"/>
  <c r="D20" i="35" s="1"/>
  <c r="D19" i="35" s="1"/>
  <c r="C16" i="35"/>
  <c r="F14" i="35"/>
  <c r="D15" i="35"/>
  <c r="D14" i="35" s="1"/>
  <c r="C13" i="35"/>
  <c r="C12" i="35"/>
  <c r="E25" i="28"/>
  <c r="Q25" i="28" s="1"/>
  <c r="E24" i="28"/>
  <c r="Q24" i="28" s="1"/>
  <c r="E18" i="28"/>
  <c r="E93" i="28"/>
  <c r="Q93" i="28" s="1"/>
  <c r="J57" i="28"/>
  <c r="Q57" i="28" s="1"/>
  <c r="J68" i="28"/>
  <c r="J67" i="28"/>
  <c r="E67" i="28"/>
  <c r="E138" i="28"/>
  <c r="E139" i="28"/>
  <c r="E137" i="28"/>
  <c r="E141" i="28"/>
  <c r="E142" i="28"/>
  <c r="E136" i="28"/>
  <c r="J55" i="28"/>
  <c r="Q55" i="28" s="1"/>
  <c r="E77" i="28"/>
  <c r="E70" i="28"/>
  <c r="J70" i="28"/>
  <c r="E62" i="28"/>
  <c r="J62" i="28"/>
  <c r="J69" i="28"/>
  <c r="E68" i="28"/>
  <c r="E69" i="28"/>
  <c r="E27" i="28"/>
  <c r="E15" i="28"/>
  <c r="E146" i="28"/>
  <c r="E74" i="28"/>
  <c r="E81" i="28"/>
  <c r="E83" i="28"/>
  <c r="E84" i="28"/>
  <c r="E85" i="28"/>
  <c r="E87" i="28"/>
  <c r="E88" i="28"/>
  <c r="E89" i="28"/>
  <c r="E90" i="28"/>
  <c r="Q90" i="28" s="1"/>
  <c r="J81" i="28"/>
  <c r="J84" i="28"/>
  <c r="J91" i="28"/>
  <c r="J139" i="28"/>
  <c r="J138" i="28"/>
  <c r="J137" i="28"/>
  <c r="J141" i="28"/>
  <c r="J142" i="28"/>
  <c r="E98" i="28"/>
  <c r="E73" i="28"/>
  <c r="J73" i="28"/>
  <c r="E64" i="28"/>
  <c r="J64" i="28"/>
  <c r="E13" i="28"/>
  <c r="Q13" i="28" s="1"/>
  <c r="J54" i="28"/>
  <c r="Q54" i="28" s="1"/>
  <c r="Q32" i="28"/>
  <c r="J77" i="28"/>
  <c r="J83" i="28"/>
  <c r="J85" i="28"/>
  <c r="J87" i="28"/>
  <c r="J88" i="28"/>
  <c r="J94" i="28"/>
  <c r="J98" i="28"/>
  <c r="J132" i="28"/>
  <c r="J131" i="28" s="1"/>
  <c r="J136" i="28"/>
  <c r="J72" i="28" l="1"/>
  <c r="E72" i="28"/>
  <c r="E11" i="28"/>
  <c r="E59" i="28"/>
  <c r="J11" i="28"/>
  <c r="J59" i="28"/>
  <c r="J58" i="28" s="1"/>
  <c r="Q15" i="28"/>
  <c r="E58" i="28"/>
  <c r="S58" i="28" s="1"/>
  <c r="J135" i="28"/>
  <c r="J134" i="28" s="1"/>
  <c r="E135" i="28"/>
  <c r="P71" i="28"/>
  <c r="I71" i="28"/>
  <c r="I151" i="28"/>
  <c r="Q47" i="28"/>
  <c r="C15" i="35"/>
  <c r="C29" i="35"/>
  <c r="C28" i="35"/>
  <c r="Q44" i="28"/>
  <c r="F18" i="35"/>
  <c r="C11" i="35"/>
  <c r="P10" i="28"/>
  <c r="Q77" i="28"/>
  <c r="Q88" i="28"/>
  <c r="Q83" i="28"/>
  <c r="E145" i="28"/>
  <c r="Q79" i="28"/>
  <c r="Q91" i="28"/>
  <c r="E92" i="28"/>
  <c r="Q92" i="28" s="1"/>
  <c r="Q89" i="28"/>
  <c r="Q87" i="28"/>
  <c r="Q84" i="28"/>
  <c r="Q85" i="28"/>
  <c r="Q81" i="28"/>
  <c r="Q98" i="28"/>
  <c r="Q129" i="28"/>
  <c r="Q30" i="28"/>
  <c r="Q62" i="28"/>
  <c r="Q141" i="28"/>
  <c r="Q18" i="28"/>
  <c r="O10" i="28"/>
  <c r="Q126" i="28"/>
  <c r="Q142" i="28"/>
  <c r="Q29" i="28"/>
  <c r="N10" i="28"/>
  <c r="Q138" i="28"/>
  <c r="M10" i="28"/>
  <c r="Q64" i="28"/>
  <c r="Q130" i="28"/>
  <c r="Q69" i="28"/>
  <c r="Q70" i="28"/>
  <c r="L10" i="28"/>
  <c r="Q12" i="28"/>
  <c r="Q137" i="28"/>
  <c r="Q27" i="28"/>
  <c r="Q74" i="28"/>
  <c r="Q139" i="28"/>
  <c r="Q28" i="28"/>
  <c r="Q128" i="28"/>
  <c r="Q125" i="28"/>
  <c r="Q132" i="28"/>
  <c r="Q131" i="28" s="1"/>
  <c r="Q21" i="28"/>
  <c r="Q67" i="28"/>
  <c r="Q73" i="28"/>
  <c r="E14" i="35"/>
  <c r="C14" i="35" s="1"/>
  <c r="E10" i="35"/>
  <c r="D18" i="35"/>
  <c r="C19" i="35"/>
  <c r="Q146" i="28"/>
  <c r="E27" i="35"/>
  <c r="C20" i="35"/>
  <c r="Q94" i="28"/>
  <c r="Q68" i="28"/>
  <c r="C21" i="35"/>
  <c r="D27" i="35"/>
  <c r="D26" i="35" s="1"/>
  <c r="J127" i="28"/>
  <c r="Q17" i="28"/>
  <c r="F27" i="35"/>
  <c r="Q136" i="28"/>
  <c r="S135" i="28" l="1"/>
  <c r="S59" i="28"/>
  <c r="S72" i="28"/>
  <c r="S11" i="28"/>
  <c r="Q72" i="28"/>
  <c r="Q59" i="28"/>
  <c r="Q71" i="28"/>
  <c r="Q11" i="28"/>
  <c r="Q127" i="28"/>
  <c r="Q97" i="28" s="1"/>
  <c r="J97" i="28"/>
  <c r="S97" i="28" s="1"/>
  <c r="Q135" i="28"/>
  <c r="Q134" i="28" s="1"/>
  <c r="P151" i="28"/>
  <c r="E71" i="28"/>
  <c r="Q58" i="28"/>
  <c r="F26" i="35"/>
  <c r="F30" i="35" s="1"/>
  <c r="E26" i="35"/>
  <c r="E30" i="35" s="1"/>
  <c r="E18" i="35"/>
  <c r="C18" i="35" s="1"/>
  <c r="C10" i="35"/>
  <c r="Q104" i="28"/>
  <c r="E144" i="28"/>
  <c r="E134" i="28"/>
  <c r="S134" i="28" s="1"/>
  <c r="J71" i="28"/>
  <c r="F96" i="28"/>
  <c r="J10" i="28"/>
  <c r="C27" i="35"/>
  <c r="Q19" i="28"/>
  <c r="E10" i="28"/>
  <c r="N96" i="28"/>
  <c r="L96" i="28"/>
  <c r="D30" i="35"/>
  <c r="O96" i="28"/>
  <c r="M96" i="28"/>
  <c r="K96" i="28"/>
  <c r="I96" i="28"/>
  <c r="G96" i="28"/>
  <c r="P96" i="28"/>
  <c r="H96" i="28"/>
  <c r="S10" i="28" l="1"/>
  <c r="S71" i="28"/>
  <c r="E151" i="28"/>
  <c r="C26" i="35"/>
  <c r="C30" i="35" s="1"/>
  <c r="J96" i="28"/>
  <c r="E96" i="28"/>
  <c r="S96" i="28" s="1"/>
  <c r="Q10" i="28"/>
  <c r="Q96" i="28" l="1"/>
  <c r="F10" i="28"/>
  <c r="Q150" i="28"/>
  <c r="J145" i="28"/>
  <c r="S145" i="28" s="1"/>
  <c r="Q145" i="28" l="1"/>
  <c r="Q151" i="28" s="1"/>
  <c r="J151" i="28"/>
  <c r="J144" i="28"/>
  <c r="S144" i="28" s="1"/>
  <c r="S151" i="28" l="1"/>
  <c r="T151" i="28"/>
  <c r="Q144" i="28"/>
</calcChain>
</file>

<file path=xl/comments1.xml><?xml version="1.0" encoding="utf-8"?>
<comments xmlns="http://schemas.openxmlformats.org/spreadsheetml/2006/main">
  <authors>
    <author>ALeh</author>
  </authors>
  <commentList>
    <comment ref="A5" authorId="0">
      <text>
        <r>
          <rPr>
            <b/>
            <sz val="8"/>
            <color indexed="81"/>
            <rFont val="Tahoma"/>
            <family val="2"/>
            <charset val="204"/>
          </rPr>
          <t>ALeh: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<sst xmlns="http://schemas.openxmlformats.org/spreadsheetml/2006/main" count="844" uniqueCount="524">
  <si>
    <t>/гривень/</t>
  </si>
  <si>
    <t>300000</t>
  </si>
  <si>
    <t>Зовнішнє фінансування</t>
  </si>
  <si>
    <t>Позики, надані міжнародними фінансовими організаціями</t>
  </si>
  <si>
    <t xml:space="preserve">Одержано позик </t>
  </si>
  <si>
    <r>
      <t>400000</t>
    </r>
    <r>
      <rPr>
        <sz val="12"/>
        <rFont val="Times New Roman"/>
        <family val="1"/>
        <charset val="204"/>
      </rPr>
      <t> </t>
    </r>
  </si>
  <si>
    <r>
      <t>Фінансування за борговими операціями</t>
    </r>
    <r>
      <rPr>
        <sz val="12"/>
        <rFont val="Times New Roman"/>
        <family val="1"/>
        <charset val="204"/>
      </rPr>
      <t> </t>
    </r>
  </si>
  <si>
    <r>
      <t>401000</t>
    </r>
    <r>
      <rPr>
        <sz val="12"/>
        <rFont val="Times New Roman"/>
        <family val="1"/>
        <charset val="204"/>
      </rPr>
      <t> </t>
    </r>
  </si>
  <si>
    <r>
      <t>Запозичення</t>
    </r>
    <r>
      <rPr>
        <sz val="12"/>
        <rFont val="Times New Roman"/>
        <family val="1"/>
        <charset val="204"/>
      </rPr>
      <t> </t>
    </r>
  </si>
  <si>
    <r>
      <t>401200</t>
    </r>
    <r>
      <rPr>
        <sz val="12"/>
        <rFont val="Times New Roman"/>
        <family val="1"/>
        <charset val="204"/>
      </rPr>
      <t> </t>
    </r>
  </si>
  <si>
    <r>
      <t>Зовнішні запозичення</t>
    </r>
    <r>
      <rPr>
        <sz val="12"/>
        <rFont val="Times New Roman"/>
        <family val="1"/>
        <charset val="204"/>
      </rPr>
      <t> </t>
    </r>
  </si>
  <si>
    <t>401202 </t>
  </si>
  <si>
    <t>Середньострокові зобов'язання </t>
  </si>
  <si>
    <t>Програми і централізовані заходи у галузі охорони здоров’я</t>
  </si>
  <si>
    <t>Централізовані заходи з лікування онкологічних хворих</t>
  </si>
  <si>
    <t>Заходи державної політики з питань дітей та їх соціального захисту</t>
  </si>
  <si>
    <t>Здійснення соціальної роботи з вразливими категоріями населення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</si>
  <si>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</si>
  <si>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Проведення спортивної роботи в регіоні</t>
  </si>
  <si>
    <t>Проведення навчально-тренувальних зборів і змагань з неолімпійських видів спорту</t>
  </si>
  <si>
    <t>Проведення навчально-тренувальних зборів і змагань з олімпійських видів спорту</t>
  </si>
  <si>
    <t>Заходи з енергозбереження</t>
  </si>
  <si>
    <t>Сприяння розвитку малого та середнього підприємництва</t>
  </si>
  <si>
    <t>Код програмної класифікації видатків та кредитування місцевих бюджетів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</si>
  <si>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</si>
  <si>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1030</t>
  </si>
  <si>
    <t>Компенсаційні виплати на пільговий проїзд автомобільним транспортом окремим категоріям громадян</t>
  </si>
  <si>
    <t>Найменування головного розпорядника, відповідального виконавця, бюджетної програми або напряму видатків згідно з типовою відомчою/ТПКВКМБ/ТКВКБМС</t>
  </si>
  <si>
    <t>Код ФКВКБ</t>
  </si>
  <si>
    <t>1000000</t>
  </si>
  <si>
    <t>1010000</t>
  </si>
  <si>
    <t>1500000</t>
  </si>
  <si>
    <t>1510000</t>
  </si>
  <si>
    <t xml:space="preserve"> оплата праці </t>
  </si>
  <si>
    <t xml:space="preserve"> комунальні послуги та енергоносії </t>
  </si>
  <si>
    <t xml:space="preserve"> оплата праці               </t>
  </si>
  <si>
    <t xml:space="preserve">комунальні послуги та енергоносії </t>
  </si>
  <si>
    <t xml:space="preserve">Код </t>
  </si>
  <si>
    <t>Найменування згідно з класифікацією фінансування бюджету</t>
  </si>
  <si>
    <t>ВСЬОГО</t>
  </si>
  <si>
    <t>Разом</t>
  </si>
  <si>
    <t>у т.ч. бюджет розвитку</t>
  </si>
  <si>
    <t>200000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</si>
  <si>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</si>
  <si>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</si>
  <si>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</si>
  <si>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208400</t>
  </si>
  <si>
    <t xml:space="preserve">Кошти, що передаються із загального фонду бюджету до бюджету розвитку (спеціального фонду)
</t>
  </si>
  <si>
    <t>Всього за типом кредитора</t>
  </si>
  <si>
    <t>600000</t>
  </si>
  <si>
    <t>Фінансування за активними операціями</t>
  </si>
  <si>
    <r>
      <t>602000</t>
    </r>
    <r>
      <rPr>
        <sz val="12"/>
        <color indexed="8"/>
        <rFont val="Times New Roman"/>
        <family val="1"/>
        <charset val="204"/>
      </rPr>
      <t> </t>
    </r>
  </si>
  <si>
    <r>
      <t>Зміни обсягів бюджетних коштів</t>
    </r>
    <r>
      <rPr>
        <sz val="12"/>
        <color indexed="8"/>
        <rFont val="Times New Roman"/>
        <family val="1"/>
        <charset val="204"/>
      </rPr>
      <t> </t>
    </r>
  </si>
  <si>
    <t>602100 </t>
  </si>
  <si>
    <t>На початок періоду </t>
  </si>
  <si>
    <t>602400</t>
  </si>
  <si>
    <t>Всього за типом боргового зобов'язання</t>
  </si>
  <si>
    <t>ВСЬОГО ВИДАТКІВ</t>
  </si>
  <si>
    <t>0732</t>
  </si>
  <si>
    <t>0111</t>
  </si>
  <si>
    <t>0910</t>
  </si>
  <si>
    <t>0921</t>
  </si>
  <si>
    <t>0922</t>
  </si>
  <si>
    <t>0960</t>
  </si>
  <si>
    <t>0990</t>
  </si>
  <si>
    <t>0810</t>
  </si>
  <si>
    <t>1090</t>
  </si>
  <si>
    <t>1040</t>
  </si>
  <si>
    <t>0620</t>
  </si>
  <si>
    <t>0456</t>
  </si>
  <si>
    <t>0180</t>
  </si>
  <si>
    <t>0133</t>
  </si>
  <si>
    <t>0490</t>
  </si>
  <si>
    <t>1070</t>
  </si>
  <si>
    <t>1010</t>
  </si>
  <si>
    <t>1020</t>
  </si>
  <si>
    <t>0824</t>
  </si>
  <si>
    <t>0828</t>
  </si>
  <si>
    <t>0829</t>
  </si>
  <si>
    <t>0470</t>
  </si>
  <si>
    <t>0540</t>
  </si>
  <si>
    <t>0411</t>
  </si>
  <si>
    <t>2</t>
  </si>
  <si>
    <t>Загальний фонд</t>
  </si>
  <si>
    <t>Спеціальний фонд</t>
  </si>
  <si>
    <t>Реверсна дотація</t>
  </si>
  <si>
    <t>РАЗОМ</t>
  </si>
  <si>
    <t>Всього</t>
  </si>
  <si>
    <t>з них</t>
  </si>
  <si>
    <t>бюджет розвитку</t>
  </si>
  <si>
    <t>капітальні видатки за рахунок коштів, що передаються із загального фонду до бюджету розвитку (спеціального фонду)</t>
  </si>
  <si>
    <t>видатки споживання</t>
  </si>
  <si>
    <t xml:space="preserve">видатки розвитку </t>
  </si>
  <si>
    <t>0763</t>
  </si>
  <si>
    <t>Заклади і заходи з питань дітей та їх соціального захисту</t>
  </si>
  <si>
    <t>Внески до статутного капіталу суб’єктів господарювання</t>
  </si>
  <si>
    <t>Код ТПКВКМБ/ТКВКБМС</t>
  </si>
  <si>
    <t>16(гр5 +гр10)</t>
  </si>
  <si>
    <t>3110</t>
  </si>
  <si>
    <t>3112</t>
  </si>
  <si>
    <t>3132</t>
  </si>
  <si>
    <t>3140</t>
  </si>
  <si>
    <t>3160</t>
  </si>
  <si>
    <t>6010</t>
  </si>
  <si>
    <t>5010</t>
  </si>
  <si>
    <t>5011</t>
  </si>
  <si>
    <t>5012</t>
  </si>
  <si>
    <t>7310</t>
  </si>
  <si>
    <t>9110</t>
  </si>
  <si>
    <t>3100</t>
  </si>
  <si>
    <t>3104</t>
  </si>
  <si>
    <t>3105</t>
  </si>
  <si>
    <t>4060</t>
  </si>
  <si>
    <t>Виконавчий комітет Вараської міської ради</t>
  </si>
  <si>
    <t>Управління  освіти виконавчого комітету Вараської міської ради</t>
  </si>
  <si>
    <t>Управління праці та соціального захисту населення виконавчого комітету Вараської міської ради</t>
  </si>
  <si>
    <t>Фінансове управління виконавчого комітету Вараської міської ради</t>
  </si>
  <si>
    <t>Управління містобудування, архітектури та капітального будівництва виконавчого комітету Вараської міської ради</t>
  </si>
  <si>
    <t>Керівництво і управління у відповідній сфері у містах (місті Києві), селищах, селах, об’єднаних територіальних громадах</t>
  </si>
  <si>
    <t>0160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</si>
  <si>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</si>
  <si>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0150</t>
  </si>
  <si>
    <t>0200000</t>
  </si>
  <si>
    <t>0210000</t>
  </si>
  <si>
    <t>0210160</t>
  </si>
  <si>
    <t xml:space="preserve">Спеціалізована стаціонарна медична допомога населенню </t>
  </si>
  <si>
    <t>0212020</t>
  </si>
  <si>
    <t>2020</t>
  </si>
  <si>
    <t>0212152</t>
  </si>
  <si>
    <t>0212140</t>
  </si>
  <si>
    <t>2140</t>
  </si>
  <si>
    <t>0212142</t>
  </si>
  <si>
    <t>2142</t>
  </si>
  <si>
    <t>Програми і централізовані заходи боротьби з туберкульозом</t>
  </si>
  <si>
    <t>0212144</t>
  </si>
  <si>
    <t>2144</t>
  </si>
  <si>
    <t>Централізовані заходи з лікування хворих на цукровий та нецукровий діабет</t>
  </si>
  <si>
    <t>0212145</t>
  </si>
  <si>
    <t>2145</t>
  </si>
  <si>
    <t>0212150</t>
  </si>
  <si>
    <t>Інші програми, заклади та заходи у сфері охорони здоров’я</t>
  </si>
  <si>
    <t>2150</t>
  </si>
  <si>
    <t>Інші програми та заходи у сфері охорони здоров’я</t>
  </si>
  <si>
    <t>2152</t>
  </si>
  <si>
    <t>0213120</t>
  </si>
  <si>
    <t>0213121</t>
  </si>
  <si>
    <t>0213110</t>
  </si>
  <si>
    <t>0213112</t>
  </si>
  <si>
    <t>Утримання та забезпечення діяльності центрів соціальних служб для сім’ї, дітей та молоді</t>
  </si>
  <si>
    <t>3121</t>
  </si>
  <si>
    <t>3120</t>
  </si>
  <si>
    <t>0213123</t>
  </si>
  <si>
    <t>3123</t>
  </si>
  <si>
    <t>Заходи державної політики з питань сім'ї</t>
  </si>
  <si>
    <t>0213133</t>
  </si>
  <si>
    <t>3133</t>
  </si>
  <si>
    <t>Інші заходи та заклади молодіжної політики</t>
  </si>
  <si>
    <t>0213132</t>
  </si>
  <si>
    <t>Утримання клубів для підлітків за місцем проживання</t>
  </si>
  <si>
    <t>0213140</t>
  </si>
  <si>
    <t>0213242</t>
  </si>
  <si>
    <t>3242</t>
  </si>
  <si>
    <t>0213240</t>
  </si>
  <si>
    <t>3240</t>
  </si>
  <si>
    <t>Інші заклади та заходи</t>
  </si>
  <si>
    <t>Інші заходи у сфері соціального захисту і соціального забезпечення</t>
  </si>
  <si>
    <t>0215010</t>
  </si>
  <si>
    <t>0215011</t>
  </si>
  <si>
    <t>0215012</t>
  </si>
  <si>
    <t>0216030</t>
  </si>
  <si>
    <t>6030</t>
  </si>
  <si>
    <t>Організація благоустрою населених пунктів</t>
  </si>
  <si>
    <t>0217610</t>
  </si>
  <si>
    <t>7610</t>
  </si>
  <si>
    <t>0217640</t>
  </si>
  <si>
    <t>7640</t>
  </si>
  <si>
    <t>0217670</t>
  </si>
  <si>
    <t>7670</t>
  </si>
  <si>
    <t>Членські внески до асоціацій органів місцевого самоврядування</t>
  </si>
  <si>
    <t>0217680</t>
  </si>
  <si>
    <t>7680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</si>
  <si>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</si>
  <si>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</si>
  <si>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</si>
  <si>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</si>
  <si>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0218330</t>
  </si>
  <si>
    <t>8330</t>
  </si>
  <si>
    <t xml:space="preserve">Інша діяльність у сфері екології та охорони природних ресурсів </t>
  </si>
  <si>
    <t>0219770</t>
  </si>
  <si>
    <t>9770</t>
  </si>
  <si>
    <t xml:space="preserve">Інші субвенції з місцевого бюджету </t>
  </si>
  <si>
    <t>3710160</t>
  </si>
  <si>
    <t>3700000</t>
  </si>
  <si>
    <t>3710000</t>
  </si>
  <si>
    <t>3718500</t>
  </si>
  <si>
    <t>8500</t>
  </si>
  <si>
    <t>Нерозподілені трансферти з державного бюджету</t>
  </si>
  <si>
    <t>Резервний фонд</t>
  </si>
  <si>
    <t>3718700</t>
  </si>
  <si>
    <t>8700</t>
  </si>
  <si>
    <t>3719110</t>
  </si>
  <si>
    <t>0810000</t>
  </si>
  <si>
    <t>0800000</t>
  </si>
  <si>
    <t>1510160</t>
  </si>
  <si>
    <t>0610160</t>
  </si>
  <si>
    <t>0610000</t>
  </si>
  <si>
    <t>0600000</t>
  </si>
  <si>
    <t>0810160</t>
  </si>
  <si>
    <t>3030</t>
  </si>
  <si>
    <t>3031</t>
  </si>
  <si>
    <t>0813030</t>
  </si>
  <si>
    <t>0813031</t>
  </si>
  <si>
    <t>3033</t>
  </si>
  <si>
    <t>3032</t>
  </si>
  <si>
    <t>0813032</t>
  </si>
  <si>
    <t>0813033</t>
  </si>
  <si>
    <t>Надання пільг з оплати послуг зв’язку,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</si>
  <si>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Надання інших пільг окремим категоріям громадян відповідно до законодавства</t>
  </si>
  <si>
    <t>Надання пільг окремим категоріям громадян з оплати послуг зв'язку</t>
  </si>
  <si>
    <t>0813104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</si>
  <si>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</si>
  <si>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0813100</t>
  </si>
  <si>
    <t xml:space="preserve">Надання реабілітаційних послуг особам з інвалідністю та дітям з інвалідністю </t>
  </si>
  <si>
    <t>0813105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</si>
  <si>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</si>
  <si>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0813160</t>
  </si>
  <si>
    <t>0813192</t>
  </si>
  <si>
    <t>3192</t>
  </si>
  <si>
    <t>0813190</t>
  </si>
  <si>
    <t>3190</t>
  </si>
  <si>
    <t>0813240</t>
  </si>
  <si>
    <t>0813242</t>
  </si>
  <si>
    <t>Забезпечення діяльності бібліотек</t>
  </si>
  <si>
    <t>1014030</t>
  </si>
  <si>
    <t>1010160</t>
  </si>
  <si>
    <t>4030</t>
  </si>
  <si>
    <t>1014060</t>
  </si>
  <si>
    <t>Забезпечення діяльності палаців i будинків культури, клубів, центрів дозвілля та iнших клубних закладів</t>
  </si>
  <si>
    <t>1011100</t>
  </si>
  <si>
    <t>1014081</t>
  </si>
  <si>
    <t>4081</t>
  </si>
  <si>
    <t xml:space="preserve">Забезпечення діяльності інших закладів в галузі культури і мистецтва </t>
  </si>
  <si>
    <t>1014080</t>
  </si>
  <si>
    <t>4080</t>
  </si>
  <si>
    <t>Інші заклади та заходи в галузі культури і мистецтва</t>
  </si>
  <si>
    <t xml:space="preserve">Інші заходи в галузі культури і мистецтва </t>
  </si>
  <si>
    <t>1014082</t>
  </si>
  <si>
    <t>4082</t>
  </si>
  <si>
    <t>Надання спеціальної освіти школами естетичного виховання (музичними, художніми, хореографічними, театральними, хоровими, мистецькими)</t>
  </si>
  <si>
    <t>1100</t>
  </si>
  <si>
    <t>0210150</t>
  </si>
  <si>
    <t>1516011</t>
  </si>
  <si>
    <t>6011</t>
  </si>
  <si>
    <t>Експлуатація та технічне обслуговування житлового фонду</t>
  </si>
  <si>
    <t>Утримання та ефективна експлуатація об’єктів житлово-комунального господарства</t>
  </si>
  <si>
    <t>1516010</t>
  </si>
  <si>
    <t>1517310</t>
  </si>
  <si>
    <t>Будівництво об'єктів житлово-комунального господарства</t>
  </si>
  <si>
    <t>0443</t>
  </si>
  <si>
    <t>1517460</t>
  </si>
  <si>
    <t>7460</t>
  </si>
  <si>
    <t>Утримання та розвиток автомобільних доріг та дорожньої інфраструктури</t>
  </si>
  <si>
    <t>Утримання та розвиток автомобільних доріг та дорожньої інфраструктури за рахунок коштів місцевого бюджету</t>
  </si>
  <si>
    <t>7461</t>
  </si>
  <si>
    <t>1517461</t>
  </si>
  <si>
    <t>Надання дошкільної освіти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</si>
  <si>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</si>
  <si>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>0611010</t>
  </si>
  <si>
    <t>0611020</t>
  </si>
  <si>
    <t>Надання загальної середньої освіти спеціальними  загальноосвітніми школами-інтернатами, школами та іншими навчальними закладами для дітей, які потребують корекції фізичного та (або) розумового розвитку</t>
  </si>
  <si>
    <t>0611070</t>
  </si>
  <si>
    <t xml:space="preserve">Надання позашкільної освіти позашкільними закладами освіти, заходи із позашкільної роботи з дітьми </t>
  </si>
  <si>
    <t>0611090</t>
  </si>
  <si>
    <t xml:space="preserve">Підвищення кваліфікації, перепідготовка кадрів закладами післядипломної освіти </t>
  </si>
  <si>
    <t xml:space="preserve">Методичне забезпечення діяльності навчальних закладів </t>
  </si>
  <si>
    <t>Забезпечення діяльності інших закладів у сфері освіти</t>
  </si>
  <si>
    <t>Інші програми та заходи у сфері освіти</t>
  </si>
  <si>
    <t>0611140</t>
  </si>
  <si>
    <t>1140</t>
  </si>
  <si>
    <t>0950</t>
  </si>
  <si>
    <t>0611150</t>
  </si>
  <si>
    <t>1150</t>
  </si>
  <si>
    <t>1162</t>
  </si>
  <si>
    <t>0611161</t>
  </si>
  <si>
    <t>1161</t>
  </si>
  <si>
    <t>3230</t>
  </si>
  <si>
    <t>0613230</t>
  </si>
  <si>
    <t>Виплата державної соціальної допомоги на дітей-сиріт та дітей, позбавлених батьківського піклування, у дитячих будинках сімейного типу та прийомних сім'ях, грошового забезпечення батькам-вихователям і прийомним батькам за надання соціальних послуг у дитячих будинках сімейного типу та прийомних сім'ях за принципом "гроші ходять за дитиною" та оплату послуг із здійснення патронату над дитиною та виплата соціальної допомоги на утримання дитини в сім’ї патронатного вихователя</t>
  </si>
  <si>
    <t>Розвиток дитячо-юнацького та резервного спорту</t>
  </si>
  <si>
    <t>Утримання та навчально-тренувальна робота комунальних дитячо-юнацьких спортивних шкіл</t>
  </si>
  <si>
    <t>0615030</t>
  </si>
  <si>
    <t>0615031</t>
  </si>
  <si>
    <t>5031</t>
  </si>
  <si>
    <t>5030</t>
  </si>
  <si>
    <t>0617640</t>
  </si>
  <si>
    <t>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побутового сміття та рідких нечистот</t>
  </si>
  <si>
    <t xml:space="preserve">Надання пільг на оплату житлово-комунальних послуг окремим категоріям громадян відповідно до законодавства </t>
  </si>
  <si>
    <t>Надання субсидій населенню для відшкодування витрат на оплату житлово-комунальних послуг</t>
  </si>
  <si>
    <t>0813010</t>
  </si>
  <si>
    <t>0813011</t>
  </si>
  <si>
    <t>Надання допомоги у зв'язку з вагітністю і пологами</t>
  </si>
  <si>
    <t>Надання допомоги при народженні дитини</t>
  </si>
  <si>
    <t>Надання допомоги на дітей, над якими встановлено опіку чи піклування</t>
  </si>
  <si>
    <t>Надання допомоги на дітей одиноким матерям</t>
  </si>
  <si>
    <t>Надання тимчасової державної допомоги дітям</t>
  </si>
  <si>
    <t>Надання допомоги при усиновленні дитини</t>
  </si>
  <si>
    <t>Пільгове медичне обслуговування осіб, які постраждали внаслідок Чорнобильської катастрофи</t>
  </si>
  <si>
    <t>Надання пільг та субсидій населенню на придбання твердого та рідкого пічного побутового палива і скрапленого газу</t>
  </si>
  <si>
    <t>0813020</t>
  </si>
  <si>
    <t>0813022</t>
  </si>
  <si>
    <t>Надання субсидій населенню для відшкодування витрат на придбання твердого та рідкого пічного побутового палива і скрапленого газу</t>
  </si>
  <si>
    <t>Надання допомоги по догляду за особами з інвалідністю I чи II групи внаслідок психічного розладу</t>
  </si>
  <si>
    <t>3080</t>
  </si>
  <si>
    <t>0813080</t>
  </si>
  <si>
    <t>0813050</t>
  </si>
  <si>
    <t>0813047</t>
  </si>
  <si>
    <t>0813046</t>
  </si>
  <si>
    <t>0813045</t>
  </si>
  <si>
    <t>0813044</t>
  </si>
  <si>
    <t>0813043</t>
  </si>
  <si>
    <t>0813041</t>
  </si>
  <si>
    <t>0813040</t>
  </si>
  <si>
    <t>0813012</t>
  </si>
  <si>
    <t>0611162</t>
  </si>
  <si>
    <t>Соціальний захист ветеранів війни та праці</t>
  </si>
  <si>
    <t>Відділ  культури та туризму  виконавчого комітету Вараської міської ради</t>
  </si>
  <si>
    <t>Розроблення схем планування та забудови територій (містобудівної документації)</t>
  </si>
  <si>
    <t>7350</t>
  </si>
  <si>
    <t>1517350</t>
  </si>
  <si>
    <t>1517330</t>
  </si>
  <si>
    <t>7330</t>
  </si>
  <si>
    <t>Будівництво інших об'єктів соціальної та виробничої інфраструктури комунальної власності</t>
  </si>
  <si>
    <t>Надання допомоги особам з інвалідністю, дітям з інвалідністю, особам, які не мають права на пенсію, непрацюючій особі, яка досягла загального пенсійного віку, але не набула права на пенсійну виплату, допомоги по догляду за особами з інвалідністю І чи ІІ групи внаслідок психічного розладу, компенсаційної виплати непрацюючій працездатній особі, яка доглядає за особою з інвалідністю І групи, а також за особою, яка досягла 80-річного віку</t>
  </si>
  <si>
    <t>Надання державної соціальної допомоги особам з інвалідністю з дитинства та дітям з інвалідністю</t>
  </si>
  <si>
    <t>0813081</t>
  </si>
  <si>
    <t>3081</t>
  </si>
  <si>
    <t>Надання тимчасової державної соціальної допомоги непрацюючій особі, яка досягла загального пенсійного віку, але не набула права на пенсійну виплату</t>
  </si>
  <si>
    <t>Надання щомісячної компенсаційної виплати непрацюючій працездатній особі, яка доглядає за особою з інвалідністю I групи, а також за особою, яка досягла 80-річного віку</t>
  </si>
  <si>
    <t>3083</t>
  </si>
  <si>
    <t>3084</t>
  </si>
  <si>
    <t>3085</t>
  </si>
  <si>
    <t>0813085</t>
  </si>
  <si>
    <t>0813084</t>
  </si>
  <si>
    <t>0813083</t>
  </si>
  <si>
    <t>в т.ч. за рахунок субвенції з місцевого бюджету</t>
  </si>
  <si>
    <t>Надання допомоги сім'ям з дітьми, малозабезпеченим сім’ям, тимчасової допомоги дітям</t>
  </si>
  <si>
    <t>Надання державної соціальної допомоги малозабезпеченим сім’ям</t>
  </si>
  <si>
    <t>0813042</t>
  </si>
  <si>
    <t>Надання державної соціальної допомоги особам,  які не  мають права на пенсію, та особам з інвалідністю, державної соціальної допомоги на догляд</t>
  </si>
  <si>
    <t>0813082</t>
  </si>
  <si>
    <t>3082</t>
  </si>
  <si>
    <t>8600</t>
  </si>
  <si>
    <t>0170</t>
  </si>
  <si>
    <t>Обслуговування місцевого боргу</t>
  </si>
  <si>
    <t>301200</t>
  </si>
  <si>
    <t>Погашено позик</t>
  </si>
  <si>
    <t>402000</t>
  </si>
  <si>
    <t>Погашення</t>
  </si>
  <si>
    <t>402200</t>
  </si>
  <si>
    <t>Зовнішні зобов'язання</t>
  </si>
  <si>
    <t>402202</t>
  </si>
  <si>
    <t>1516015</t>
  </si>
  <si>
    <t>6015</t>
  </si>
  <si>
    <t xml:space="preserve">Забезпечення надійної та безперебійної експлуатації ліфтів </t>
  </si>
  <si>
    <t>3718600</t>
  </si>
  <si>
    <t>Надання фінансової підтримки громадським організаціям ветеранів і осіб з інвалідністю,  діяльність яких має соціальну спрямованість</t>
  </si>
  <si>
    <t>0216011</t>
  </si>
  <si>
    <t>0212146</t>
  </si>
  <si>
    <t>2146</t>
  </si>
  <si>
    <t>Відшкодування вартості лікарських засобів для лікування окремих захворювань</t>
  </si>
  <si>
    <t>Зміни до фінансування  бюджету м.Вараш на 2018 рік</t>
  </si>
  <si>
    <t>0217461</t>
  </si>
  <si>
    <t>0819770</t>
  </si>
  <si>
    <t>в т.ч. 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</si>
  <si>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0617320</t>
  </si>
  <si>
    <t>7320</t>
  </si>
  <si>
    <t>0617321</t>
  </si>
  <si>
    <t>Будівництво освітніх установ та закладів</t>
  </si>
  <si>
    <t>Будівництво обєктів соціально-культурного призначення</t>
  </si>
  <si>
    <t>7321</t>
  </si>
  <si>
    <t>в т.ч. за рахунок залишку медичної субвенції з державного бюджету</t>
  </si>
  <si>
    <t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та визнані особами з інвалідністю в наслідок війни ІІІ групи відповідно до пунктів 11-14 частини другої статті 7 або учасниками бойових дій відповідно до пунктів 19-20 частини першої статті 6 Закону України «Про статус ветеранів війни, гарантії їх соціального захисту", та які потребують поліпшення житлових умов</t>
  </si>
  <si>
    <t>0813222</t>
  </si>
  <si>
    <t>3222</t>
  </si>
  <si>
    <t>1060</t>
  </si>
  <si>
    <t>Грошова компенсація за належні для отримання жилі приміщення для окремих категорій населення відповідно до законодавства</t>
  </si>
  <si>
    <t>3220</t>
  </si>
  <si>
    <t>0813220</t>
  </si>
  <si>
    <t>в т.ч. за рахунок субвенції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</si>
  <si>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 xml:space="preserve">          Секретар міської ради                                           О.Мензул
</t>
  </si>
  <si>
    <t>в т.ч. за рахунок субвенції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</t>
  </si>
  <si>
    <t>в т.ч. за рахунок інших субвенцій з місцевого бюджету</t>
  </si>
  <si>
    <t>за рахунок інших субвенцій з місцевого бюджету</t>
  </si>
  <si>
    <t>1518110</t>
  </si>
  <si>
    <t>0216071</t>
  </si>
  <si>
    <t>6071</t>
  </si>
  <si>
    <t>0640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</si>
  <si>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виробництво (надання)</t>
  </si>
  <si>
    <t>0210180</t>
  </si>
  <si>
    <t>Інша діяльність у сфері державного управління</t>
  </si>
  <si>
    <t>Забезпечення збору та вивезення сміття і відходів</t>
  </si>
  <si>
    <t>0216014</t>
  </si>
  <si>
    <t>6014</t>
  </si>
  <si>
    <t>0216015</t>
  </si>
  <si>
    <t>Забезпечення надійної та безперебійної експлуатації ліфтів</t>
  </si>
  <si>
    <t>Зміни</t>
  </si>
  <si>
    <t>до доходної частини бюджету м.Вараш на 2018 рік</t>
  </si>
  <si>
    <t>Код</t>
  </si>
  <si>
    <t>Найменування                                                                            згідно з  класифікацією доходів бюджету</t>
  </si>
  <si>
    <t>в т.ч.                           бюджет розвитку</t>
  </si>
  <si>
    <t>3</t>
  </si>
  <si>
    <t xml:space="preserve">Податкові надходження </t>
  </si>
  <si>
    <t>Податки на доходи, податки на прибуток, податки на збільшення  ринкової вартості</t>
  </si>
  <si>
    <t>Податок та збір на доходи фізичних осіб</t>
  </si>
  <si>
    <t xml:space="preserve">Податок на доходи фізичних осіб, що сплачується податковими агентами, із доходів платника податку у вигляді заробітної плати             </t>
  </si>
  <si>
    <t xml:space="preserve">Податок на доходи фізичних осіб з грошового забезпечення, грошових винагород та інших виплат, одержаних  військовослужбовцями та особами рядового і начальницького складу, що сплачується податковими агентами               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</si>
  <si>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</si>
  <si>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 xml:space="preserve">Податок на доходи фізичних осіб, що сплачується фізичними особами за результатами річного декларування </t>
  </si>
  <si>
    <t>Податок на прибуток пiдприємств</t>
  </si>
  <si>
    <t>Податок на прибуток пiдприємств та фiнансових установ комунальної власностi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</si>
  <si>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</si>
  <si>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</si>
  <si>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</si>
  <si>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</si>
  <si>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суб'єктами господарювання роздрібної торгівлі підакцизних товарів</t>
  </si>
  <si>
    <t xml:space="preserve">Місцеві податки </t>
  </si>
  <si>
    <t>Податок  на майно</t>
  </si>
  <si>
    <t xml:space="preserve">Податок на нерухоме майно, відмінне від земельної  ділянки, сплачений юридичними особами, які є власниками об'єктів житлової нерухомості                     </t>
  </si>
  <si>
    <t xml:space="preserve">Податок на нерухоме майно, відмінне від земельної  ділянки, сплачений фізичними особами,  які є власниками об'єктів житлової нерухомості                       </t>
  </si>
  <si>
    <t xml:space="preserve">Податок на нерухоме майно, відмінне від земельної  ділянки, сплачений фізичними особами, які є власниками об'єктів нежитлової нерухомості                     </t>
  </si>
  <si>
    <t xml:space="preserve">Податок на нерухоме майно, відмінне від земельної  ділянки, сплачений юридичними особами, які є власниками об'єктів нежитлової нерухомості                     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</si>
  <si>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</si>
  <si>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</si>
  <si>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</si>
  <si>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</si>
  <si>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</si>
  <si>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r>
      <t>Туристичний збір</t>
    </r>
    <r>
      <rPr>
        <sz val="20"/>
        <rFont val="Times New Roman"/>
        <family val="1"/>
        <charset val="204"/>
      </rPr>
      <t> </t>
    </r>
  </si>
  <si>
    <t>Туристичний збір, сплачений юридичними особами</t>
  </si>
  <si>
    <t>18030200 </t>
  </si>
  <si>
    <t>Туристичний збір, сплачений фізичними особами </t>
  </si>
  <si>
    <t xml:space="preserve">Єдиний податок </t>
  </si>
  <si>
    <t xml:space="preserve">Єдиний податок з юридичних осіб                        </t>
  </si>
  <si>
    <t xml:space="preserve">Єдиний податок з фізичних осіб                         </t>
  </si>
  <si>
    <t>Єдиний податок з сiльськогосподарських товаровиробникiв, у яких частка сiльськогосподарського товаровиробництва за попереднiй податковий (звiтний) рiк дорiвнює або перевищує 75 вiдсоткiв»</t>
  </si>
  <si>
    <t xml:space="preserve">Інші податки та збори                                  </t>
  </si>
  <si>
    <t xml:space="preserve">Екологічний податок                                    </t>
  </si>
  <si>
    <t>Надходження від викидів забруднюючих речовин в атмосферне повітря стаціонарними джерелами забруднення</t>
  </si>
  <si>
    <t xml:space="preserve">Надходження від скидів забруднюючих речовин безпосередньо у водні об'єкти                          </t>
  </si>
  <si>
    <t>Надходження від розміщення відходів у спеціально відведених для цього місцях чи на об'єктах, крім 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</si>
  <si>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</si>
  <si>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</si>
  <si>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 та дивіденди (дохід), нараховані на акції (частки) господарських товариств, у статутних капіталах яких</t>
  </si>
  <si>
    <t>є державна або комунальна власність</t>
  </si>
  <si>
    <t xml:space="preserve">Частина чистого прибутку (доходу) комунальних унітарних підприємств та їх об'єднань, що вилучається до відповідного місцевого бюджету </t>
  </si>
  <si>
    <t>Інші надходження</t>
  </si>
  <si>
    <t>Адміністративні штрафи  та інші санкції</t>
  </si>
  <si>
    <t>Адміністративні збори та платежі,  доходи від некомерційної  господарської діяльності</t>
  </si>
  <si>
    <t>Плата за надання адміністративних послуг</t>
  </si>
  <si>
    <t>Адмiнiстративний збiр за проведення державної реєстрацiї юридичних осiб, фiзичних осiб — пiдприємцiв та громадських формувань</t>
  </si>
  <si>
    <t>Плата за надання інших адміністративних послуг</t>
  </si>
  <si>
    <t>Адмiнiстративний збiр за державну реєстрацiю речових прав на нерухоме майно та їх обтяжень</t>
  </si>
  <si>
    <t xml:space="preserve">Надходження від орендної плати за користування цілісним майновим комплексом та іншим державним майном          </t>
  </si>
  <si>
    <t xml:space="preserve">Надходження від орендної плати за користування цілісним майновим комплексом та іншим майном, що перебуває в комунальній власності                                  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</si>
  <si>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</si>
  <si>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</si>
  <si>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пов'язане з видачею та оформленням закордонних паспортів (посвідок) та паспортів громадян України</t>
  </si>
  <si>
    <t xml:space="preserve">Інші неподаткові надходження </t>
  </si>
  <si>
    <t xml:space="preserve">Інші надходження </t>
  </si>
  <si>
    <t xml:space="preserve">                          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</si>
  <si>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</si>
  <si>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</si>
  <si>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</si>
  <si>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вiд додаткової (господарської) дiяльностi</t>
  </si>
  <si>
    <t>Плата за оренду майна бюджетних установ</t>
  </si>
  <si>
    <t>Надходження бюджетних установ вiд реалiзацiї в установленому порядку майна (крiм нерухомого майна)</t>
  </si>
  <si>
    <t>Доходи вiд операцiй з капiталом</t>
  </si>
  <si>
    <t>Кошти вiд продажу землi i нематерiальних активiв</t>
  </si>
  <si>
    <t>Кошти вiд продажу землi</t>
  </si>
  <si>
    <t>Кошти вiд продажу земельних дiлянок несiльськогосподарського призначення, що перебувають у державнiй або комунальнiй власностi, та земельних дiлянок, якi знаходяться на територiї Автономної Республiки Крим</t>
  </si>
  <si>
    <t>Всього доходів</t>
  </si>
  <si>
    <t>Офіційні трансферти</t>
  </si>
  <si>
    <t>Від органів державного управління</t>
  </si>
  <si>
    <t>Субвенції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</si>
  <si>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</si>
  <si>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</si>
  <si>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Субвенція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</si>
  <si>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</si>
  <si>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</si>
  <si>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сім'ям з дітьми, малозабезпеченим сім'ям,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непрацюючій особі, яка досягла загального пенсійного віку, але не набула права на пенсійну виплату, допомоги по догляду за особами з інвалідністю I чи II групи внаслідок психічного розладу, компенсаційної виплати непрацюючій працездатній особі, яка доглядає за особою з інвалідністю I групи, а також за особою, яка досягла 80-річного віку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</si>
  <si>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здоров'я за рахунок коштів медичної субвенції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</si>
  <si>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</si>
  <si>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>Інші субвенції з місцевого бюджету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</si>
  <si>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</si>
  <si>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Секретар міської ради                                                            О.Мензул</t>
  </si>
  <si>
    <t xml:space="preserve">                            Додаток  1</t>
  </si>
  <si>
    <t xml:space="preserve">                 до рішення міської ради</t>
  </si>
  <si>
    <t xml:space="preserve">       ______________2018 року №______</t>
  </si>
  <si>
    <t xml:space="preserve">Найменування головного розпорядника, відповідального виконавця, бюджетної програми або напряму видатків згідно з типовою відомчою/ТПКВКМБ/ТКВКБМС              </t>
  </si>
  <si>
    <t>Назва об"єктів відповідно до проектно-кошторисної документації тощо</t>
  </si>
  <si>
    <t>Загальний обсяг фінансування будівництва</t>
  </si>
  <si>
    <t>Відсоток завершеності будівництва об"єктів на майбутні роки</t>
  </si>
  <si>
    <t>Всього видатків на завершення будівництва об"єктів на майбутні роки</t>
  </si>
  <si>
    <t>Разом видатків на поточний рік</t>
  </si>
  <si>
    <t>у т.ч. на погашення заборгованості що утворилася на початок року</t>
  </si>
  <si>
    <t>Внески до статутного капіталу комунального підприємтсва "Житлокомунсервіс" Кузнецовської міської ради</t>
  </si>
  <si>
    <t>Внески до статутного капіталу комунального підприємтсва "Благоустрій" Кузнецовської міської ради</t>
  </si>
  <si>
    <t>0213130</t>
  </si>
  <si>
    <t>3130</t>
  </si>
  <si>
    <t>Реалізація державної політики у молодіжній сфері</t>
  </si>
  <si>
    <t>0216010</t>
  </si>
  <si>
    <t>0216013</t>
  </si>
  <si>
    <t>6013</t>
  </si>
  <si>
    <t>Забезпечення діяльності водопровідно-каналізаційного господарства</t>
  </si>
  <si>
    <t>Реконструкція теплової мережі від ТК-26 до внутрішньоквартальних теплових камер м.Вараш Рівненської області</t>
  </si>
  <si>
    <t xml:space="preserve"> Реконструкція покрівлі ЗОШ № 1 в м.Вараш, II черга (коригування) (проектні роботи)</t>
  </si>
  <si>
    <t>Реконструкція ЗОШ № 2 в мікрорайоні Будівельників, 56 м.Вараш Рівненської області (коригування) (у т.ч. проектно-кошторисна документація)</t>
  </si>
  <si>
    <t>0617370</t>
  </si>
  <si>
    <t>7370</t>
  </si>
  <si>
    <t>Реалізація інших заходів щодо соціально-економічного розвитку територій</t>
  </si>
  <si>
    <t>Реконструкція ЗОШ № 2 в мікрорайоні Будівельників, 56 м.Кузнецовськ Рівненської області (реконструкція покрівлі, заміна вікон, утеплення зовнішніх стін, опорядження фасадів) (у т.ч. проектно-кошторисна документація)</t>
  </si>
  <si>
    <t>в т.ч. за рахунок субвенції з місцевого бюджету за рахунок залишку коштів освітньої субвенції, що утворився на початок бюджетного періоду</t>
  </si>
  <si>
    <t>0611160</t>
  </si>
  <si>
    <t>1160</t>
  </si>
  <si>
    <t>Інші програми, заклади та заходи у сфері освіти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</si>
</sst>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10"/>
      <name val="Times New Roman"/>
      <family val="1"/>
    </font>
    <font>
      <sz val="12"/>
      <name val="Times New Roman"/>
      <family val="1"/>
    </font>
    <font>
      <sz val="9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b/>
      <sz val="8"/>
      <name val="Times New Roman"/>
      <family val="1"/>
    </font>
    <font>
      <b/>
      <i/>
      <sz val="10"/>
      <name val="Times New Roman CYR"/>
      <charset val="204"/>
    </font>
    <font>
      <b/>
      <i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8"/>
      <name val="Times New Roman"/>
      <family val="1"/>
      <charset val="204"/>
    </font>
    <font>
      <sz val="1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8"/>
      <name val="Arial Cyr"/>
      <charset val="204"/>
    </font>
    <font>
      <i/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i/>
      <sz val="12"/>
      <name val="Times New Roman CYR"/>
      <family val="1"/>
      <charset val="204"/>
    </font>
    <font>
      <i/>
      <sz val="12"/>
      <name val="Times New Roman Cyr"/>
      <family val="1"/>
      <charset val="204"/>
    </font>
    <font>
      <i/>
      <sz val="10"/>
      <name val="Arial Cyr"/>
      <charset val="204"/>
    </font>
    <font>
      <i/>
      <sz val="12"/>
      <color indexed="8"/>
      <name val="Times New Roman"/>
      <family val="1"/>
    </font>
    <font>
      <i/>
      <sz val="12"/>
      <name val="Times New Roman"/>
      <family val="1"/>
      <charset val="204"/>
    </font>
    <font>
      <i/>
      <sz val="12"/>
      <name val="Times New Roman"/>
      <family val="1"/>
    </font>
    <font>
      <sz val="12"/>
      <color indexed="8"/>
      <name val="Times New Roman"/>
      <family val="1"/>
    </font>
    <font>
      <sz val="12"/>
      <name val="Times New Roman CYR"/>
      <charset val="204"/>
    </font>
    <font>
      <i/>
      <sz val="12"/>
      <color indexed="8"/>
      <name val="Times New Roman"/>
      <family val="1"/>
      <charset val="204"/>
    </font>
    <font>
      <i/>
      <sz val="12"/>
      <color indexed="10"/>
      <name val="Times New Roman Cyr"/>
      <family val="1"/>
      <charset val="204"/>
    </font>
    <font>
      <i/>
      <sz val="12"/>
      <name val="Times New Roman CYR"/>
      <charset val="204"/>
    </font>
    <font>
      <b/>
      <sz val="12"/>
      <color indexed="8"/>
      <name val="Times New Roman Cyr"/>
      <charset val="204"/>
    </font>
    <font>
      <b/>
      <i/>
      <sz val="12"/>
      <name val="Times New Roman"/>
      <family val="1"/>
    </font>
    <font>
      <i/>
      <sz val="11"/>
      <name val="Times New Roman"/>
      <family val="1"/>
    </font>
    <font>
      <i/>
      <sz val="11"/>
      <color indexed="8"/>
      <name val="Times New Roman"/>
      <family val="1"/>
    </font>
    <font>
      <b/>
      <i/>
      <sz val="12"/>
      <name val="Times New Roman"/>
      <family val="1"/>
      <charset val="204"/>
    </font>
    <font>
      <b/>
      <sz val="11"/>
      <name val="Times New Roman"/>
      <family val="1"/>
    </font>
    <font>
      <sz val="20"/>
      <name val="Times New Roman"/>
      <family val="1"/>
      <charset val="204"/>
    </font>
    <font>
      <sz val="10"/>
      <name val="Helv"/>
      <charset val="204"/>
    </font>
    <font>
      <b/>
      <sz val="26"/>
      <name val="Times New Roman"/>
      <family val="1"/>
      <charset val="204"/>
    </font>
    <font>
      <b/>
      <sz val="2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21"/>
      <name val="Times New Roman"/>
      <family val="1"/>
      <charset val="204"/>
    </font>
    <font>
      <sz val="2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b/>
      <sz val="21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21"/>
      <color indexed="8"/>
      <name val="Times New Roman"/>
      <family val="1"/>
      <charset val="204"/>
    </font>
    <font>
      <sz val="19"/>
      <color indexed="8"/>
      <name val="Times New Roman"/>
      <family val="1"/>
      <charset val="204"/>
    </font>
    <font>
      <b/>
      <sz val="20"/>
      <name val="Times New Roman"/>
      <family val="1"/>
      <charset val="204"/>
    </font>
    <font>
      <sz val="16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b/>
      <sz val="19"/>
      <color indexed="8"/>
      <name val="Times New Roman"/>
      <family val="1"/>
      <charset val="204"/>
    </font>
    <font>
      <sz val="20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6"/>
      <name val="Arial Cyr"/>
      <charset val="204"/>
    </font>
    <font>
      <sz val="14"/>
      <name val="Arial Cyr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4"/>
      <name val="Arial Cyr"/>
      <charset val="204"/>
    </font>
    <font>
      <sz val="26"/>
      <name val="Times New Roman"/>
      <family val="1"/>
      <charset val="204"/>
    </font>
    <font>
      <sz val="26"/>
      <color rgb="FF000000"/>
      <name val="Times New Roman"/>
      <family val="1"/>
      <charset val="204"/>
    </font>
    <font>
      <sz val="32"/>
      <color indexed="8"/>
      <name val="Times New Roman"/>
      <family val="1"/>
      <charset val="204"/>
    </font>
    <font>
      <b/>
      <sz val="25"/>
      <color indexed="8"/>
      <name val="Times New Roman"/>
      <family val="1"/>
      <charset val="204"/>
    </font>
    <font>
      <sz val="25"/>
      <name val="Times New Roman"/>
      <family val="1"/>
      <charset val="204"/>
    </font>
    <font>
      <sz val="25"/>
      <color indexed="8"/>
      <name val="Times New Roman"/>
      <family val="1"/>
      <charset val="204"/>
    </font>
    <font>
      <b/>
      <sz val="25"/>
      <name val="Times New Roman"/>
      <family val="1"/>
      <charset val="204"/>
    </font>
    <font>
      <sz val="30"/>
      <name val="Times New Roman"/>
      <family val="1"/>
      <charset val="204"/>
    </font>
    <font>
      <b/>
      <sz val="30"/>
      <name val="Times New Roman"/>
      <family val="1"/>
      <charset val="204"/>
    </font>
    <font>
      <b/>
      <sz val="30"/>
      <name val="Arial Cyr"/>
      <charset val="204"/>
    </font>
    <font>
      <b/>
      <sz val="30"/>
      <color indexed="8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</font>
    <font>
      <sz val="12"/>
      <name val="Arial Cyr"/>
      <family val="2"/>
      <charset val="204"/>
    </font>
    <font>
      <sz val="14"/>
      <name val="Times New Roman"/>
      <family val="1"/>
    </font>
    <font>
      <sz val="10"/>
      <name val="Arial Cyr"/>
      <family val="2"/>
      <charset val="204"/>
    </font>
    <font>
      <b/>
      <sz val="14"/>
      <name val="Times New Roman Cyr"/>
      <family val="1"/>
      <charset val="204"/>
    </font>
    <font>
      <b/>
      <sz val="14"/>
      <name val="Times New Roman"/>
      <family val="1"/>
      <charset val="204"/>
    </font>
    <font>
      <sz val="14"/>
      <name val="Arial Cyr"/>
      <family val="2"/>
      <charset val="204"/>
    </font>
    <font>
      <sz val="14"/>
      <name val="Times New Roman Cyr"/>
      <family val="1"/>
      <charset val="204"/>
    </font>
    <font>
      <sz val="14"/>
      <color indexed="8"/>
      <name val="Times New Roman"/>
      <family val="1"/>
    </font>
    <font>
      <i/>
      <sz val="14"/>
      <name val="Times New Roman CYR"/>
      <family val="1"/>
      <charset val="204"/>
    </font>
    <font>
      <sz val="14"/>
      <color indexed="8"/>
      <name val="Times New Roman"/>
      <family val="1"/>
      <charset val="204"/>
    </font>
    <font>
      <i/>
      <sz val="14"/>
      <name val="Times New Roman Cyr"/>
      <charset val="204"/>
    </font>
    <font>
      <sz val="14"/>
      <name val="Times New Roman CYR"/>
      <charset val="204"/>
    </font>
    <font>
      <i/>
      <sz val="14"/>
      <color indexed="8"/>
      <name val="Times New Roman"/>
      <family val="1"/>
    </font>
    <font>
      <i/>
      <sz val="14"/>
      <name val="Times New Roman"/>
      <family val="1"/>
      <charset val="204"/>
    </font>
    <font>
      <i/>
      <sz val="14"/>
      <name val="Times New Roman"/>
      <family val="1"/>
    </font>
    <font>
      <b/>
      <i/>
      <sz val="14"/>
      <name val="Times New Roman CYR"/>
      <charset val="204"/>
    </font>
    <font>
      <b/>
      <i/>
      <sz val="14"/>
      <name val="Times New Roman Cyr"/>
      <family val="1"/>
      <charset val="204"/>
    </font>
    <font>
      <i/>
      <sz val="14"/>
      <name val="Arial Cyr"/>
      <family val="2"/>
      <charset val="204"/>
    </font>
    <font>
      <i/>
      <sz val="13"/>
      <name val="Times New Roman"/>
      <family val="1"/>
      <charset val="204"/>
    </font>
    <font>
      <b/>
      <sz val="14"/>
      <color indexed="8"/>
      <name val="Times New Roman Cyr"/>
      <family val="1"/>
      <charset val="204"/>
    </font>
    <font>
      <b/>
      <sz val="16"/>
      <name val="Times New Roman CYR"/>
      <family val="1"/>
      <charset val="204"/>
    </font>
    <font>
      <sz val="16"/>
      <name val="Arial Cyr"/>
      <family val="2"/>
      <charset val="204"/>
    </font>
    <font>
      <b/>
      <sz val="10"/>
      <name val="Times New Roman Cyr"/>
      <family val="1"/>
      <charset val="204"/>
    </font>
    <font>
      <b/>
      <sz val="16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2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0" fillId="0" borderId="0"/>
    <xf numFmtId="0" fontId="15" fillId="0" borderId="0"/>
    <xf numFmtId="0" fontId="96" fillId="0" borderId="0"/>
  </cellStyleXfs>
  <cellXfs count="549">
    <xf numFmtId="0" fontId="0" fillId="0" borderId="0" xfId="0"/>
    <xf numFmtId="0" fontId="0" fillId="0" borderId="0" xfId="0" applyFill="1" applyBorder="1"/>
    <xf numFmtId="49" fontId="0" fillId="0" borderId="0" xfId="0" applyNumberFormat="1" applyBorder="1" applyAlignment="1" applyProtection="1">
      <alignment vertical="top"/>
      <protection locked="0"/>
    </xf>
    <xf numFmtId="0" fontId="4" fillId="0" borderId="0" xfId="0" applyFont="1"/>
    <xf numFmtId="0" fontId="14" fillId="0" borderId="0" xfId="0" applyFont="1"/>
    <xf numFmtId="0" fontId="14" fillId="0" borderId="0" xfId="0" applyFont="1" applyFill="1"/>
    <xf numFmtId="0" fontId="14" fillId="0" borderId="0" xfId="0" applyFont="1" applyBorder="1"/>
    <xf numFmtId="49" fontId="0" fillId="0" borderId="0" xfId="0" applyNumberFormat="1" applyAlignment="1" applyProtection="1">
      <alignment vertical="top"/>
      <protection locked="0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0" fillId="0" borderId="0" xfId="0" applyNumberFormat="1" applyBorder="1" applyAlignment="1" applyProtection="1">
      <alignment horizontal="center" vertical="top"/>
      <protection locked="0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49" fontId="17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20" fillId="0" borderId="0" xfId="0" applyNumberFormat="1" applyFont="1" applyBorder="1"/>
    <xf numFmtId="49" fontId="20" fillId="0" borderId="0" xfId="0" applyNumberFormat="1" applyFont="1" applyAlignment="1">
      <alignment horizontal="center" vertical="center"/>
    </xf>
    <xf numFmtId="49" fontId="20" fillId="0" borderId="0" xfId="0" applyNumberFormat="1" applyFont="1"/>
    <xf numFmtId="1" fontId="1" fillId="0" borderId="0" xfId="3" applyNumberFormat="1" applyFont="1" applyFill="1" applyBorder="1" applyAlignment="1">
      <alignment vertical="top" wrapText="1"/>
    </xf>
    <xf numFmtId="49" fontId="1" fillId="0" borderId="0" xfId="3" applyNumberFormat="1" applyFont="1" applyFill="1" applyBorder="1" applyAlignment="1">
      <alignment vertical="top" wrapText="1"/>
    </xf>
    <xf numFmtId="0" fontId="26" fillId="0" borderId="0" xfId="3" applyFont="1" applyAlignment="1"/>
    <xf numFmtId="0" fontId="27" fillId="0" borderId="0" xfId="3" applyFont="1" applyFill="1" applyBorder="1"/>
    <xf numFmtId="0" fontId="8" fillId="0" borderId="0" xfId="3" applyFont="1" applyFill="1" applyBorder="1"/>
    <xf numFmtId="0" fontId="19" fillId="0" borderId="0" xfId="3" applyFont="1" applyFill="1" applyBorder="1" applyAlignment="1">
      <alignment horizontal="center"/>
    </xf>
    <xf numFmtId="0" fontId="30" fillId="0" borderId="1" xfId="3" applyFont="1" applyFill="1" applyBorder="1" applyAlignment="1">
      <alignment horizontal="center" vertical="center" wrapText="1"/>
    </xf>
    <xf numFmtId="0" fontId="30" fillId="0" borderId="1" xfId="3" applyFont="1" applyFill="1" applyBorder="1" applyAlignment="1">
      <alignment horizontal="center" vertical="center"/>
    </xf>
    <xf numFmtId="49" fontId="31" fillId="0" borderId="1" xfId="3" applyNumberFormat="1" applyFont="1" applyFill="1" applyBorder="1" applyAlignment="1">
      <alignment horizontal="center" vertical="top" wrapText="1"/>
    </xf>
    <xf numFmtId="0" fontId="31" fillId="0" borderId="1" xfId="3" applyFont="1" applyFill="1" applyBorder="1" applyAlignment="1">
      <alignment horizontal="center" vertical="center" wrapText="1"/>
    </xf>
    <xf numFmtId="0" fontId="32" fillId="0" borderId="0" xfId="3" applyFont="1" applyFill="1" applyBorder="1"/>
    <xf numFmtId="49" fontId="33" fillId="0" borderId="1" xfId="3" applyNumberFormat="1" applyFont="1" applyFill="1" applyBorder="1" applyAlignment="1">
      <alignment wrapText="1"/>
    </xf>
    <xf numFmtId="0" fontId="34" fillId="2" borderId="0" xfId="3" applyFont="1" applyFill="1" applyBorder="1"/>
    <xf numFmtId="0" fontId="34" fillId="0" borderId="0" xfId="3" applyFont="1" applyFill="1" applyBorder="1"/>
    <xf numFmtId="49" fontId="35" fillId="0" borderId="1" xfId="3" applyNumberFormat="1" applyFont="1" applyFill="1" applyBorder="1" applyAlignment="1">
      <alignment horizontal="left" wrapText="1"/>
    </xf>
    <xf numFmtId="2" fontId="34" fillId="0" borderId="0" xfId="3" applyNumberFormat="1" applyFont="1" applyFill="1" applyBorder="1"/>
    <xf numFmtId="49" fontId="35" fillId="0" borderId="1" xfId="3" applyNumberFormat="1" applyFont="1" applyFill="1" applyBorder="1" applyAlignment="1">
      <alignment vertical="justify" wrapText="1"/>
    </xf>
    <xf numFmtId="0" fontId="27" fillId="2" borderId="0" xfId="3" applyFont="1" applyFill="1" applyBorder="1"/>
    <xf numFmtId="49" fontId="33" fillId="0" borderId="1" xfId="3" applyNumberFormat="1" applyFont="1" applyFill="1" applyBorder="1" applyAlignment="1">
      <alignment horizontal="left" wrapText="1"/>
    </xf>
    <xf numFmtId="49" fontId="35" fillId="0" borderId="1" xfId="3" applyNumberFormat="1" applyFont="1" applyFill="1" applyBorder="1" applyAlignment="1">
      <alignment wrapText="1"/>
    </xf>
    <xf numFmtId="49" fontId="27" fillId="0" borderId="0" xfId="3" applyNumberFormat="1" applyFont="1" applyFill="1" applyBorder="1" applyAlignment="1">
      <alignment vertical="top" wrapText="1"/>
    </xf>
    <xf numFmtId="0" fontId="37" fillId="0" borderId="0" xfId="3" applyFont="1" applyFill="1" applyBorder="1"/>
    <xf numFmtId="0" fontId="38" fillId="0" borderId="0" xfId="3" applyFont="1" applyFill="1" applyBorder="1"/>
    <xf numFmtId="0" fontId="23" fillId="0" borderId="0" xfId="3" applyFont="1" applyFill="1" applyBorder="1" applyAlignment="1">
      <alignment vertical="top"/>
    </xf>
    <xf numFmtId="0" fontId="34" fillId="0" borderId="0" xfId="4" applyFont="1" applyFill="1" applyBorder="1" applyAlignment="1" applyProtection="1">
      <alignment vertical="center" wrapText="1"/>
    </xf>
    <xf numFmtId="164" fontId="37" fillId="0" borderId="0" xfId="3" applyNumberFormat="1" applyFont="1" applyFill="1" applyBorder="1"/>
    <xf numFmtId="3" fontId="37" fillId="0" borderId="0" xfId="3" applyNumberFormat="1" applyFont="1" applyFill="1" applyBorder="1"/>
    <xf numFmtId="1" fontId="27" fillId="0" borderId="0" xfId="3" applyNumberFormat="1" applyFont="1" applyFill="1" applyBorder="1" applyAlignment="1">
      <alignment vertical="top" wrapText="1"/>
    </xf>
    <xf numFmtId="3" fontId="14" fillId="0" borderId="1" xfId="0" applyNumberFormat="1" applyFont="1" applyFill="1" applyBorder="1" applyAlignment="1">
      <alignment horizontal="center" wrapText="1"/>
    </xf>
    <xf numFmtId="3" fontId="15" fillId="0" borderId="1" xfId="0" applyNumberFormat="1" applyFont="1" applyFill="1" applyBorder="1" applyAlignment="1">
      <alignment horizontal="center" wrapText="1"/>
    </xf>
    <xf numFmtId="3" fontId="7" fillId="0" borderId="1" xfId="0" applyNumberFormat="1" applyFont="1" applyBorder="1" applyAlignment="1">
      <alignment horizontal="center" wrapText="1"/>
    </xf>
    <xf numFmtId="3" fontId="29" fillId="0" borderId="1" xfId="3" applyNumberFormat="1" applyFont="1" applyFill="1" applyBorder="1" applyAlignment="1">
      <alignment horizontal="center" wrapText="1"/>
    </xf>
    <xf numFmtId="3" fontId="35" fillId="0" borderId="1" xfId="3" applyNumberFormat="1" applyFont="1" applyFill="1" applyBorder="1" applyAlignment="1">
      <alignment horizontal="center" wrapText="1"/>
    </xf>
    <xf numFmtId="3" fontId="36" fillId="0" borderId="1" xfId="3" applyNumberFormat="1" applyFont="1" applyFill="1" applyBorder="1" applyAlignment="1">
      <alignment horizontal="center" wrapText="1"/>
    </xf>
    <xf numFmtId="0" fontId="42" fillId="0" borderId="0" xfId="0" applyFont="1"/>
    <xf numFmtId="0" fontId="42" fillId="0" borderId="0" xfId="0" applyFont="1" applyFill="1"/>
    <xf numFmtId="0" fontId="13" fillId="0" borderId="0" xfId="0" applyFont="1"/>
    <xf numFmtId="0" fontId="13" fillId="0" borderId="0" xfId="0" applyFont="1" applyFill="1"/>
    <xf numFmtId="3" fontId="43" fillId="0" borderId="1" xfId="0" applyNumberFormat="1" applyFont="1" applyFill="1" applyBorder="1" applyAlignment="1">
      <alignment horizontal="center" wrapText="1"/>
    </xf>
    <xf numFmtId="0" fontId="42" fillId="0" borderId="0" xfId="0" applyFont="1" applyBorder="1"/>
    <xf numFmtId="0" fontId="44" fillId="0" borderId="0" xfId="0" applyFont="1"/>
    <xf numFmtId="0" fontId="0" fillId="0" borderId="0" xfId="0" applyFont="1"/>
    <xf numFmtId="3" fontId="36" fillId="0" borderId="1" xfId="0" applyNumberFormat="1" applyFont="1" applyBorder="1" applyAlignment="1">
      <alignment horizontal="center" wrapText="1"/>
    </xf>
    <xf numFmtId="49" fontId="33" fillId="0" borderId="1" xfId="3" applyNumberFormat="1" applyFont="1" applyFill="1" applyBorder="1" applyAlignment="1">
      <alignment horizontal="center" wrapText="1"/>
    </xf>
    <xf numFmtId="49" fontId="35" fillId="0" borderId="1" xfId="3" applyNumberFormat="1" applyFont="1" applyFill="1" applyBorder="1" applyAlignment="1">
      <alignment horizontal="center" wrapText="1"/>
    </xf>
    <xf numFmtId="3" fontId="29" fillId="0" borderId="1" xfId="3" applyNumberFormat="1" applyFont="1" applyFill="1" applyBorder="1" applyAlignment="1">
      <alignment horizontal="left" wrapText="1"/>
    </xf>
    <xf numFmtId="49" fontId="43" fillId="0" borderId="1" xfId="0" applyNumberFormat="1" applyFont="1" applyFill="1" applyBorder="1" applyAlignment="1">
      <alignment horizontal="center" wrapText="1"/>
    </xf>
    <xf numFmtId="3" fontId="46" fillId="0" borderId="1" xfId="0" applyNumberFormat="1" applyFont="1" applyFill="1" applyBorder="1" applyAlignment="1">
      <alignment horizontal="center" wrapText="1"/>
    </xf>
    <xf numFmtId="49" fontId="43" fillId="0" borderId="1" xfId="0" applyNumberFormat="1" applyFont="1" applyBorder="1" applyAlignment="1">
      <alignment horizontal="center" wrapText="1"/>
    </xf>
    <xf numFmtId="49" fontId="45" fillId="0" borderId="1" xfId="0" applyNumberFormat="1" applyFont="1" applyFill="1" applyBorder="1" applyAlignment="1">
      <alignment horizontal="left" wrapText="1"/>
    </xf>
    <xf numFmtId="3" fontId="46" fillId="0" borderId="1" xfId="0" applyNumberFormat="1" applyFont="1" applyBorder="1" applyAlignment="1">
      <alignment horizontal="center" wrapText="1"/>
    </xf>
    <xf numFmtId="49" fontId="43" fillId="0" borderId="1" xfId="0" applyNumberFormat="1" applyFont="1" applyFill="1" applyBorder="1" applyAlignment="1" applyProtection="1">
      <alignment horizontal="left" wrapText="1"/>
      <protection locked="0"/>
    </xf>
    <xf numFmtId="49" fontId="46" fillId="0" borderId="1" xfId="0" applyNumberFormat="1" applyFont="1" applyBorder="1" applyAlignment="1">
      <alignment horizontal="left" wrapText="1"/>
    </xf>
    <xf numFmtId="3" fontId="14" fillId="0" borderId="0" xfId="0" applyNumberFormat="1" applyFont="1" applyFill="1"/>
    <xf numFmtId="49" fontId="48" fillId="0" borderId="1" xfId="0" applyNumberFormat="1" applyFont="1" applyFill="1" applyBorder="1" applyAlignment="1">
      <alignment horizontal="left" wrapText="1"/>
    </xf>
    <xf numFmtId="49" fontId="48" fillId="0" borderId="1" xfId="0" applyNumberFormat="1" applyFont="1" applyFill="1" applyBorder="1" applyAlignment="1">
      <alignment horizontal="center" wrapText="1"/>
    </xf>
    <xf numFmtId="49" fontId="45" fillId="0" borderId="1" xfId="0" applyNumberFormat="1" applyFont="1" applyFill="1" applyBorder="1" applyAlignment="1">
      <alignment horizontal="center" wrapText="1"/>
    </xf>
    <xf numFmtId="49" fontId="47" fillId="0" borderId="1" xfId="0" applyNumberFormat="1" applyFont="1" applyFill="1" applyBorder="1" applyAlignment="1">
      <alignment horizontal="center" wrapText="1"/>
    </xf>
    <xf numFmtId="49" fontId="36" fillId="0" borderId="1" xfId="0" applyNumberFormat="1" applyFont="1" applyBorder="1" applyAlignment="1">
      <alignment horizontal="left" wrapText="1"/>
    </xf>
    <xf numFmtId="49" fontId="46" fillId="0" borderId="0" xfId="0" applyNumberFormat="1" applyFont="1" applyAlignment="1">
      <alignment horizontal="left" wrapText="1"/>
    </xf>
    <xf numFmtId="49" fontId="35" fillId="0" borderId="1" xfId="0" applyNumberFormat="1" applyFont="1" applyFill="1" applyBorder="1" applyAlignment="1">
      <alignment horizontal="left" wrapText="1"/>
    </xf>
    <xf numFmtId="49" fontId="0" fillId="0" borderId="0" xfId="0" applyNumberFormat="1" applyAlignment="1" applyProtection="1">
      <alignment vertical="top" wrapText="1"/>
      <protection locked="0"/>
    </xf>
    <xf numFmtId="49" fontId="15" fillId="0" borderId="1" xfId="0" applyNumberFormat="1" applyFont="1" applyFill="1" applyBorder="1" applyAlignment="1" applyProtection="1">
      <alignment horizontal="left" wrapText="1"/>
      <protection locked="0"/>
    </xf>
    <xf numFmtId="49" fontId="47" fillId="0" borderId="1" xfId="0" applyNumberFormat="1" applyFont="1" applyFill="1" applyBorder="1" applyAlignment="1">
      <alignment horizontal="left" wrapText="1"/>
    </xf>
    <xf numFmtId="49" fontId="49" fillId="0" borderId="1" xfId="0" applyNumberFormat="1" applyFont="1" applyBorder="1" applyAlignment="1">
      <alignment horizontal="left" wrapText="1"/>
    </xf>
    <xf numFmtId="49" fontId="50" fillId="0" borderId="3" xfId="0" applyNumberFormat="1" applyFont="1" applyFill="1" applyBorder="1" applyAlignment="1">
      <alignment horizontal="left" wrapText="1"/>
    </xf>
    <xf numFmtId="49" fontId="36" fillId="0" borderId="4" xfId="0" applyNumberFormat="1" applyFont="1" applyBorder="1" applyAlignment="1">
      <alignment horizontal="left" wrapText="1"/>
    </xf>
    <xf numFmtId="49" fontId="48" fillId="2" borderId="1" xfId="0" applyNumberFormat="1" applyFont="1" applyFill="1" applyBorder="1" applyAlignment="1">
      <alignment horizontal="left" wrapText="1"/>
    </xf>
    <xf numFmtId="0" fontId="0" fillId="0" borderId="1" xfId="0" applyBorder="1"/>
    <xf numFmtId="3" fontId="7" fillId="0" borderId="3" xfId="0" applyNumberFormat="1" applyFont="1" applyBorder="1" applyAlignment="1">
      <alignment horizontal="center" wrapText="1"/>
    </xf>
    <xf numFmtId="3" fontId="11" fillId="0" borderId="1" xfId="0" applyNumberFormat="1" applyFont="1" applyFill="1" applyBorder="1" applyAlignment="1">
      <alignment horizontal="center" wrapText="1"/>
    </xf>
    <xf numFmtId="3" fontId="11" fillId="0" borderId="1" xfId="0" applyNumberFormat="1" applyFont="1" applyBorder="1" applyAlignment="1">
      <alignment horizontal="center" wrapText="1"/>
    </xf>
    <xf numFmtId="3" fontId="47" fillId="0" borderId="1" xfId="0" applyNumberFormat="1" applyFont="1" applyBorder="1" applyAlignment="1">
      <alignment horizontal="center" wrapText="1"/>
    </xf>
    <xf numFmtId="49" fontId="15" fillId="0" borderId="1" xfId="0" applyNumberFormat="1" applyFont="1" applyFill="1" applyBorder="1" applyAlignment="1">
      <alignment horizontal="center" wrapText="1"/>
    </xf>
    <xf numFmtId="3" fontId="29" fillId="0" borderId="3" xfId="0" applyNumberFormat="1" applyFont="1" applyBorder="1" applyAlignment="1">
      <alignment horizontal="center" wrapText="1"/>
    </xf>
    <xf numFmtId="3" fontId="36" fillId="0" borderId="3" xfId="0" applyNumberFormat="1" applyFont="1" applyBorder="1" applyAlignment="1">
      <alignment horizontal="center" wrapText="1"/>
    </xf>
    <xf numFmtId="3" fontId="15" fillId="0" borderId="3" xfId="0" applyNumberFormat="1" applyFont="1" applyFill="1" applyBorder="1" applyAlignment="1">
      <alignment horizontal="center" wrapText="1"/>
    </xf>
    <xf numFmtId="49" fontId="36" fillId="0" borderId="1" xfId="0" applyNumberFormat="1" applyFont="1" applyBorder="1" applyAlignment="1">
      <alignment horizontal="center"/>
    </xf>
    <xf numFmtId="49" fontId="15" fillId="0" borderId="6" xfId="0" applyNumberFormat="1" applyFont="1" applyBorder="1" applyAlignment="1">
      <alignment horizontal="center" wrapText="1"/>
    </xf>
    <xf numFmtId="3" fontId="29" fillId="0" borderId="1" xfId="0" applyNumberFormat="1" applyFont="1" applyBorder="1" applyAlignment="1">
      <alignment horizontal="center" wrapText="1"/>
    </xf>
    <xf numFmtId="49" fontId="46" fillId="0" borderId="1" xfId="0" applyNumberFormat="1" applyFont="1" applyBorder="1" applyAlignment="1">
      <alignment horizontal="center"/>
    </xf>
    <xf numFmtId="49" fontId="43" fillId="0" borderId="6" xfId="0" applyNumberFormat="1" applyFont="1" applyBorder="1" applyAlignment="1">
      <alignment horizontal="center" wrapText="1"/>
    </xf>
    <xf numFmtId="3" fontId="51" fillId="0" borderId="1" xfId="0" applyNumberFormat="1" applyFont="1" applyFill="1" applyBorder="1" applyAlignment="1">
      <alignment horizontal="center" wrapText="1"/>
    </xf>
    <xf numFmtId="49" fontId="43" fillId="0" borderId="4" xfId="0" applyNumberFormat="1" applyFont="1" applyFill="1" applyBorder="1" applyAlignment="1">
      <alignment horizontal="center" wrapText="1"/>
    </xf>
    <xf numFmtId="49" fontId="43" fillId="0" borderId="10" xfId="0" applyNumberFormat="1" applyFont="1" applyFill="1" applyBorder="1" applyAlignment="1">
      <alignment horizontal="center" wrapText="1"/>
    </xf>
    <xf numFmtId="3" fontId="46" fillId="0" borderId="4" xfId="0" applyNumberFormat="1" applyFont="1" applyBorder="1" applyAlignment="1">
      <alignment horizontal="center" wrapText="1"/>
    </xf>
    <xf numFmtId="3" fontId="43" fillId="0" borderId="4" xfId="0" applyNumberFormat="1" applyFont="1" applyFill="1" applyBorder="1" applyAlignment="1">
      <alignment horizontal="center" wrapText="1"/>
    </xf>
    <xf numFmtId="3" fontId="29" fillId="0" borderId="2" xfId="0" applyNumberFormat="1" applyFont="1" applyBorder="1" applyAlignment="1">
      <alignment horizontal="center" wrapText="1"/>
    </xf>
    <xf numFmtId="49" fontId="47" fillId="0" borderId="1" xfId="0" applyNumberFormat="1" applyFont="1" applyBorder="1" applyAlignment="1">
      <alignment horizontal="center"/>
    </xf>
    <xf numFmtId="49" fontId="11" fillId="0" borderId="3" xfId="0" applyNumberFormat="1" applyFont="1" applyBorder="1" applyAlignment="1">
      <alignment horizontal="center"/>
    </xf>
    <xf numFmtId="49" fontId="15" fillId="0" borderId="3" xfId="0" applyNumberFormat="1" applyFont="1" applyBorder="1" applyAlignment="1">
      <alignment horizontal="center" wrapText="1"/>
    </xf>
    <xf numFmtId="49" fontId="15" fillId="0" borderId="1" xfId="0" applyNumberFormat="1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/>
    </xf>
    <xf numFmtId="3" fontId="36" fillId="0" borderId="1" xfId="0" applyNumberFormat="1" applyFont="1" applyFill="1" applyBorder="1" applyAlignment="1">
      <alignment horizontal="center" wrapText="1"/>
    </xf>
    <xf numFmtId="3" fontId="7" fillId="0" borderId="1" xfId="0" applyNumberFormat="1" applyFont="1" applyFill="1" applyBorder="1" applyAlignment="1" applyProtection="1">
      <alignment horizontal="center" wrapText="1"/>
      <protection locked="0"/>
    </xf>
    <xf numFmtId="3" fontId="7" fillId="0" borderId="1" xfId="0" applyNumberFormat="1" applyFont="1" applyFill="1" applyBorder="1" applyAlignment="1">
      <alignment horizontal="center" wrapText="1"/>
    </xf>
    <xf numFmtId="3" fontId="11" fillId="0" borderId="1" xfId="0" applyNumberFormat="1" applyFont="1" applyFill="1" applyBorder="1" applyAlignment="1" applyProtection="1">
      <alignment horizontal="center" wrapText="1"/>
      <protection locked="0"/>
    </xf>
    <xf numFmtId="49" fontId="11" fillId="0" borderId="1" xfId="0" applyNumberFormat="1" applyFont="1" applyFill="1" applyBorder="1" applyAlignment="1">
      <alignment horizontal="center" wrapText="1"/>
    </xf>
    <xf numFmtId="3" fontId="49" fillId="0" borderId="1" xfId="0" applyNumberFormat="1" applyFont="1" applyFill="1" applyBorder="1" applyAlignment="1">
      <alignment horizontal="center" wrapText="1"/>
    </xf>
    <xf numFmtId="49" fontId="15" fillId="0" borderId="4" xfId="0" applyNumberFormat="1" applyFont="1" applyBorder="1" applyAlignment="1">
      <alignment horizontal="center" wrapText="1"/>
    </xf>
    <xf numFmtId="49" fontId="11" fillId="0" borderId="1" xfId="0" applyNumberFormat="1" applyFont="1" applyBorder="1" applyAlignment="1" applyProtection="1">
      <alignment horizontal="left" wrapText="1"/>
      <protection locked="0"/>
    </xf>
    <xf numFmtId="49" fontId="11" fillId="0" borderId="4" xfId="0" applyNumberFormat="1" applyFont="1" applyBorder="1" applyAlignment="1" applyProtection="1">
      <alignment horizontal="left" wrapText="1"/>
      <protection locked="0"/>
    </xf>
    <xf numFmtId="49" fontId="11" fillId="0" borderId="5" xfId="0" applyNumberFormat="1" applyFont="1" applyBorder="1" applyAlignment="1">
      <alignment horizontal="left" wrapText="1"/>
    </xf>
    <xf numFmtId="3" fontId="15" fillId="0" borderId="4" xfId="0" applyNumberFormat="1" applyFont="1" applyFill="1" applyBorder="1" applyAlignment="1">
      <alignment horizontal="center" wrapText="1"/>
    </xf>
    <xf numFmtId="3" fontId="14" fillId="0" borderId="4" xfId="0" applyNumberFormat="1" applyFont="1" applyFill="1" applyBorder="1" applyAlignment="1">
      <alignment horizontal="center" wrapText="1"/>
    </xf>
    <xf numFmtId="3" fontId="52" fillId="0" borderId="4" xfId="0" applyNumberFormat="1" applyFont="1" applyFill="1" applyBorder="1" applyAlignment="1">
      <alignment horizontal="center" wrapText="1"/>
    </xf>
    <xf numFmtId="49" fontId="47" fillId="0" borderId="1" xfId="0" applyNumberFormat="1" applyFont="1" applyBorder="1" applyAlignment="1">
      <alignment horizontal="left" wrapText="1"/>
    </xf>
    <xf numFmtId="49" fontId="11" fillId="0" borderId="1" xfId="0" applyNumberFormat="1" applyFont="1" applyBorder="1" applyAlignment="1">
      <alignment horizontal="left" wrapText="1"/>
    </xf>
    <xf numFmtId="49" fontId="11" fillId="0" borderId="3" xfId="0" applyNumberFormat="1" applyFont="1" applyBorder="1" applyAlignment="1">
      <alignment horizontal="left" wrapText="1"/>
    </xf>
    <xf numFmtId="49" fontId="11" fillId="0" borderId="1" xfId="0" applyNumberFormat="1" applyFont="1" applyFill="1" applyBorder="1" applyAlignment="1">
      <alignment horizontal="left" wrapText="1"/>
    </xf>
    <xf numFmtId="49" fontId="52" fillId="0" borderId="1" xfId="0" applyNumberFormat="1" applyFont="1" applyBorder="1" applyAlignment="1">
      <alignment horizontal="left" wrapText="1"/>
    </xf>
    <xf numFmtId="49" fontId="52" fillId="0" borderId="1" xfId="0" applyNumberFormat="1" applyFont="1" applyFill="1" applyBorder="1" applyAlignment="1">
      <alignment horizontal="left" wrapText="1"/>
    </xf>
    <xf numFmtId="3" fontId="47" fillId="0" borderId="1" xfId="0" applyNumberFormat="1" applyFont="1" applyFill="1" applyBorder="1" applyAlignment="1">
      <alignment horizontal="center" wrapText="1"/>
    </xf>
    <xf numFmtId="49" fontId="36" fillId="0" borderId="0" xfId="0" applyNumberFormat="1" applyFont="1" applyAlignment="1">
      <alignment horizontal="left" wrapText="1"/>
    </xf>
    <xf numFmtId="49" fontId="48" fillId="2" borderId="1" xfId="0" applyNumberFormat="1" applyFont="1" applyFill="1" applyBorder="1" applyAlignment="1">
      <alignment horizontal="center" wrapText="1"/>
    </xf>
    <xf numFmtId="49" fontId="49" fillId="0" borderId="1" xfId="0" applyNumberFormat="1" applyFont="1" applyFill="1" applyBorder="1" applyAlignment="1">
      <alignment horizontal="center" wrapText="1"/>
    </xf>
    <xf numFmtId="49" fontId="48" fillId="0" borderId="1" xfId="2" applyNumberFormat="1" applyFont="1" applyFill="1" applyBorder="1" applyAlignment="1">
      <alignment horizontal="center" wrapText="1"/>
    </xf>
    <xf numFmtId="49" fontId="48" fillId="0" borderId="1" xfId="2" applyNumberFormat="1" applyFont="1" applyFill="1" applyBorder="1" applyAlignment="1">
      <alignment horizontal="left" wrapText="1"/>
    </xf>
    <xf numFmtId="3" fontId="29" fillId="0" borderId="1" xfId="0" applyNumberFormat="1" applyFont="1" applyFill="1" applyBorder="1" applyAlignment="1">
      <alignment horizontal="center" wrapText="1"/>
    </xf>
    <xf numFmtId="3" fontId="36" fillId="0" borderId="1" xfId="0" applyNumberFormat="1" applyFont="1" applyFill="1" applyBorder="1" applyAlignment="1" applyProtection="1">
      <alignment horizontal="center"/>
      <protection locked="0"/>
    </xf>
    <xf numFmtId="3" fontId="36" fillId="0" borderId="1" xfId="0" applyNumberFormat="1" applyFont="1" applyFill="1" applyBorder="1" applyAlignment="1">
      <alignment horizontal="center"/>
    </xf>
    <xf numFmtId="3" fontId="46" fillId="0" borderId="1" xfId="0" applyNumberFormat="1" applyFont="1" applyFill="1" applyBorder="1" applyAlignment="1" applyProtection="1">
      <alignment horizontal="center"/>
      <protection locked="0"/>
    </xf>
    <xf numFmtId="49" fontId="45" fillId="0" borderId="1" xfId="2" applyNumberFormat="1" applyFont="1" applyFill="1" applyBorder="1" applyAlignment="1">
      <alignment horizontal="center" wrapText="1"/>
    </xf>
    <xf numFmtId="49" fontId="45" fillId="0" borderId="1" xfId="2" applyNumberFormat="1" applyFont="1" applyFill="1" applyBorder="1" applyAlignment="1">
      <alignment horizontal="left" wrapText="1"/>
    </xf>
    <xf numFmtId="0" fontId="44" fillId="0" borderId="0" xfId="0" applyFont="1" applyFill="1" applyBorder="1"/>
    <xf numFmtId="3" fontId="11" fillId="0" borderId="1" xfId="0" applyNumberFormat="1" applyFont="1" applyFill="1" applyBorder="1" applyAlignment="1" applyProtection="1">
      <alignment horizontal="center"/>
      <protection locked="0"/>
    </xf>
    <xf numFmtId="49" fontId="11" fillId="0" borderId="5" xfId="0" applyNumberFormat="1" applyFont="1" applyBorder="1" applyAlignment="1" applyProtection="1">
      <alignment horizontal="left" wrapText="1"/>
      <protection locked="0"/>
    </xf>
    <xf numFmtId="3" fontId="29" fillId="0" borderId="2" xfId="0" applyNumberFormat="1" applyFont="1" applyFill="1" applyBorder="1" applyAlignment="1">
      <alignment horizontal="center" wrapText="1"/>
    </xf>
    <xf numFmtId="3" fontId="52" fillId="0" borderId="1" xfId="0" applyNumberFormat="1" applyFont="1" applyFill="1" applyBorder="1" applyAlignment="1">
      <alignment horizontal="center" wrapText="1"/>
    </xf>
    <xf numFmtId="0" fontId="15" fillId="0" borderId="1" xfId="0" applyFont="1" applyBorder="1" applyAlignment="1">
      <alignment horizontal="center"/>
    </xf>
    <xf numFmtId="49" fontId="52" fillId="0" borderId="1" xfId="0" applyNumberFormat="1" applyFont="1" applyFill="1" applyBorder="1" applyAlignment="1">
      <alignment horizontal="center" wrapText="1"/>
    </xf>
    <xf numFmtId="49" fontId="50" fillId="0" borderId="1" xfId="0" applyNumberFormat="1" applyFont="1" applyFill="1" applyBorder="1" applyAlignment="1">
      <alignment horizontal="center" wrapText="1"/>
    </xf>
    <xf numFmtId="3" fontId="46" fillId="0" borderId="1" xfId="0" applyNumberFormat="1" applyFont="1" applyFill="1" applyBorder="1" applyAlignment="1" applyProtection="1">
      <alignment horizontal="center" wrapText="1"/>
      <protection locked="0"/>
    </xf>
    <xf numFmtId="49" fontId="11" fillId="0" borderId="6" xfId="0" applyNumberFormat="1" applyFont="1" applyFill="1" applyBorder="1" applyAlignment="1">
      <alignment horizontal="center" wrapText="1"/>
    </xf>
    <xf numFmtId="3" fontId="47" fillId="0" borderId="1" xfId="0" applyNumberFormat="1" applyFont="1" applyFill="1" applyBorder="1" applyAlignment="1" applyProtection="1">
      <alignment horizontal="center" wrapText="1"/>
      <protection locked="0"/>
    </xf>
    <xf numFmtId="49" fontId="43" fillId="0" borderId="6" xfId="0" applyNumberFormat="1" applyFont="1" applyFill="1" applyBorder="1" applyAlignment="1">
      <alignment horizontal="center" wrapText="1"/>
    </xf>
    <xf numFmtId="49" fontId="15" fillId="0" borderId="6" xfId="0" applyNumberFormat="1" applyFont="1" applyFill="1" applyBorder="1" applyAlignment="1">
      <alignment horizontal="center" wrapText="1"/>
    </xf>
    <xf numFmtId="49" fontId="15" fillId="0" borderId="3" xfId="0" applyNumberFormat="1" applyFont="1" applyFill="1" applyBorder="1" applyAlignment="1">
      <alignment horizontal="center" wrapText="1"/>
    </xf>
    <xf numFmtId="3" fontId="29" fillId="0" borderId="8" xfId="0" applyNumberFormat="1" applyFont="1" applyBorder="1" applyAlignment="1">
      <alignment horizontal="center" wrapText="1"/>
    </xf>
    <xf numFmtId="0" fontId="46" fillId="0" borderId="0" xfId="0" applyFont="1" applyAlignment="1">
      <alignment horizontal="left" wrapText="1"/>
    </xf>
    <xf numFmtId="0" fontId="36" fillId="0" borderId="1" xfId="0" applyFont="1" applyBorder="1" applyAlignment="1">
      <alignment horizontal="center" wrapText="1"/>
    </xf>
    <xf numFmtId="0" fontId="46" fillId="0" borderId="1" xfId="0" applyFont="1" applyBorder="1" applyAlignment="1">
      <alignment horizontal="center" wrapText="1"/>
    </xf>
    <xf numFmtId="0" fontId="46" fillId="0" borderId="3" xfId="0" applyFont="1" applyBorder="1" applyAlignment="1">
      <alignment horizontal="center" wrapText="1"/>
    </xf>
    <xf numFmtId="0" fontId="46" fillId="0" borderId="7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3" fontId="43" fillId="0" borderId="3" xfId="0" applyNumberFormat="1" applyFont="1" applyFill="1" applyBorder="1" applyAlignment="1">
      <alignment horizontal="center" wrapText="1"/>
    </xf>
    <xf numFmtId="3" fontId="46" fillId="0" borderId="3" xfId="0" applyNumberFormat="1" applyFont="1" applyBorder="1" applyAlignment="1">
      <alignment horizontal="center" wrapText="1"/>
    </xf>
    <xf numFmtId="0" fontId="15" fillId="0" borderId="0" xfId="0" applyFont="1"/>
    <xf numFmtId="0" fontId="15" fillId="0" borderId="0" xfId="0" applyFont="1" applyFill="1"/>
    <xf numFmtId="0" fontId="43" fillId="0" borderId="0" xfId="0" applyFont="1"/>
    <xf numFmtId="0" fontId="43" fillId="0" borderId="0" xfId="0" applyFont="1" applyBorder="1"/>
    <xf numFmtId="0" fontId="43" fillId="0" borderId="0" xfId="0" applyFont="1" applyFill="1"/>
    <xf numFmtId="0" fontId="43" fillId="0" borderId="0" xfId="0" applyFont="1" applyAlignment="1">
      <alignment horizontal="center"/>
    </xf>
    <xf numFmtId="0" fontId="43" fillId="0" borderId="0" xfId="0" applyFont="1" applyFill="1" applyAlignment="1">
      <alignment horizontal="center"/>
    </xf>
    <xf numFmtId="49" fontId="35" fillId="0" borderId="1" xfId="0" applyNumberFormat="1" applyFont="1" applyFill="1" applyBorder="1" applyAlignment="1">
      <alignment horizontal="center" wrapText="1"/>
    </xf>
    <xf numFmtId="49" fontId="46" fillId="0" borderId="3" xfId="0" applyNumberFormat="1" applyFont="1" applyBorder="1" applyAlignment="1">
      <alignment horizontal="left" wrapText="1"/>
    </xf>
    <xf numFmtId="0" fontId="36" fillId="0" borderId="6" xfId="0" applyFont="1" applyBorder="1" applyAlignment="1">
      <alignment horizontal="center" wrapText="1"/>
    </xf>
    <xf numFmtId="0" fontId="46" fillId="0" borderId="6" xfId="0" applyFont="1" applyBorder="1" applyAlignment="1">
      <alignment horizontal="center" wrapText="1"/>
    </xf>
    <xf numFmtId="0" fontId="36" fillId="0" borderId="1" xfId="0" applyFont="1" applyBorder="1" applyAlignment="1">
      <alignment horizontal="left" wrapText="1"/>
    </xf>
    <xf numFmtId="0" fontId="46" fillId="0" borderId="1" xfId="0" applyFont="1" applyBorder="1" applyAlignment="1">
      <alignment horizontal="left" wrapText="1"/>
    </xf>
    <xf numFmtId="0" fontId="46" fillId="0" borderId="3" xfId="0" applyFont="1" applyBorder="1" applyAlignment="1">
      <alignment horizontal="left" wrapText="1"/>
    </xf>
    <xf numFmtId="0" fontId="36" fillId="0" borderId="1" xfId="0" applyFont="1" applyBorder="1" applyAlignment="1">
      <alignment horizontal="justify" wrapText="1"/>
    </xf>
    <xf numFmtId="0" fontId="46" fillId="0" borderId="1" xfId="0" applyFont="1" applyBorder="1" applyAlignment="1">
      <alignment horizontal="justify" wrapText="1"/>
    </xf>
    <xf numFmtId="49" fontId="45" fillId="0" borderId="6" xfId="0" applyNumberFormat="1" applyFont="1" applyFill="1" applyBorder="1" applyAlignment="1">
      <alignment horizontal="center" wrapText="1"/>
    </xf>
    <xf numFmtId="4" fontId="29" fillId="0" borderId="1" xfId="0" applyNumberFormat="1" applyFont="1" applyBorder="1" applyAlignment="1">
      <alignment horizontal="center" wrapText="1"/>
    </xf>
    <xf numFmtId="0" fontId="36" fillId="0" borderId="1" xfId="0" applyFont="1" applyBorder="1" applyAlignment="1">
      <alignment wrapText="1"/>
    </xf>
    <xf numFmtId="49" fontId="14" fillId="3" borderId="1" xfId="0" applyNumberFormat="1" applyFont="1" applyFill="1" applyBorder="1" applyAlignment="1">
      <alignment horizontal="center" wrapText="1"/>
    </xf>
    <xf numFmtId="49" fontId="14" fillId="3" borderId="1" xfId="1" applyNumberFormat="1" applyFont="1" applyFill="1" applyBorder="1" applyAlignment="1" applyProtection="1">
      <alignment horizontal="left" wrapText="1"/>
      <protection locked="0"/>
    </xf>
    <xf numFmtId="3" fontId="14" fillId="3" borderId="1" xfId="0" applyNumberFormat="1" applyFont="1" applyFill="1" applyBorder="1" applyAlignment="1">
      <alignment horizontal="center" wrapText="1"/>
    </xf>
    <xf numFmtId="49" fontId="14" fillId="3" borderId="1" xfId="0" applyNumberFormat="1" applyFont="1" applyFill="1" applyBorder="1" applyAlignment="1" applyProtection="1">
      <alignment horizontal="left" wrapText="1"/>
      <protection locked="0"/>
    </xf>
    <xf numFmtId="3" fontId="7" fillId="3" borderId="1" xfId="0" applyNumberFormat="1" applyFont="1" applyFill="1" applyBorder="1" applyAlignment="1">
      <alignment horizontal="center" wrapText="1"/>
    </xf>
    <xf numFmtId="49" fontId="12" fillId="3" borderId="1" xfId="0" applyNumberFormat="1" applyFont="1" applyFill="1" applyBorder="1" applyAlignment="1" applyProtection="1">
      <alignment horizontal="center" wrapText="1"/>
      <protection locked="0"/>
    </xf>
    <xf numFmtId="4" fontId="14" fillId="0" borderId="0" xfId="0" applyNumberFormat="1" applyFont="1" applyFill="1"/>
    <xf numFmtId="4" fontId="14" fillId="0" borderId="0" xfId="0" applyNumberFormat="1" applyFont="1"/>
    <xf numFmtId="0" fontId="26" fillId="0" borderId="1" xfId="0" applyFont="1" applyBorder="1" applyAlignment="1">
      <alignment horizontal="left" wrapText="1"/>
    </xf>
    <xf numFmtId="49" fontId="53" fillId="3" borderId="1" xfId="0" applyNumberFormat="1" applyFont="1" applyFill="1" applyBorder="1" applyAlignment="1" applyProtection="1">
      <alignment horizontal="left" wrapText="1"/>
      <protection locked="0"/>
    </xf>
    <xf numFmtId="3" fontId="36" fillId="0" borderId="1" xfId="3" applyNumberFormat="1" applyFont="1" applyFill="1" applyBorder="1" applyAlignment="1">
      <alignment horizontal="center"/>
    </xf>
    <xf numFmtId="3" fontId="33" fillId="0" borderId="1" xfId="3" applyNumberFormat="1" applyFont="1" applyFill="1" applyBorder="1" applyAlignment="1">
      <alignment horizontal="center" wrapText="1"/>
    </xf>
    <xf numFmtId="3" fontId="29" fillId="0" borderId="1" xfId="3" applyNumberFormat="1" applyFont="1" applyFill="1" applyBorder="1" applyAlignment="1">
      <alignment horizontal="center"/>
    </xf>
    <xf numFmtId="49" fontId="47" fillId="0" borderId="1" xfId="0" applyNumberFormat="1" applyFont="1" applyBorder="1" applyAlignment="1" applyProtection="1">
      <alignment horizontal="left" wrapText="1"/>
      <protection locked="0"/>
    </xf>
    <xf numFmtId="3" fontId="54" fillId="0" borderId="1" xfId="0" applyNumberFormat="1" applyFont="1" applyBorder="1" applyAlignment="1">
      <alignment horizontal="center" wrapText="1"/>
    </xf>
    <xf numFmtId="0" fontId="36" fillId="0" borderId="1" xfId="0" applyFont="1" applyBorder="1" applyAlignment="1">
      <alignment horizontal="justify" wrapText="1"/>
    </xf>
    <xf numFmtId="4" fontId="46" fillId="0" borderId="1" xfId="0" applyNumberFormat="1" applyFont="1" applyBorder="1" applyAlignment="1">
      <alignment horizontal="center" wrapText="1"/>
    </xf>
    <xf numFmtId="4" fontId="7" fillId="0" borderId="3" xfId="0" applyNumberFormat="1" applyFont="1" applyBorder="1" applyAlignment="1">
      <alignment horizontal="center" wrapText="1"/>
    </xf>
    <xf numFmtId="4" fontId="36" fillId="0" borderId="1" xfId="0" applyNumberFormat="1" applyFont="1" applyFill="1" applyBorder="1" applyAlignment="1">
      <alignment horizontal="center" wrapText="1"/>
    </xf>
    <xf numFmtId="4" fontId="46" fillId="0" borderId="1" xfId="0" applyNumberFormat="1" applyFont="1" applyFill="1" applyBorder="1" applyAlignment="1">
      <alignment horizontal="center" wrapText="1"/>
    </xf>
    <xf numFmtId="0" fontId="46" fillId="0" borderId="1" xfId="0" applyFont="1" applyBorder="1" applyAlignment="1">
      <alignment wrapText="1"/>
    </xf>
    <xf numFmtId="49" fontId="55" fillId="0" borderId="1" xfId="0" applyNumberFormat="1" applyFont="1" applyFill="1" applyBorder="1" applyAlignment="1">
      <alignment horizontal="left" wrapText="1"/>
    </xf>
    <xf numFmtId="49" fontId="56" fillId="2" borderId="1" xfId="0" applyNumberFormat="1" applyFont="1" applyFill="1" applyBorder="1" applyAlignment="1">
      <alignment horizontal="left" wrapText="1"/>
    </xf>
    <xf numFmtId="49" fontId="11" fillId="0" borderId="1" xfId="2" applyNumberFormat="1" applyFont="1" applyFill="1" applyBorder="1" applyAlignment="1">
      <alignment horizontal="center" wrapText="1"/>
    </xf>
    <xf numFmtId="49" fontId="11" fillId="0" borderId="1" xfId="2" applyNumberFormat="1" applyFont="1" applyFill="1" applyBorder="1" applyAlignment="1">
      <alignment horizontal="left" wrapText="1"/>
    </xf>
    <xf numFmtId="3" fontId="36" fillId="0" borderId="1" xfId="0" applyNumberFormat="1" applyFont="1" applyFill="1" applyBorder="1" applyAlignment="1" applyProtection="1">
      <alignment horizontal="center" wrapText="1"/>
      <protection locked="0"/>
    </xf>
    <xf numFmtId="0" fontId="15" fillId="0" borderId="0" xfId="0" applyFont="1" applyAlignment="1">
      <alignment horizontal="left"/>
    </xf>
    <xf numFmtId="0" fontId="15" fillId="0" borderId="0" xfId="0" applyFont="1" applyFill="1" applyAlignment="1">
      <alignment horizontal="left"/>
    </xf>
    <xf numFmtId="49" fontId="48" fillId="0" borderId="1" xfId="0" applyNumberFormat="1" applyFont="1" applyBorder="1" applyAlignment="1" applyProtection="1">
      <alignment horizontal="left" wrapText="1"/>
      <protection locked="0"/>
    </xf>
    <xf numFmtId="4" fontId="57" fillId="0" borderId="1" xfId="0" applyNumberFormat="1" applyFont="1" applyFill="1" applyBorder="1" applyAlignment="1">
      <alignment horizontal="center" wrapText="1"/>
    </xf>
    <xf numFmtId="3" fontId="57" fillId="0" borderId="1" xfId="0" applyNumberFormat="1" applyFont="1" applyFill="1" applyBorder="1" applyAlignment="1">
      <alignment horizontal="center" wrapText="1"/>
    </xf>
    <xf numFmtId="3" fontId="57" fillId="0" borderId="2" xfId="0" applyNumberFormat="1" applyFont="1" applyFill="1" applyBorder="1" applyAlignment="1">
      <alignment horizontal="center" wrapText="1"/>
    </xf>
    <xf numFmtId="3" fontId="57" fillId="0" borderId="2" xfId="0" applyNumberFormat="1" applyFont="1" applyBorder="1" applyAlignment="1">
      <alignment horizontal="center" wrapText="1"/>
    </xf>
    <xf numFmtId="3" fontId="57" fillId="0" borderId="1" xfId="0" applyNumberFormat="1" applyFont="1" applyBorder="1" applyAlignment="1">
      <alignment horizontal="center" wrapText="1"/>
    </xf>
    <xf numFmtId="3" fontId="57" fillId="0" borderId="3" xfId="0" applyNumberFormat="1" applyFont="1" applyBorder="1" applyAlignment="1">
      <alignment horizontal="center" wrapText="1"/>
    </xf>
    <xf numFmtId="3" fontId="57" fillId="0" borderId="8" xfId="0" applyNumberFormat="1" applyFont="1" applyBorder="1" applyAlignment="1">
      <alignment horizontal="center" wrapText="1"/>
    </xf>
    <xf numFmtId="0" fontId="8" fillId="0" borderId="0" xfId="0" applyFont="1"/>
    <xf numFmtId="0" fontId="8" fillId="0" borderId="0" xfId="0" applyFont="1" applyBorder="1" applyAlignment="1">
      <alignment horizontal="center"/>
    </xf>
    <xf numFmtId="3" fontId="54" fillId="0" borderId="1" xfId="0" applyNumberFormat="1" applyFont="1" applyFill="1" applyBorder="1" applyAlignment="1">
      <alignment horizontal="center" wrapText="1"/>
    </xf>
    <xf numFmtId="3" fontId="54" fillId="0" borderId="3" xfId="0" applyNumberFormat="1" applyFont="1" applyBorder="1" applyAlignment="1">
      <alignment horizontal="center" wrapText="1"/>
    </xf>
    <xf numFmtId="0" fontId="8" fillId="0" borderId="0" xfId="0" applyFont="1" applyAlignment="1">
      <alignment horizontal="left" vertical="center"/>
    </xf>
    <xf numFmtId="0" fontId="58" fillId="0" borderId="0" xfId="0" applyFont="1" applyBorder="1" applyAlignment="1">
      <alignment horizontal="center"/>
    </xf>
    <xf numFmtId="4" fontId="54" fillId="0" borderId="1" xfId="0" applyNumberFormat="1" applyFont="1" applyBorder="1" applyAlignment="1">
      <alignment horizontal="center" wrapText="1"/>
    </xf>
    <xf numFmtId="4" fontId="54" fillId="0" borderId="3" xfId="0" applyNumberFormat="1" applyFont="1" applyBorder="1" applyAlignment="1">
      <alignment horizontal="center" wrapText="1"/>
    </xf>
    <xf numFmtId="0" fontId="23" fillId="0" borderId="0" xfId="0" applyFont="1"/>
    <xf numFmtId="0" fontId="59" fillId="0" borderId="0" xfId="0" applyFont="1"/>
    <xf numFmtId="0" fontId="60" fillId="0" borderId="0" xfId="0" applyFont="1"/>
    <xf numFmtId="0" fontId="59" fillId="0" borderId="0" xfId="0" applyFont="1" applyAlignment="1"/>
    <xf numFmtId="0" fontId="63" fillId="0" borderId="0" xfId="0" applyFont="1" applyBorder="1" applyAlignment="1">
      <alignment horizontal="center"/>
    </xf>
    <xf numFmtId="49" fontId="63" fillId="0" borderId="0" xfId="0" applyNumberFormat="1" applyFont="1" applyBorder="1" applyAlignment="1" applyProtection="1">
      <alignment vertical="top"/>
      <protection locked="0"/>
    </xf>
    <xf numFmtId="0" fontId="63" fillId="0" borderId="0" xfId="0" applyFont="1" applyBorder="1"/>
    <xf numFmtId="0" fontId="67" fillId="0" borderId="12" xfId="0" applyFont="1" applyBorder="1" applyAlignment="1">
      <alignment horizontal="left" wrapText="1"/>
    </xf>
    <xf numFmtId="49" fontId="68" fillId="0" borderId="13" xfId="0" applyNumberFormat="1" applyFont="1" applyBorder="1" applyAlignment="1" applyProtection="1">
      <alignment horizontal="left" wrapText="1"/>
      <protection locked="0"/>
    </xf>
    <xf numFmtId="3" fontId="69" fillId="0" borderId="14" xfId="0" applyNumberFormat="1" applyFont="1" applyBorder="1" applyAlignment="1" applyProtection="1">
      <alignment wrapText="1"/>
      <protection locked="0"/>
    </xf>
    <xf numFmtId="3" fontId="69" fillId="0" borderId="13" xfId="0" applyNumberFormat="1" applyFont="1" applyBorder="1" applyAlignment="1">
      <alignment wrapText="1"/>
    </xf>
    <xf numFmtId="3" fontId="69" fillId="0" borderId="13" xfId="0" applyNumberFormat="1" applyFont="1" applyBorder="1" applyAlignment="1">
      <alignment horizontal="right" wrapText="1"/>
    </xf>
    <xf numFmtId="3" fontId="70" fillId="0" borderId="15" xfId="0" applyNumberFormat="1" applyFont="1" applyBorder="1" applyAlignment="1">
      <alignment horizontal="right" wrapText="1"/>
    </xf>
    <xf numFmtId="0" fontId="67" fillId="0" borderId="16" xfId="0" applyFont="1" applyBorder="1" applyAlignment="1">
      <alignment horizontal="left" wrapText="1"/>
    </xf>
    <xf numFmtId="49" fontId="68" fillId="0" borderId="14" xfId="0" applyNumberFormat="1" applyFont="1" applyBorder="1" applyAlignment="1" applyProtection="1">
      <alignment horizontal="left" wrapText="1"/>
      <protection locked="0"/>
    </xf>
    <xf numFmtId="3" fontId="69" fillId="0" borderId="14" xfId="0" applyNumberFormat="1" applyFont="1" applyBorder="1" applyAlignment="1">
      <alignment wrapText="1"/>
    </xf>
    <xf numFmtId="4" fontId="24" fillId="0" borderId="14" xfId="0" applyNumberFormat="1" applyFont="1" applyBorder="1" applyAlignment="1">
      <alignment horizontal="center" wrapText="1"/>
    </xf>
    <xf numFmtId="4" fontId="24" fillId="0" borderId="17" xfId="0" applyNumberFormat="1" applyFont="1" applyBorder="1" applyAlignment="1">
      <alignment horizontal="center" wrapText="1"/>
    </xf>
    <xf numFmtId="0" fontId="71" fillId="0" borderId="16" xfId="0" applyFont="1" applyBorder="1" applyAlignment="1">
      <alignment horizontal="left" wrapText="1"/>
    </xf>
    <xf numFmtId="0" fontId="59" fillId="0" borderId="14" xfId="0" applyFont="1" applyBorder="1" applyAlignment="1">
      <alignment horizontal="left" wrapText="1"/>
    </xf>
    <xf numFmtId="3" fontId="65" fillId="0" borderId="14" xfId="0" applyNumberFormat="1" applyFont="1" applyBorder="1" applyAlignment="1">
      <alignment horizontal="right" wrapText="1"/>
    </xf>
    <xf numFmtId="3" fontId="72" fillId="0" borderId="14" xfId="0" applyNumberFormat="1" applyFont="1" applyBorder="1" applyAlignment="1">
      <alignment horizontal="right" wrapText="1"/>
    </xf>
    <xf numFmtId="4" fontId="73" fillId="0" borderId="14" xfId="0" applyNumberFormat="1" applyFont="1" applyBorder="1" applyAlignment="1">
      <alignment horizontal="center" wrapText="1"/>
    </xf>
    <xf numFmtId="0" fontId="66" fillId="0" borderId="16" xfId="0" applyFont="1" applyBorder="1" applyAlignment="1">
      <alignment horizontal="left" wrapText="1"/>
    </xf>
    <xf numFmtId="0" fontId="74" fillId="0" borderId="14" xfId="0" applyFont="1" applyBorder="1"/>
    <xf numFmtId="3" fontId="64" fillId="0" borderId="14" xfId="0" applyNumberFormat="1" applyFont="1" applyBorder="1" applyAlignment="1">
      <alignment horizontal="right" wrapText="1"/>
    </xf>
    <xf numFmtId="3" fontId="69" fillId="0" borderId="14" xfId="0" applyNumberFormat="1" applyFont="1" applyBorder="1" applyAlignment="1">
      <alignment horizontal="right" wrapText="1"/>
    </xf>
    <xf numFmtId="0" fontId="75" fillId="0" borderId="16" xfId="0" applyFont="1" applyBorder="1" applyAlignment="1">
      <alignment horizontal="left" wrapText="1"/>
    </xf>
    <xf numFmtId="0" fontId="59" fillId="0" borderId="0" xfId="0" applyFont="1" applyBorder="1" applyAlignment="1">
      <alignment wrapText="1"/>
    </xf>
    <xf numFmtId="0" fontId="74" fillId="0" borderId="14" xfId="0" applyFont="1" applyBorder="1" applyAlignment="1">
      <alignment horizontal="left" wrapText="1"/>
    </xf>
    <xf numFmtId="3" fontId="69" fillId="0" borderId="14" xfId="0" applyNumberFormat="1" applyFont="1" applyBorder="1" applyAlignment="1" applyProtection="1">
      <alignment horizontal="right" wrapText="1"/>
      <protection locked="0"/>
    </xf>
    <xf numFmtId="3" fontId="73" fillId="0" borderId="14" xfId="0" applyNumberFormat="1" applyFont="1" applyBorder="1" applyAlignment="1">
      <alignment horizontal="right" wrapText="1"/>
    </xf>
    <xf numFmtId="3" fontId="24" fillId="0" borderId="17" xfId="0" applyNumberFormat="1" applyFont="1" applyBorder="1" applyAlignment="1">
      <alignment horizontal="center" wrapText="1"/>
    </xf>
    <xf numFmtId="0" fontId="76" fillId="0" borderId="0" xfId="0" applyFont="1" applyBorder="1" applyAlignment="1">
      <alignment wrapText="1"/>
    </xf>
    <xf numFmtId="0" fontId="76" fillId="0" borderId="14" xfId="0" applyFont="1" applyBorder="1" applyAlignment="1">
      <alignment wrapText="1"/>
    </xf>
    <xf numFmtId="3" fontId="77" fillId="0" borderId="14" xfId="0" applyNumberFormat="1" applyFont="1" applyBorder="1" applyAlignment="1">
      <alignment horizontal="right" wrapText="1"/>
    </xf>
    <xf numFmtId="3" fontId="70" fillId="0" borderId="17" xfId="0" applyNumberFormat="1" applyFont="1" applyBorder="1" applyAlignment="1">
      <alignment horizontal="right" wrapText="1"/>
    </xf>
    <xf numFmtId="0" fontId="74" fillId="0" borderId="14" xfId="0" applyFont="1" applyFill="1" applyBorder="1" applyAlignment="1" applyProtection="1">
      <alignment horizontal="left" wrapText="1"/>
    </xf>
    <xf numFmtId="0" fontId="59" fillId="0" borderId="18" xfId="0" applyNumberFormat="1" applyFont="1" applyBorder="1" applyAlignment="1">
      <alignment horizontal="left" wrapText="1"/>
    </xf>
    <xf numFmtId="3" fontId="24" fillId="0" borderId="17" xfId="0" applyNumberFormat="1" applyFont="1" applyBorder="1" applyAlignment="1">
      <alignment horizontal="right" wrapText="1"/>
    </xf>
    <xf numFmtId="0" fontId="59" fillId="0" borderId="19" xfId="0" applyNumberFormat="1" applyFont="1" applyBorder="1" applyAlignment="1">
      <alignment horizontal="left" wrapText="1"/>
    </xf>
    <xf numFmtId="0" fontId="71" fillId="0" borderId="20" xfId="0" applyFont="1" applyBorder="1" applyAlignment="1">
      <alignment horizontal="left" wrapText="1"/>
    </xf>
    <xf numFmtId="49" fontId="78" fillId="0" borderId="14" xfId="0" applyNumberFormat="1" applyFont="1" applyBorder="1" applyAlignment="1" applyProtection="1">
      <alignment horizontal="left" wrapText="1"/>
      <protection locked="0"/>
    </xf>
    <xf numFmtId="3" fontId="73" fillId="0" borderId="14" xfId="0" applyNumberFormat="1" applyFont="1" applyBorder="1" applyAlignment="1">
      <alignment horizontal="center" wrapText="1"/>
    </xf>
    <xf numFmtId="0" fontId="66" fillId="0" borderId="21" xfId="0" applyFont="1" applyBorder="1" applyAlignment="1">
      <alignment horizontal="left" wrapText="1"/>
    </xf>
    <xf numFmtId="0" fontId="74" fillId="0" borderId="22" xfId="0" applyFont="1" applyBorder="1" applyAlignment="1">
      <alignment horizontal="left" wrapText="1"/>
    </xf>
    <xf numFmtId="3" fontId="64" fillId="0" borderId="14" xfId="0" applyNumberFormat="1" applyFont="1" applyBorder="1" applyAlignment="1">
      <alignment wrapText="1"/>
    </xf>
    <xf numFmtId="0" fontId="75" fillId="0" borderId="23" xfId="0" applyFont="1" applyBorder="1" applyAlignment="1">
      <alignment horizontal="left" wrapText="1"/>
    </xf>
    <xf numFmtId="0" fontId="59" fillId="0" borderId="24" xfId="0" applyFont="1" applyBorder="1" applyAlignment="1">
      <alignment horizontal="left" wrapText="1"/>
    </xf>
    <xf numFmtId="0" fontId="75" fillId="0" borderId="25" xfId="0" applyFont="1" applyBorder="1" applyAlignment="1">
      <alignment horizontal="left" wrapText="1"/>
    </xf>
    <xf numFmtId="0" fontId="59" fillId="0" borderId="26" xfId="0" applyFont="1" applyBorder="1" applyAlignment="1">
      <alignment horizontal="left" wrapText="1"/>
    </xf>
    <xf numFmtId="0" fontId="59" fillId="0" borderId="14" xfId="0" applyFont="1" applyBorder="1" applyAlignment="1">
      <alignment horizontal="left"/>
    </xf>
    <xf numFmtId="0" fontId="74" fillId="0" borderId="14" xfId="0" applyFont="1" applyBorder="1" applyAlignment="1">
      <alignment horizontal="left"/>
    </xf>
    <xf numFmtId="0" fontId="59" fillId="0" borderId="27" xfId="0" applyFont="1" applyBorder="1" applyAlignment="1">
      <alignment horizontal="left" wrapText="1"/>
    </xf>
    <xf numFmtId="3" fontId="65" fillId="0" borderId="14" xfId="0" applyNumberFormat="1" applyFont="1" applyBorder="1" applyAlignment="1">
      <alignment wrapText="1"/>
    </xf>
    <xf numFmtId="49" fontId="59" fillId="0" borderId="14" xfId="0" applyNumberFormat="1" applyFont="1" applyBorder="1" applyAlignment="1">
      <alignment horizontal="left" wrapText="1"/>
    </xf>
    <xf numFmtId="49" fontId="73" fillId="0" borderId="29" xfId="0" applyNumberFormat="1" applyFont="1" applyBorder="1" applyAlignment="1" applyProtection="1">
      <alignment horizontal="left" wrapText="1"/>
      <protection locked="0"/>
    </xf>
    <xf numFmtId="0" fontId="76" fillId="0" borderId="0" xfId="0" applyFont="1"/>
    <xf numFmtId="49" fontId="78" fillId="0" borderId="27" xfId="0" applyNumberFormat="1" applyFont="1" applyBorder="1" applyAlignment="1" applyProtection="1">
      <alignment horizontal="left" wrapText="1"/>
      <protection locked="0"/>
    </xf>
    <xf numFmtId="0" fontId="60" fillId="0" borderId="0" xfId="0" applyFont="1" applyAlignment="1">
      <alignment wrapText="1"/>
    </xf>
    <xf numFmtId="3" fontId="77" fillId="0" borderId="14" xfId="0" applyNumberFormat="1" applyFont="1" applyBorder="1" applyAlignment="1">
      <alignment horizontal="center" wrapText="1"/>
    </xf>
    <xf numFmtId="3" fontId="70" fillId="0" borderId="17" xfId="0" applyNumberFormat="1" applyFont="1" applyBorder="1" applyAlignment="1">
      <alignment horizontal="center" wrapText="1"/>
    </xf>
    <xf numFmtId="0" fontId="59" fillId="0" borderId="14" xfId="0" applyFont="1" applyBorder="1" applyAlignment="1">
      <alignment wrapText="1"/>
    </xf>
    <xf numFmtId="0" fontId="74" fillId="0" borderId="0" xfId="0" applyFont="1" applyBorder="1" applyAlignment="1">
      <alignment horizontal="left" wrapText="1"/>
    </xf>
    <xf numFmtId="3" fontId="72" fillId="0" borderId="14" xfId="0" applyNumberFormat="1" applyFont="1" applyBorder="1" applyAlignment="1">
      <alignment horizontal="center" wrapText="1"/>
    </xf>
    <xf numFmtId="0" fontId="72" fillId="0" borderId="14" xfId="0" applyFont="1" applyBorder="1" applyAlignment="1">
      <alignment horizontal="center" wrapText="1"/>
    </xf>
    <xf numFmtId="3" fontId="72" fillId="0" borderId="14" xfId="0" applyNumberFormat="1" applyFont="1" applyFill="1" applyBorder="1" applyAlignment="1">
      <alignment horizontal="right" wrapText="1"/>
    </xf>
    <xf numFmtId="3" fontId="24" fillId="0" borderId="17" xfId="0" applyNumberFormat="1" applyFont="1" applyFill="1" applyBorder="1" applyAlignment="1">
      <alignment horizontal="center" wrapText="1"/>
    </xf>
    <xf numFmtId="0" fontId="72" fillId="0" borderId="14" xfId="0" applyFont="1" applyBorder="1" applyAlignment="1">
      <alignment horizontal="right" wrapText="1"/>
    </xf>
    <xf numFmtId="0" fontId="64" fillId="0" borderId="14" xfId="0" applyFont="1" applyBorder="1"/>
    <xf numFmtId="3" fontId="69" fillId="0" borderId="17" xfId="0" applyNumberFormat="1" applyFont="1" applyBorder="1" applyAlignment="1">
      <alignment horizontal="right" wrapText="1"/>
    </xf>
    <xf numFmtId="0" fontId="74" fillId="0" borderId="14" xfId="0" applyFont="1" applyBorder="1" applyAlignment="1">
      <alignment wrapText="1"/>
    </xf>
    <xf numFmtId="0" fontId="69" fillId="0" borderId="14" xfId="0" applyFont="1" applyBorder="1" applyAlignment="1">
      <alignment horizontal="right" wrapText="1"/>
    </xf>
    <xf numFmtId="0" fontId="59" fillId="0" borderId="27" xfId="0" applyFont="1" applyBorder="1"/>
    <xf numFmtId="3" fontId="72" fillId="0" borderId="17" xfId="0" applyNumberFormat="1" applyFont="1" applyBorder="1" applyAlignment="1">
      <alignment horizontal="right" wrapText="1"/>
    </xf>
    <xf numFmtId="3" fontId="79" fillId="0" borderId="0" xfId="0" applyNumberFormat="1" applyFont="1" applyBorder="1" applyAlignment="1">
      <alignment horizontal="justify" wrapText="1"/>
    </xf>
    <xf numFmtId="3" fontId="69" fillId="0" borderId="14" xfId="0" applyNumberFormat="1" applyFont="1" applyBorder="1" applyAlignment="1">
      <alignment horizontal="right" vertical="center" wrapText="1"/>
    </xf>
    <xf numFmtId="3" fontId="24" fillId="0" borderId="17" xfId="0" applyNumberFormat="1" applyFont="1" applyBorder="1" applyAlignment="1">
      <alignment horizontal="center" vertical="center" wrapText="1"/>
    </xf>
    <xf numFmtId="0" fontId="75" fillId="0" borderId="32" xfId="0" applyFont="1" applyBorder="1" applyAlignment="1">
      <alignment horizontal="left"/>
    </xf>
    <xf numFmtId="3" fontId="72" fillId="0" borderId="14" xfId="0" applyNumberFormat="1" applyFont="1" applyBorder="1" applyAlignment="1">
      <alignment wrapText="1"/>
    </xf>
    <xf numFmtId="3" fontId="24" fillId="0" borderId="17" xfId="0" applyNumberFormat="1" applyFont="1" applyBorder="1" applyAlignment="1">
      <alignment wrapText="1"/>
    </xf>
    <xf numFmtId="0" fontId="24" fillId="0" borderId="17" xfId="0" applyFont="1" applyBorder="1" applyAlignment="1">
      <alignment horizontal="center" wrapText="1"/>
    </xf>
    <xf numFmtId="0" fontId="75" fillId="0" borderId="35" xfId="0" applyFont="1" applyBorder="1" applyAlignment="1">
      <alignment horizontal="left"/>
    </xf>
    <xf numFmtId="0" fontId="72" fillId="0" borderId="27" xfId="0" applyFont="1" applyBorder="1" applyAlignment="1">
      <alignment horizontal="center" wrapText="1"/>
    </xf>
    <xf numFmtId="0" fontId="24" fillId="0" borderId="31" xfId="0" applyFont="1" applyBorder="1" applyAlignment="1">
      <alignment horizontal="center" wrapText="1"/>
    </xf>
    <xf numFmtId="0" fontId="72" fillId="0" borderId="29" xfId="0" applyFont="1" applyBorder="1" applyAlignment="1">
      <alignment horizontal="center" wrapText="1"/>
    </xf>
    <xf numFmtId="0" fontId="24" fillId="0" borderId="30" xfId="0" applyFont="1" applyBorder="1" applyAlignment="1">
      <alignment horizontal="center" wrapText="1"/>
    </xf>
    <xf numFmtId="3" fontId="72" fillId="0" borderId="29" xfId="0" applyNumberFormat="1" applyFont="1" applyBorder="1" applyAlignment="1">
      <alignment horizontal="right" wrapText="1"/>
    </xf>
    <xf numFmtId="0" fontId="75" fillId="0" borderId="36" xfId="0" applyFont="1" applyBorder="1" applyAlignment="1">
      <alignment horizontal="left"/>
    </xf>
    <xf numFmtId="0" fontId="80" fillId="0" borderId="37" xfId="0" applyFont="1" applyBorder="1" applyAlignment="1">
      <alignment horizontal="left"/>
    </xf>
    <xf numFmtId="3" fontId="69" fillId="0" borderId="33" xfId="0" applyNumberFormat="1" applyFont="1" applyBorder="1" applyAlignment="1">
      <alignment horizontal="right" wrapText="1"/>
    </xf>
    <xf numFmtId="3" fontId="69" fillId="0" borderId="34" xfId="0" applyNumberFormat="1" applyFont="1" applyBorder="1" applyAlignment="1">
      <alignment horizontal="right" wrapText="1"/>
    </xf>
    <xf numFmtId="3" fontId="60" fillId="0" borderId="0" xfId="0" applyNumberFormat="1" applyFont="1"/>
    <xf numFmtId="0" fontId="81" fillId="0" borderId="0" xfId="0" applyFont="1" applyBorder="1" applyAlignment="1">
      <alignment horizontal="left"/>
    </xf>
    <xf numFmtId="0" fontId="68" fillId="0" borderId="0" xfId="0" applyFont="1" applyBorder="1" applyAlignment="1">
      <alignment horizontal="left" wrapText="1"/>
    </xf>
    <xf numFmtId="0" fontId="77" fillId="0" borderId="0" xfId="0" applyFont="1" applyBorder="1" applyAlignment="1">
      <alignment horizontal="justify" wrapText="1"/>
    </xf>
    <xf numFmtId="3" fontId="77" fillId="0" borderId="0" xfId="0" applyNumberFormat="1" applyFont="1" applyBorder="1" applyAlignment="1">
      <alignment horizontal="right" wrapText="1"/>
    </xf>
    <xf numFmtId="3" fontId="70" fillId="0" borderId="0" xfId="0" applyNumberFormat="1" applyFont="1" applyBorder="1" applyAlignment="1">
      <alignment horizontal="right" wrapText="1"/>
    </xf>
    <xf numFmtId="0" fontId="23" fillId="0" borderId="0" xfId="0" applyFont="1" applyBorder="1" applyAlignment="1">
      <alignment horizontal="center"/>
    </xf>
    <xf numFmtId="0" fontId="23" fillId="0" borderId="0" xfId="0" applyNumberFormat="1" applyFont="1" applyBorder="1" applyAlignment="1" applyProtection="1">
      <alignment horizontal="left" vertical="center" wrapText="1"/>
    </xf>
    <xf numFmtId="164" fontId="24" fillId="0" borderId="0" xfId="0" applyNumberFormat="1" applyFont="1" applyBorder="1" applyAlignment="1">
      <alignment horizontal="right" wrapText="1"/>
    </xf>
    <xf numFmtId="0" fontId="24" fillId="0" borderId="0" xfId="0" applyFont="1" applyFill="1" applyBorder="1" applyAlignment="1">
      <alignment horizontal="center" vertical="top" wrapText="1"/>
    </xf>
    <xf numFmtId="49" fontId="70" fillId="0" borderId="0" xfId="0" applyNumberFormat="1" applyFont="1" applyFill="1" applyBorder="1" applyAlignment="1" applyProtection="1">
      <alignment wrapText="1"/>
      <protection locked="0"/>
    </xf>
    <xf numFmtId="164" fontId="70" fillId="0" borderId="0" xfId="0" applyNumberFormat="1" applyFont="1" applyFill="1" applyBorder="1" applyAlignment="1">
      <alignment horizontal="right" wrapText="1"/>
    </xf>
    <xf numFmtId="0" fontId="25" fillId="0" borderId="0" xfId="0" applyFont="1"/>
    <xf numFmtId="0" fontId="24" fillId="0" borderId="0" xfId="0" applyFont="1" applyBorder="1" applyAlignment="1" applyProtection="1">
      <alignment horizontal="center" vertical="top" wrapText="1"/>
    </xf>
    <xf numFmtId="0" fontId="24" fillId="0" borderId="0" xfId="0" applyFont="1" applyBorder="1" applyAlignment="1" applyProtection="1">
      <alignment vertical="top" wrapText="1"/>
    </xf>
    <xf numFmtId="0" fontId="82" fillId="0" borderId="1" xfId="0" applyFont="1" applyBorder="1" applyAlignment="1">
      <alignment horizontal="center" vertical="center" wrapText="1"/>
    </xf>
    <xf numFmtId="0" fontId="64" fillId="0" borderId="2" xfId="0" applyFont="1" applyBorder="1" applyAlignment="1">
      <alignment horizontal="center" vertical="center" wrapText="1"/>
    </xf>
    <xf numFmtId="49" fontId="62" fillId="0" borderId="14" xfId="0" applyNumberFormat="1" applyFont="1" applyBorder="1" applyAlignment="1" applyProtection="1">
      <alignment horizontal="left" wrapText="1"/>
      <protection locked="0"/>
    </xf>
    <xf numFmtId="0" fontId="85" fillId="0" borderId="14" xfId="0" applyFont="1" applyBorder="1" applyAlignment="1">
      <alignment horizontal="left" wrapText="1"/>
    </xf>
    <xf numFmtId="0" fontId="86" fillId="0" borderId="14" xfId="0" applyFont="1" applyBorder="1" applyAlignment="1">
      <alignment horizontal="left" vertical="center" wrapText="1"/>
    </xf>
    <xf numFmtId="0" fontId="61" fillId="0" borderId="14" xfId="0" applyFont="1" applyBorder="1" applyAlignment="1">
      <alignment horizontal="left" wrapText="1"/>
    </xf>
    <xf numFmtId="0" fontId="86" fillId="0" borderId="14" xfId="0" applyFont="1" applyBorder="1" applyAlignment="1">
      <alignment wrapText="1"/>
    </xf>
    <xf numFmtId="0" fontId="85" fillId="0" borderId="27" xfId="0" applyFont="1" applyBorder="1" applyAlignment="1">
      <alignment horizontal="left" wrapText="1"/>
    </xf>
    <xf numFmtId="0" fontId="86" fillId="0" borderId="29" xfId="0" applyFont="1" applyBorder="1" applyAlignment="1">
      <alignment horizontal="left" wrapText="1"/>
    </xf>
    <xf numFmtId="0" fontId="62" fillId="0" borderId="33" xfId="0" applyFont="1" applyBorder="1" applyAlignment="1">
      <alignment horizontal="left" wrapText="1"/>
    </xf>
    <xf numFmtId="3" fontId="88" fillId="0" borderId="14" xfId="0" applyNumberFormat="1" applyFont="1" applyBorder="1" applyAlignment="1" applyProtection="1">
      <alignment horizontal="right" wrapText="1"/>
      <protection locked="0"/>
    </xf>
    <xf numFmtId="3" fontId="88" fillId="0" borderId="14" xfId="0" applyNumberFormat="1" applyFont="1" applyBorder="1" applyAlignment="1">
      <alignment horizontal="right" vertical="center" wrapText="1"/>
    </xf>
    <xf numFmtId="3" fontId="89" fillId="0" borderId="14" xfId="0" applyNumberFormat="1" applyFont="1" applyBorder="1" applyAlignment="1">
      <alignment horizontal="right" wrapText="1"/>
    </xf>
    <xf numFmtId="3" fontId="90" fillId="0" borderId="14" xfId="0" applyNumberFormat="1" applyFont="1" applyBorder="1" applyAlignment="1">
      <alignment horizontal="right" wrapText="1"/>
    </xf>
    <xf numFmtId="3" fontId="91" fillId="0" borderId="14" xfId="0" applyNumberFormat="1" applyFont="1" applyBorder="1" applyAlignment="1">
      <alignment horizontal="right" wrapText="1"/>
    </xf>
    <xf numFmtId="3" fontId="88" fillId="0" borderId="14" xfId="0" applyNumberFormat="1" applyFont="1" applyBorder="1" applyAlignment="1">
      <alignment horizontal="right" wrapText="1"/>
    </xf>
    <xf numFmtId="3" fontId="89" fillId="0" borderId="27" xfId="0" applyNumberFormat="1" applyFont="1" applyBorder="1" applyAlignment="1">
      <alignment horizontal="right" wrapText="1"/>
    </xf>
    <xf numFmtId="3" fontId="90" fillId="0" borderId="27" xfId="0" applyNumberFormat="1" applyFont="1" applyBorder="1" applyAlignment="1">
      <alignment horizontal="right" wrapText="1"/>
    </xf>
    <xf numFmtId="3" fontId="90" fillId="0" borderId="29" xfId="0" applyNumberFormat="1" applyFont="1" applyBorder="1" applyAlignment="1">
      <alignment horizontal="right" wrapText="1"/>
    </xf>
    <xf numFmtId="3" fontId="88" fillId="0" borderId="33" xfId="0" applyNumberFormat="1" applyFont="1" applyBorder="1" applyAlignment="1">
      <alignment horizontal="right" wrapText="1"/>
    </xf>
    <xf numFmtId="0" fontId="71" fillId="0" borderId="0" xfId="0" applyFont="1" applyBorder="1"/>
    <xf numFmtId="0" fontId="71" fillId="0" borderId="4" xfId="0" applyFont="1" applyBorder="1" applyAlignment="1">
      <alignment horizontal="center" vertical="center" wrapText="1"/>
    </xf>
    <xf numFmtId="49" fontId="71" fillId="0" borderId="11" xfId="0" applyNumberFormat="1" applyFont="1" applyBorder="1" applyAlignment="1" applyProtection="1">
      <alignment horizontal="center" vertical="center" wrapText="1"/>
      <protection locked="0"/>
    </xf>
    <xf numFmtId="0" fontId="71" fillId="0" borderId="1" xfId="0" applyFont="1" applyBorder="1" applyAlignment="1">
      <alignment horizontal="center" vertical="center" wrapText="1"/>
    </xf>
    <xf numFmtId="0" fontId="71" fillId="0" borderId="11" xfId="0" applyFont="1" applyBorder="1" applyAlignment="1">
      <alignment horizontal="center" vertical="center" wrapText="1"/>
    </xf>
    <xf numFmtId="0" fontId="70" fillId="0" borderId="16" xfId="0" applyFont="1" applyBorder="1" applyAlignment="1">
      <alignment horizontal="left" wrapText="1"/>
    </xf>
    <xf numFmtId="0" fontId="23" fillId="0" borderId="32" xfId="0" applyFont="1" applyBorder="1" applyAlignment="1">
      <alignment horizontal="left"/>
    </xf>
    <xf numFmtId="0" fontId="28" fillId="0" borderId="16" xfId="0" applyFont="1" applyBorder="1" applyAlignment="1">
      <alignment horizontal="left"/>
    </xf>
    <xf numFmtId="0" fontId="92" fillId="0" borderId="0" xfId="0" applyFont="1"/>
    <xf numFmtId="3" fontId="46" fillId="0" borderId="2" xfId="0" applyNumberFormat="1" applyFont="1" applyBorder="1" applyAlignment="1">
      <alignment horizontal="center" wrapText="1"/>
    </xf>
    <xf numFmtId="0" fontId="11" fillId="0" borderId="0" xfId="5" applyFont="1"/>
    <xf numFmtId="0" fontId="98" fillId="0" borderId="0" xfId="5" applyFont="1"/>
    <xf numFmtId="0" fontId="99" fillId="0" borderId="0" xfId="5" applyFont="1"/>
    <xf numFmtId="0" fontId="11" fillId="0" borderId="1" xfId="5" applyFont="1" applyBorder="1" applyAlignment="1">
      <alignment horizontal="center" vertical="center" wrapText="1"/>
    </xf>
    <xf numFmtId="0" fontId="97" fillId="0" borderId="38" xfId="5" applyFont="1" applyBorder="1" applyAlignment="1">
      <alignment horizontal="center" vertical="center" wrapText="1"/>
    </xf>
    <xf numFmtId="0" fontId="98" fillId="0" borderId="0" xfId="5" applyFont="1" applyAlignment="1">
      <alignment horizontal="center" vertical="center" wrapText="1"/>
    </xf>
    <xf numFmtId="0" fontId="5" fillId="0" borderId="1" xfId="5" applyFont="1" applyBorder="1" applyAlignment="1">
      <alignment horizontal="center" vertical="center" wrapText="1"/>
    </xf>
    <xf numFmtId="0" fontId="100" fillId="0" borderId="1" xfId="5" applyFont="1" applyBorder="1" applyAlignment="1">
      <alignment horizontal="center" vertical="center" wrapText="1"/>
    </xf>
    <xf numFmtId="0" fontId="5" fillId="0" borderId="39" xfId="5" applyFont="1" applyBorder="1" applyAlignment="1">
      <alignment horizontal="center" vertical="center" wrapText="1"/>
    </xf>
    <xf numFmtId="49" fontId="101" fillId="3" borderId="1" xfId="0" applyNumberFormat="1" applyFont="1" applyFill="1" applyBorder="1" applyAlignment="1">
      <alignment horizontal="center" wrapText="1"/>
    </xf>
    <xf numFmtId="49" fontId="101" fillId="3" borderId="1" xfId="1" applyNumberFormat="1" applyFont="1" applyFill="1" applyBorder="1" applyAlignment="1" applyProtection="1">
      <alignment horizontal="left" wrapText="1"/>
      <protection locked="0"/>
    </xf>
    <xf numFmtId="0" fontId="99" fillId="3" borderId="1" xfId="5" applyFont="1" applyFill="1" applyBorder="1" applyAlignment="1">
      <alignment horizontal="center" wrapText="1"/>
    </xf>
    <xf numFmtId="3" fontId="102" fillId="3" borderId="1" xfId="5" applyNumberFormat="1" applyFont="1" applyFill="1" applyBorder="1" applyAlignment="1">
      <alignment horizontal="center" wrapText="1"/>
    </xf>
    <xf numFmtId="3" fontId="99" fillId="4" borderId="39" xfId="5" applyNumberFormat="1" applyFont="1" applyFill="1" applyBorder="1" applyAlignment="1">
      <alignment horizontal="center" vertical="center" wrapText="1"/>
    </xf>
    <xf numFmtId="0" fontId="103" fillId="0" borderId="0" xfId="5" applyFont="1" applyAlignment="1">
      <alignment horizontal="center" vertical="center" wrapText="1"/>
    </xf>
    <xf numFmtId="49" fontId="104" fillId="0" borderId="1" xfId="0" applyNumberFormat="1" applyFont="1" applyFill="1" applyBorder="1" applyAlignment="1">
      <alignment horizontal="center" wrapText="1"/>
    </xf>
    <xf numFmtId="0" fontId="21" fillId="0" borderId="1" xfId="0" applyFont="1" applyBorder="1" applyAlignment="1">
      <alignment horizontal="left" wrapText="1"/>
    </xf>
    <xf numFmtId="3" fontId="102" fillId="0" borderId="1" xfId="5" applyNumberFormat="1" applyFont="1" applyFill="1" applyBorder="1" applyAlignment="1">
      <alignment horizontal="center" wrapText="1"/>
    </xf>
    <xf numFmtId="3" fontId="21" fillId="0" borderId="1" xfId="5" applyNumberFormat="1" applyFont="1" applyFill="1" applyBorder="1" applyAlignment="1">
      <alignment horizontal="center" wrapText="1"/>
    </xf>
    <xf numFmtId="3" fontId="99" fillId="0" borderId="39" xfId="5" applyNumberFormat="1" applyFont="1" applyFill="1" applyBorder="1" applyAlignment="1">
      <alignment horizontal="center" vertical="center" wrapText="1"/>
    </xf>
    <xf numFmtId="0" fontId="103" fillId="0" borderId="0" xfId="5" applyFont="1" applyFill="1" applyAlignment="1">
      <alignment horizontal="center" vertical="center" wrapText="1"/>
    </xf>
    <xf numFmtId="49" fontId="105" fillId="0" borderId="1" xfId="0" applyNumberFormat="1" applyFont="1" applyFill="1" applyBorder="1" applyAlignment="1">
      <alignment horizontal="left" wrapText="1"/>
    </xf>
    <xf numFmtId="0" fontId="99" fillId="0" borderId="1" xfId="5" applyFont="1" applyFill="1" applyBorder="1" applyAlignment="1">
      <alignment horizontal="center" wrapText="1"/>
    </xf>
    <xf numFmtId="49" fontId="105" fillId="0" borderId="1" xfId="2" applyNumberFormat="1" applyFont="1" applyFill="1" applyBorder="1" applyAlignment="1">
      <alignment horizontal="center" wrapText="1"/>
    </xf>
    <xf numFmtId="49" fontId="105" fillId="0" borderId="1" xfId="2" applyNumberFormat="1" applyFont="1" applyFill="1" applyBorder="1" applyAlignment="1">
      <alignment horizontal="left" wrapText="1"/>
    </xf>
    <xf numFmtId="49" fontId="99" fillId="0" borderId="1" xfId="2" applyNumberFormat="1" applyFont="1" applyFill="1" applyBorder="1" applyAlignment="1">
      <alignment horizontal="center" wrapText="1"/>
    </xf>
    <xf numFmtId="49" fontId="99" fillId="0" borderId="1" xfId="2" applyNumberFormat="1" applyFont="1" applyFill="1" applyBorder="1" applyAlignment="1">
      <alignment horizontal="left" wrapText="1"/>
    </xf>
    <xf numFmtId="49" fontId="105" fillId="0" borderId="1" xfId="0" applyNumberFormat="1" applyFont="1" applyFill="1" applyBorder="1" applyAlignment="1">
      <alignment horizontal="center" wrapText="1"/>
    </xf>
    <xf numFmtId="49" fontId="105" fillId="2" borderId="1" xfId="0" applyNumberFormat="1" applyFont="1" applyFill="1" applyBorder="1" applyAlignment="1">
      <alignment horizontal="center" wrapText="1"/>
    </xf>
    <xf numFmtId="49" fontId="105" fillId="2" borderId="1" xfId="0" applyNumberFormat="1" applyFont="1" applyFill="1" applyBorder="1" applyAlignment="1">
      <alignment horizontal="left" wrapText="1"/>
    </xf>
    <xf numFmtId="49" fontId="101" fillId="0" borderId="1" xfId="0" applyNumberFormat="1" applyFont="1" applyFill="1" applyBorder="1" applyAlignment="1">
      <alignment horizontal="center" wrapText="1"/>
    </xf>
    <xf numFmtId="49" fontId="101" fillId="0" borderId="1" xfId="1" applyNumberFormat="1" applyFont="1" applyFill="1" applyBorder="1" applyAlignment="1" applyProtection="1">
      <alignment horizontal="left" wrapText="1"/>
      <protection locked="0"/>
    </xf>
    <xf numFmtId="0" fontId="99" fillId="0" borderId="1" xfId="5" applyFont="1" applyBorder="1" applyAlignment="1">
      <alignment wrapText="1"/>
    </xf>
    <xf numFmtId="3" fontId="99" fillId="0" borderId="1" xfId="5" applyNumberFormat="1" applyFont="1" applyBorder="1" applyAlignment="1">
      <alignment horizontal="center" wrapText="1"/>
    </xf>
    <xf numFmtId="0" fontId="21" fillId="0" borderId="1" xfId="0" applyFont="1" applyBorder="1" applyAlignment="1">
      <alignment horizontal="justify" vertical="center" wrapText="1"/>
    </xf>
    <xf numFmtId="49" fontId="106" fillId="0" borderId="1" xfId="0" applyNumberFormat="1" applyFont="1" applyBorder="1" applyAlignment="1">
      <alignment horizontal="center" wrapText="1"/>
    </xf>
    <xf numFmtId="49" fontId="107" fillId="0" borderId="1" xfId="0" applyNumberFormat="1" applyFont="1" applyFill="1" applyBorder="1" applyAlignment="1">
      <alignment horizontal="left" wrapText="1"/>
    </xf>
    <xf numFmtId="49" fontId="106" fillId="0" borderId="1" xfId="0" applyNumberFormat="1" applyFont="1" applyFill="1" applyBorder="1" applyAlignment="1">
      <alignment horizontal="center" wrapText="1"/>
    </xf>
    <xf numFmtId="49" fontId="106" fillId="0" borderId="1" xfId="0" applyNumberFormat="1" applyFont="1" applyFill="1" applyBorder="1" applyAlignment="1" applyProtection="1">
      <alignment horizontal="left" wrapText="1"/>
      <protection locked="0"/>
    </xf>
    <xf numFmtId="4" fontId="99" fillId="0" borderId="1" xfId="5" applyNumberFormat="1" applyFont="1" applyBorder="1" applyAlignment="1">
      <alignment horizontal="center" wrapText="1"/>
    </xf>
    <xf numFmtId="3" fontId="108" fillId="0" borderId="1" xfId="5" applyNumberFormat="1" applyFont="1" applyFill="1" applyBorder="1" applyAlignment="1">
      <alignment horizontal="center" wrapText="1"/>
    </xf>
    <xf numFmtId="3" fontId="109" fillId="0" borderId="1" xfId="5" applyNumberFormat="1" applyFont="1" applyFill="1" applyBorder="1" applyAlignment="1">
      <alignment horizontal="center" wrapText="1"/>
    </xf>
    <xf numFmtId="49" fontId="110" fillId="0" borderId="1" xfId="2" applyNumberFormat="1" applyFont="1" applyFill="1" applyBorder="1" applyAlignment="1">
      <alignment horizontal="center" wrapText="1"/>
    </xf>
    <xf numFmtId="49" fontId="110" fillId="0" borderId="1" xfId="2" applyNumberFormat="1" applyFont="1" applyFill="1" applyBorder="1" applyAlignment="1">
      <alignment horizontal="left" wrapText="1"/>
    </xf>
    <xf numFmtId="49" fontId="21" fillId="0" borderId="4" xfId="0" applyNumberFormat="1" applyFont="1" applyBorder="1" applyAlignment="1">
      <alignment horizontal="left" wrapText="1"/>
    </xf>
    <xf numFmtId="49" fontId="21" fillId="0" borderId="1" xfId="0" applyNumberFormat="1" applyFont="1" applyBorder="1" applyAlignment="1">
      <alignment horizontal="left" wrapText="1"/>
    </xf>
    <xf numFmtId="0" fontId="103" fillId="0" borderId="1" xfId="5" applyFont="1" applyBorder="1" applyAlignment="1">
      <alignment horizontal="center" vertical="center" wrapText="1"/>
    </xf>
    <xf numFmtId="49" fontId="104" fillId="0" borderId="1" xfId="0" applyNumberFormat="1" applyFont="1" applyFill="1" applyBorder="1" applyAlignment="1" applyProtection="1">
      <alignment horizontal="left" wrapText="1"/>
      <protection locked="0"/>
    </xf>
    <xf numFmtId="3" fontId="104" fillId="0" borderId="1" xfId="5" applyNumberFormat="1" applyFont="1" applyFill="1" applyBorder="1" applyAlignment="1">
      <alignment horizontal="center" wrapText="1"/>
    </xf>
    <xf numFmtId="0" fontId="99" fillId="0" borderId="1" xfId="5" applyFont="1" applyFill="1" applyBorder="1" applyAlignment="1">
      <alignment horizontal="left" wrapText="1"/>
    </xf>
    <xf numFmtId="3" fontId="111" fillId="0" borderId="1" xfId="5" applyNumberFormat="1" applyFont="1" applyFill="1" applyBorder="1" applyAlignment="1">
      <alignment horizontal="center" wrapText="1"/>
    </xf>
    <xf numFmtId="49" fontId="105" fillId="0" borderId="1" xfId="0" applyNumberFormat="1" applyFont="1" applyBorder="1" applyAlignment="1" applyProtection="1">
      <alignment horizontal="left" wrapText="1"/>
      <protection locked="0"/>
    </xf>
    <xf numFmtId="3" fontId="111" fillId="0" borderId="1" xfId="5" applyNumberFormat="1" applyFont="1" applyBorder="1" applyAlignment="1">
      <alignment horizontal="center" wrapText="1"/>
    </xf>
    <xf numFmtId="3" fontId="112" fillId="0" borderId="1" xfId="5" applyNumberFormat="1" applyFont="1" applyBorder="1" applyAlignment="1">
      <alignment horizontal="center" wrapText="1"/>
    </xf>
    <xf numFmtId="49" fontId="101" fillId="3" borderId="1" xfId="0" applyNumberFormat="1" applyFont="1" applyFill="1" applyBorder="1" applyAlignment="1" applyProtection="1">
      <alignment horizontal="left" wrapText="1"/>
      <protection locked="0"/>
    </xf>
    <xf numFmtId="49" fontId="101" fillId="3" borderId="1" xfId="5" applyNumberFormat="1" applyFont="1" applyFill="1" applyBorder="1" applyAlignment="1" applyProtection="1">
      <alignment horizontal="center" wrapText="1"/>
      <protection locked="0"/>
    </xf>
    <xf numFmtId="3" fontId="101" fillId="3" borderId="1" xfId="5" applyNumberFormat="1" applyFont="1" applyFill="1" applyBorder="1" applyAlignment="1" applyProtection="1">
      <alignment horizontal="center" wrapText="1"/>
      <protection locked="0"/>
    </xf>
    <xf numFmtId="3" fontId="99" fillId="4" borderId="40" xfId="5" applyNumberFormat="1" applyFont="1" applyFill="1" applyBorder="1" applyAlignment="1">
      <alignment horizontal="center" vertical="center" wrapText="1"/>
    </xf>
    <xf numFmtId="3" fontId="99" fillId="0" borderId="40" xfId="5" applyNumberFormat="1" applyFont="1" applyBorder="1" applyAlignment="1">
      <alignment wrapText="1"/>
    </xf>
    <xf numFmtId="0" fontId="103" fillId="0" borderId="0" xfId="5" applyFont="1" applyAlignment="1">
      <alignment wrapText="1"/>
    </xf>
    <xf numFmtId="49" fontId="104" fillId="0" borderId="1" xfId="0" applyNumberFormat="1" applyFont="1" applyBorder="1" applyAlignment="1">
      <alignment horizontal="center" wrapText="1"/>
    </xf>
    <xf numFmtId="49" fontId="99" fillId="0" borderId="1" xfId="0" applyNumberFormat="1" applyFont="1" applyBorder="1" applyAlignment="1" applyProtection="1">
      <alignment horizontal="left" wrapText="1"/>
      <protection locked="0"/>
    </xf>
    <xf numFmtId="49" fontId="109" fillId="0" borderId="1" xfId="5" applyNumberFormat="1" applyFont="1" applyFill="1" applyBorder="1" applyAlignment="1" applyProtection="1">
      <alignment horizontal="center" wrapText="1"/>
      <protection locked="0"/>
    </xf>
    <xf numFmtId="49" fontId="101" fillId="0" borderId="1" xfId="5" applyNumberFormat="1" applyFont="1" applyFill="1" applyBorder="1" applyAlignment="1" applyProtection="1">
      <alignment horizontal="center" wrapText="1"/>
      <protection locked="0"/>
    </xf>
    <xf numFmtId="3" fontId="109" fillId="0" borderId="1" xfId="5" applyNumberFormat="1" applyFont="1" applyFill="1" applyBorder="1" applyAlignment="1" applyProtection="1">
      <alignment horizontal="center" wrapText="1"/>
      <protection locked="0"/>
    </xf>
    <xf numFmtId="49" fontId="113" fillId="0" borderId="1" xfId="5" applyNumberFormat="1" applyFont="1" applyFill="1" applyBorder="1" applyAlignment="1" applyProtection="1">
      <alignment horizontal="center" wrapText="1"/>
      <protection locked="0"/>
    </xf>
    <xf numFmtId="49" fontId="109" fillId="0" borderId="1" xfId="0" applyNumberFormat="1" applyFont="1" applyFill="1" applyBorder="1" applyAlignment="1">
      <alignment horizontal="center" wrapText="1"/>
    </xf>
    <xf numFmtId="49" fontId="49" fillId="0" borderId="1" xfId="5" applyNumberFormat="1" applyFont="1" applyFill="1" applyBorder="1" applyAlignment="1" applyProtection="1">
      <alignment horizontal="center" wrapText="1"/>
      <protection locked="0"/>
    </xf>
    <xf numFmtId="49" fontId="45" fillId="2" borderId="1" xfId="0" applyNumberFormat="1" applyFont="1" applyFill="1" applyBorder="1" applyAlignment="1">
      <alignment horizontal="left" wrapText="1"/>
    </xf>
    <xf numFmtId="3" fontId="108" fillId="0" borderId="1" xfId="5" applyNumberFormat="1" applyFont="1" applyFill="1" applyBorder="1" applyAlignment="1" applyProtection="1">
      <alignment horizontal="center" wrapText="1"/>
      <protection locked="0"/>
    </xf>
    <xf numFmtId="3" fontId="99" fillId="0" borderId="40" xfId="5" applyNumberFormat="1" applyFont="1" applyFill="1" applyBorder="1" applyAlignment="1">
      <alignment wrapText="1"/>
    </xf>
    <xf numFmtId="0" fontId="103" fillId="0" borderId="0" xfId="5" applyFont="1" applyFill="1" applyAlignment="1">
      <alignment wrapText="1"/>
    </xf>
    <xf numFmtId="49" fontId="104" fillId="0" borderId="6" xfId="0" applyNumberFormat="1" applyFont="1" applyBorder="1" applyAlignment="1">
      <alignment horizontal="center" wrapText="1"/>
    </xf>
    <xf numFmtId="0" fontId="21" fillId="0" borderId="1" xfId="0" applyFont="1" applyBorder="1" applyAlignment="1">
      <alignment horizontal="left" vertical="center" wrapText="1"/>
    </xf>
    <xf numFmtId="49" fontId="106" fillId="0" borderId="6" xfId="0" applyNumberFormat="1" applyFont="1" applyBorder="1" applyAlignment="1">
      <alignment horizontal="center" wrapText="1"/>
    </xf>
    <xf numFmtId="49" fontId="114" fillId="0" borderId="1" xfId="5" applyNumberFormat="1" applyFont="1" applyFill="1" applyBorder="1" applyAlignment="1" applyProtection="1">
      <alignment horizontal="center" wrapText="1"/>
      <protection locked="0"/>
    </xf>
    <xf numFmtId="3" fontId="112" fillId="0" borderId="40" xfId="5" applyNumberFormat="1" applyFont="1" applyFill="1" applyBorder="1" applyAlignment="1">
      <alignment wrapText="1"/>
    </xf>
    <xf numFmtId="0" fontId="115" fillId="0" borderId="0" xfId="5" applyFont="1" applyFill="1" applyAlignment="1">
      <alignment wrapText="1"/>
    </xf>
    <xf numFmtId="3" fontId="99" fillId="0" borderId="1" xfId="0" applyNumberFormat="1" applyFont="1" applyBorder="1" applyAlignment="1">
      <alignment horizontal="center" wrapText="1"/>
    </xf>
    <xf numFmtId="49" fontId="99" fillId="0" borderId="3" xfId="0" applyNumberFormat="1" applyFont="1" applyBorder="1" applyAlignment="1" applyProtection="1">
      <alignment horizontal="left" wrapText="1"/>
      <protection locked="0"/>
    </xf>
    <xf numFmtId="49" fontId="99" fillId="0" borderId="5" xfId="0" applyNumberFormat="1" applyFont="1" applyBorder="1" applyAlignment="1" applyProtection="1">
      <alignment horizontal="left" wrapText="1"/>
      <protection locked="0"/>
    </xf>
    <xf numFmtId="3" fontId="101" fillId="0" borderId="1" xfId="5" applyNumberFormat="1" applyFont="1" applyFill="1" applyBorder="1" applyAlignment="1" applyProtection="1">
      <alignment horizontal="center" wrapText="1"/>
      <protection locked="0"/>
    </xf>
    <xf numFmtId="0" fontId="111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justify" wrapText="1"/>
    </xf>
    <xf numFmtId="49" fontId="106" fillId="0" borderId="6" xfId="0" applyNumberFormat="1" applyFont="1" applyFill="1" applyBorder="1" applyAlignment="1">
      <alignment horizontal="center" wrapText="1"/>
    </xf>
    <xf numFmtId="0" fontId="111" fillId="0" borderId="1" xfId="0" applyFont="1" applyBorder="1" applyAlignment="1">
      <alignment wrapText="1"/>
    </xf>
    <xf numFmtId="0" fontId="116" fillId="0" borderId="1" xfId="0" applyFont="1" applyBorder="1" applyAlignment="1">
      <alignment wrapText="1"/>
    </xf>
    <xf numFmtId="0" fontId="112" fillId="0" borderId="1" xfId="5" applyFont="1" applyBorder="1" applyAlignment="1">
      <alignment wrapText="1"/>
    </xf>
    <xf numFmtId="4" fontId="112" fillId="0" borderId="1" xfId="5" applyNumberFormat="1" applyFont="1" applyBorder="1" applyAlignment="1">
      <alignment horizontal="center" wrapText="1"/>
    </xf>
    <xf numFmtId="3" fontId="112" fillId="0" borderId="40" xfId="5" applyNumberFormat="1" applyFont="1" applyBorder="1" applyAlignment="1">
      <alignment wrapText="1"/>
    </xf>
    <xf numFmtId="0" fontId="115" fillId="0" borderId="0" xfId="5" applyFont="1" applyAlignment="1">
      <alignment wrapText="1"/>
    </xf>
    <xf numFmtId="49" fontId="117" fillId="3" borderId="1" xfId="0" applyNumberFormat="1" applyFont="1" applyFill="1" applyBorder="1" applyAlignment="1" applyProtection="1">
      <alignment horizontal="left" wrapText="1"/>
      <protection locked="0"/>
    </xf>
    <xf numFmtId="3" fontId="104" fillId="0" borderId="1" xfId="0" applyNumberFormat="1" applyFont="1" applyFill="1" applyBorder="1" applyAlignment="1">
      <alignment horizontal="center" wrapText="1"/>
    </xf>
    <xf numFmtId="49" fontId="99" fillId="0" borderId="1" xfId="0" applyNumberFormat="1" applyFont="1" applyFill="1" applyBorder="1" applyAlignment="1">
      <alignment horizontal="left" wrapText="1"/>
    </xf>
    <xf numFmtId="3" fontId="21" fillId="0" borderId="1" xfId="0" applyNumberFormat="1" applyFont="1" applyFill="1" applyBorder="1" applyAlignment="1">
      <alignment horizontal="center" wrapText="1"/>
    </xf>
    <xf numFmtId="49" fontId="110" fillId="0" borderId="1" xfId="0" applyNumberFormat="1" applyFont="1" applyFill="1" applyBorder="1" applyAlignment="1">
      <alignment horizontal="center" wrapText="1"/>
    </xf>
    <xf numFmtId="49" fontId="112" fillId="0" borderId="1" xfId="0" applyNumberFormat="1" applyFont="1" applyFill="1" applyBorder="1" applyAlignment="1">
      <alignment horizontal="center" wrapText="1"/>
    </xf>
    <xf numFmtId="49" fontId="108" fillId="0" borderId="1" xfId="0" applyNumberFormat="1" applyFont="1" applyFill="1" applyBorder="1" applyAlignment="1">
      <alignment horizontal="left" wrapText="1"/>
    </xf>
    <xf numFmtId="3" fontId="112" fillId="0" borderId="1" xfId="0" applyNumberFormat="1" applyFont="1" applyFill="1" applyBorder="1" applyAlignment="1">
      <alignment horizontal="center" wrapText="1"/>
    </xf>
    <xf numFmtId="49" fontId="108" fillId="0" borderId="1" xfId="0" applyNumberFormat="1" applyFont="1" applyBorder="1" applyAlignment="1">
      <alignment horizontal="left" wrapText="1"/>
    </xf>
    <xf numFmtId="3" fontId="112" fillId="0" borderId="1" xfId="0" applyNumberFormat="1" applyFont="1" applyBorder="1" applyAlignment="1">
      <alignment horizontal="center" wrapText="1"/>
    </xf>
    <xf numFmtId="49" fontId="101" fillId="3" borderId="1" xfId="5" applyNumberFormat="1" applyFont="1" applyFill="1" applyBorder="1" applyAlignment="1">
      <alignment horizontal="center" vertical="top" wrapText="1"/>
    </xf>
    <xf numFmtId="49" fontId="101" fillId="3" borderId="1" xfId="5" applyNumberFormat="1" applyFont="1" applyFill="1" applyBorder="1" applyAlignment="1">
      <alignment horizontal="center" wrapText="1"/>
    </xf>
    <xf numFmtId="49" fontId="118" fillId="3" borderId="1" xfId="5" applyNumberFormat="1" applyFont="1" applyFill="1" applyBorder="1" applyAlignment="1" applyProtection="1">
      <alignment horizontal="center" wrapText="1"/>
      <protection locked="0"/>
    </xf>
    <xf numFmtId="1" fontId="101" fillId="3" borderId="1" xfId="5" applyNumberFormat="1" applyFont="1" applyFill="1" applyBorder="1" applyAlignment="1" applyProtection="1">
      <alignment horizontal="center" wrapText="1"/>
      <protection locked="0"/>
    </xf>
    <xf numFmtId="3" fontId="118" fillId="3" borderId="1" xfId="5" applyNumberFormat="1" applyFont="1" applyFill="1" applyBorder="1" applyAlignment="1" applyProtection="1">
      <alignment horizontal="center" wrapText="1"/>
      <protection locked="0"/>
    </xf>
    <xf numFmtId="49" fontId="99" fillId="0" borderId="0" xfId="5" applyNumberFormat="1" applyFont="1"/>
    <xf numFmtId="0" fontId="103" fillId="0" borderId="0" xfId="5" applyFont="1"/>
    <xf numFmtId="49" fontId="98" fillId="0" borderId="0" xfId="5" applyNumberFormat="1" applyFont="1"/>
    <xf numFmtId="0" fontId="119" fillId="0" borderId="0" xfId="5" applyFont="1"/>
    <xf numFmtId="49" fontId="120" fillId="0" borderId="0" xfId="5" applyNumberFormat="1" applyFont="1" applyFill="1" applyBorder="1" applyAlignment="1">
      <alignment horizontal="center" vertical="center" wrapText="1"/>
    </xf>
    <xf numFmtId="49" fontId="14" fillId="0" borderId="0" xfId="5" applyNumberFormat="1" applyFont="1" applyFill="1" applyBorder="1" applyAlignment="1" applyProtection="1">
      <alignment vertical="top" wrapText="1"/>
      <protection locked="0"/>
    </xf>
    <xf numFmtId="0" fontId="98" fillId="0" borderId="0" xfId="5" applyFont="1" applyBorder="1"/>
    <xf numFmtId="49" fontId="120" fillId="0" borderId="0" xfId="5" applyNumberFormat="1" applyFont="1" applyFill="1" applyBorder="1" applyAlignment="1" applyProtection="1">
      <alignment vertical="top" wrapText="1"/>
      <protection locked="0"/>
    </xf>
    <xf numFmtId="49" fontId="87" fillId="0" borderId="0" xfId="0" applyNumberFormat="1" applyFont="1" applyBorder="1" applyAlignment="1" applyProtection="1">
      <alignment horizontal="left"/>
      <protection locked="0"/>
    </xf>
    <xf numFmtId="0" fontId="83" fillId="0" borderId="0" xfId="0" applyFont="1" applyAlignment="1"/>
    <xf numFmtId="0" fontId="84" fillId="0" borderId="0" xfId="0" applyFont="1" applyAlignment="1"/>
    <xf numFmtId="0" fontId="93" fillId="0" borderId="0" xfId="0" applyFont="1" applyAlignment="1">
      <alignment horizontal="center"/>
    </xf>
    <xf numFmtId="0" fontId="94" fillId="0" borderId="0" xfId="0" applyFont="1" applyAlignment="1">
      <alignment horizontal="center"/>
    </xf>
    <xf numFmtId="49" fontId="95" fillId="0" borderId="0" xfId="0" applyNumberFormat="1" applyFont="1" applyBorder="1" applyAlignment="1" applyProtection="1">
      <alignment horizontal="center" vertical="top"/>
      <protection locked="0"/>
    </xf>
    <xf numFmtId="49" fontId="64" fillId="0" borderId="3" xfId="0" applyNumberFormat="1" applyFont="1" applyBorder="1" applyAlignment="1">
      <alignment horizontal="center" vertical="center"/>
    </xf>
    <xf numFmtId="0" fontId="65" fillId="0" borderId="4" xfId="0" applyFont="1" applyBorder="1" applyAlignment="1">
      <alignment horizontal="center" vertical="center"/>
    </xf>
    <xf numFmtId="49" fontId="82" fillId="0" borderId="3" xfId="0" applyNumberFormat="1" applyFont="1" applyBorder="1" applyAlignment="1">
      <alignment horizontal="center" vertical="center" wrapText="1"/>
    </xf>
    <xf numFmtId="0" fontId="83" fillId="0" borderId="4" xfId="0" applyFont="1" applyBorder="1" applyAlignment="1">
      <alignment horizontal="center" vertical="center" wrapText="1"/>
    </xf>
    <xf numFmtId="0" fontId="84" fillId="0" borderId="4" xfId="0" applyFont="1" applyBorder="1" applyAlignment="1">
      <alignment horizontal="center" vertical="center" wrapText="1"/>
    </xf>
    <xf numFmtId="49" fontId="82" fillId="0" borderId="7" xfId="0" applyNumberFormat="1" applyFont="1" applyBorder="1" applyAlignment="1">
      <alignment horizontal="center" vertical="center" wrapText="1"/>
    </xf>
    <xf numFmtId="0" fontId="83" fillId="0" borderId="8" xfId="0" applyFont="1" applyBorder="1" applyAlignment="1">
      <alignment horizontal="center" vertical="center" wrapText="1"/>
    </xf>
    <xf numFmtId="0" fontId="0" fillId="0" borderId="0" xfId="0" applyAlignment="1"/>
    <xf numFmtId="0" fontId="67" fillId="0" borderId="28" xfId="0" applyFont="1" applyBorder="1" applyAlignment="1">
      <alignment horizontal="left" wrapText="1"/>
    </xf>
    <xf numFmtId="0" fontId="67" fillId="0" borderId="20" xfId="0" applyFont="1" applyBorder="1" applyAlignment="1">
      <alignment horizontal="left" wrapText="1"/>
    </xf>
    <xf numFmtId="3" fontId="69" fillId="0" borderId="29" xfId="0" applyNumberFormat="1" applyFont="1" applyBorder="1" applyAlignment="1" applyProtection="1">
      <alignment horizontal="right" wrapText="1"/>
      <protection locked="0"/>
    </xf>
    <xf numFmtId="3" fontId="69" fillId="0" borderId="27" xfId="0" applyNumberFormat="1" applyFont="1" applyBorder="1" applyAlignment="1" applyProtection="1">
      <alignment horizontal="right" wrapText="1"/>
      <protection locked="0"/>
    </xf>
    <xf numFmtId="3" fontId="69" fillId="0" borderId="29" xfId="0" applyNumberFormat="1" applyFont="1" applyBorder="1" applyAlignment="1">
      <alignment horizontal="right" wrapText="1"/>
    </xf>
    <xf numFmtId="3" fontId="69" fillId="0" borderId="27" xfId="0" applyNumberFormat="1" applyFont="1" applyBorder="1" applyAlignment="1">
      <alignment horizontal="right" wrapText="1"/>
    </xf>
    <xf numFmtId="3" fontId="73" fillId="0" borderId="29" xfId="0" applyNumberFormat="1" applyFont="1" applyBorder="1" applyAlignment="1">
      <alignment horizontal="center" wrapText="1"/>
    </xf>
    <xf numFmtId="3" fontId="73" fillId="0" borderId="27" xfId="0" applyNumberFormat="1" applyFont="1" applyBorder="1" applyAlignment="1">
      <alignment horizontal="center" wrapText="1"/>
    </xf>
    <xf numFmtId="3" fontId="24" fillId="0" borderId="30" xfId="0" applyNumberFormat="1" applyFont="1" applyBorder="1" applyAlignment="1">
      <alignment horizontal="center" wrapText="1"/>
    </xf>
    <xf numFmtId="3" fontId="24" fillId="0" borderId="31" xfId="0" applyNumberFormat="1" applyFont="1" applyBorder="1" applyAlignment="1">
      <alignment horizontal="center" wrapText="1"/>
    </xf>
    <xf numFmtId="49" fontId="39" fillId="0" borderId="0" xfId="3" applyNumberFormat="1" applyFont="1" applyFill="1" applyBorder="1" applyAlignment="1" applyProtection="1">
      <alignment horizontal="left" vertical="top" wrapText="1"/>
      <protection locked="0"/>
    </xf>
    <xf numFmtId="0" fontId="29" fillId="0" borderId="1" xfId="3" applyFont="1" applyFill="1" applyBorder="1" applyAlignment="1">
      <alignment horizontal="center" vertical="center" wrapText="1"/>
    </xf>
    <xf numFmtId="49" fontId="30" fillId="0" borderId="1" xfId="3" applyNumberFormat="1" applyFont="1" applyFill="1" applyBorder="1" applyAlignment="1">
      <alignment horizontal="center" vertical="center" wrapText="1"/>
    </xf>
    <xf numFmtId="0" fontId="30" fillId="0" borderId="1" xfId="3" applyFont="1" applyFill="1" applyBorder="1" applyAlignment="1">
      <alignment horizontal="center" vertical="center"/>
    </xf>
    <xf numFmtId="0" fontId="30" fillId="0" borderId="1" xfId="3" applyFont="1" applyFill="1" applyBorder="1" applyAlignment="1">
      <alignment horizontal="center" vertical="center" wrapText="1"/>
    </xf>
    <xf numFmtId="49" fontId="24" fillId="0" borderId="0" xfId="3" applyNumberFormat="1" applyFont="1" applyFill="1" applyBorder="1" applyAlignment="1" applyProtection="1">
      <alignment horizontal="left" vertical="top" wrapText="1"/>
      <protection locked="0"/>
    </xf>
    <xf numFmtId="0" fontId="25" fillId="0" borderId="0" xfId="0" applyFont="1" applyAlignment="1"/>
    <xf numFmtId="0" fontId="21" fillId="0" borderId="0" xfId="3" applyFont="1" applyAlignment="1"/>
    <xf numFmtId="0" fontId="21" fillId="0" borderId="0" xfId="3" applyFont="1" applyAlignment="1">
      <alignment horizontal="right"/>
    </xf>
    <xf numFmtId="1" fontId="28" fillId="0" borderId="0" xfId="3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textRotation="255"/>
    </xf>
    <xf numFmtId="0" fontId="7" fillId="0" borderId="5" xfId="0" applyFont="1" applyBorder="1" applyAlignment="1">
      <alignment horizontal="center" vertical="center" textRotation="255"/>
    </xf>
    <xf numFmtId="0" fontId="7" fillId="0" borderId="4" xfId="0" applyFont="1" applyBorder="1" applyAlignment="1">
      <alignment horizontal="center" vertical="center" textRotation="255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7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21" fillId="0" borderId="0" xfId="5" applyFont="1" applyAlignment="1">
      <alignment horizontal="center"/>
    </xf>
  </cellXfs>
  <cellStyles count="6">
    <cellStyle name="Гиперссылка" xfId="1" builtinId="8"/>
    <cellStyle name="Обычный" xfId="0" builtinId="0"/>
    <cellStyle name="Обычный_Dod1" xfId="2"/>
    <cellStyle name="Обычный_Dod5" xfId="3"/>
    <cellStyle name="Обычный_Dod6" xfId="5"/>
    <cellStyle name="Обычный_ZV1PIV98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" name="Text Box 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" name="Text Box 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" name="Text Box 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" name="Text Box 8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" name="Text Box 10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" name="Text Box 1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" name="Text Box 1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" name="Text Box 1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" name="Text Box 18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" name="Text Box 20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6" name="Text Box 2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" name="Text Box 2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8" name="Text Box 2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" name="Text Box 28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" name="Text Box 30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" name="Text Box 3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2" name="Text Box 3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3" name="Text Box 3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5" name="Text Box 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" name="Text Box 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7" name="Text Box 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8" name="Text Box 8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9" name="Text Box 10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0" name="Text Box 1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1" name="Text Box 1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2" name="Text Box 1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3" name="Text Box 18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4" name="Text Box 20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5" name="Text Box 2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6" name="Text Box 2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7" name="Text Box 2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8" name="Text Box 28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9" name="Text Box 30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0" name="Text Box 3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1" name="Text Box 3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2" name="Text Box 3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00" name="Text Box 1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1" name="Text Box 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02" name="Text Box 3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3" name="Text Box 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04" name="Text Box 5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5" name="Text Box 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06" name="Text Box 7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7" name="Text Box 8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08" name="Text Box 9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9" name="Text Box 10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10" name="Text Box 11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1" name="Text Box 1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12" name="Text Box 13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3" name="Text Box 1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14" name="Text Box 15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5" name="Text Box 1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16" name="Text Box 17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7" name="Text Box 18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18" name="Text Box 19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9" name="Text Box 20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20" name="Text Box 21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1" name="Text Box 2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22" name="Text Box 23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3" name="Text Box 2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24" name="Text Box 25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5" name="Text Box 2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26" name="Text Box 27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7" name="Text Box 28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28" name="Text Box 29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9" name="Text Box 30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30" name="Text Box 31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1" name="Text Box 3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32" name="Text Box 33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3" name="Text Box 3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34" name="Text Box 35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5" name="Text Box 3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2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0" name="Text Box 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" name="Text Box 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" name="Text Box 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3" name="Text Box 8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4" name="Text Box 10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" name="Text Box 1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" name="Text Box 1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7" name="Text Box 1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8" name="Text Box 18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9" name="Text Box 20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0" name="Text Box 2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" name="Text Box 2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" name="Text Box 2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3" name="Text Box 28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4" name="Text Box 30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" name="Text Box 3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" name="Text Box 3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7" name="Text Box 3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9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8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1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2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9" name="Text Box 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0" name="Text Box 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1" name="Text Box 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2" name="Text Box 8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3" name="Text Box 10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" name="Text Box 1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" name="Text Box 1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6" name="Text Box 1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7" name="Text Box 18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8" name="Text Box 20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9" name="Text Box 2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0" name="Text Box 2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1" name="Text Box 2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2" name="Text Box 28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3" name="Text Box 30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" name="Text Box 3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5" name="Text Box 3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6" name="Text Box 3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9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8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9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34" name="Text Box 1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5" name="Text Box 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36" name="Text Box 3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7" name="Text Box 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38" name="Text Box 5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9" name="Text Box 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0" name="Text Box 7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1" name="Text Box 8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2" name="Text Box 9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3" name="Text Box 10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4" name="Text Box 11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5" name="Text Box 1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6" name="Text Box 13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7" name="Text Box 1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8" name="Text Box 15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9" name="Text Box 1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50" name="Text Box 17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1" name="Text Box 18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52" name="Text Box 19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3" name="Text Box 20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54" name="Text Box 21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" name="Text Box 2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56" name="Text Box 23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7" name="Text Box 2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58" name="Text Box 25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9" name="Text Box 2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60" name="Text Box 27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1" name="Text Box 28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62" name="Text Box 29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3" name="Text Box 30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64" name="Text Box 31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" name="Text Box 3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66" name="Text Box 33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7" name="Text Box 3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68" name="Text Box 35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9" name="Text Box 3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0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8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9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5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2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2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3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7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8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4" name="Text Box 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" name="Text Box 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" name="Text Box 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7" name="Text Box 8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8" name="Text Box 10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9" name="Text Box 1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0" name="Text Box 1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1" name="Text Box 1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2" name="Text Box 18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3" name="Text Box 20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4" name="Text Box 2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" name="Text Box 2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" name="Text Box 2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7" name="Text Box 28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8" name="Text Box 30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9" name="Text Box 3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0" name="Text Box 3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1" name="Text Box 3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2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3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4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5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6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7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8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9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0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1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2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3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4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5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6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7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8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9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0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1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2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3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4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5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6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7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8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9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0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1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2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3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4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5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6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7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8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9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0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1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2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3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4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5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6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7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8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9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0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1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2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3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4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5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6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7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8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9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0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1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2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3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4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5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6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7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8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9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0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1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2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3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4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5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6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7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8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9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0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1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2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3" name="Text Box 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4" name="Text Box 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5" name="Text Box 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6" name="Text Box 8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7" name="Text Box 10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8" name="Text Box 1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9" name="Text Box 1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0" name="Text Box 1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1" name="Text Box 18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2" name="Text Box 20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3" name="Text Box 2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4" name="Text Box 2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5" name="Text Box 2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6" name="Text Box 28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7" name="Text Box 30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8" name="Text Box 3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9" name="Text Box 3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0" name="Text Box 3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1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2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3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4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5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6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7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8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9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0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1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2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3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4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5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6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7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8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9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0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1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2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3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4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5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6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7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68" name="Text Box 1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69" name="Text Box 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70" name="Text Box 3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1" name="Text Box 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72" name="Text Box 5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3" name="Text Box 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74" name="Text Box 7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5" name="Text Box 8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76" name="Text Box 9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7" name="Text Box 10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78" name="Text Box 11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9" name="Text Box 1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80" name="Text Box 13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81" name="Text Box 1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82" name="Text Box 15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83" name="Text Box 1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84" name="Text Box 17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85" name="Text Box 18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86" name="Text Box 19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87" name="Text Box 20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88" name="Text Box 21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89" name="Text Box 2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90" name="Text Box 23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1" name="Text Box 2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92" name="Text Box 25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3" name="Text Box 2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94" name="Text Box 27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5" name="Text Box 28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96" name="Text Box 29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7" name="Text Box 30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98" name="Text Box 31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9" name="Text Box 3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700" name="Text Box 33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1" name="Text Box 3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702" name="Text Box 35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3" name="Text Box 3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4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5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6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7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8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9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0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1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2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3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4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5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6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7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8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9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0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1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2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3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4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5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6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7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8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9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0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1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2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3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4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5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6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7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8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9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0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1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2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3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4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5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6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7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8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9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0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1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2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3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4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5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6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7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58" name="Text Box 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59" name="Text Box 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0" name="Text Box 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1" name="Text Box 8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2" name="Text Box 10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3" name="Text Box 1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4" name="Text Box 1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5" name="Text Box 1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6" name="Text Box 18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7" name="Text Box 20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8" name="Text Box 2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9" name="Text Box 2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0" name="Text Box 2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1" name="Text Box 28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2" name="Text Box 30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3" name="Text Box 3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4" name="Text Box 3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5" name="Text Box 3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6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7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8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9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0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1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2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3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4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5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6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7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8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9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0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1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2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3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4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5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6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7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8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9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0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1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2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3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4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5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6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7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8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9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0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1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2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3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4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5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6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7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8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9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0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1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2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3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4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5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6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7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8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9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0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1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2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3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4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5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6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7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8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9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0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1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2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3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4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5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6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7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8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9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0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1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2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3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4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5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6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7" name="Text Box 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8" name="Text Box 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9" name="Text Box 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0" name="Text Box 8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1" name="Text Box 10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2" name="Text Box 1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3" name="Text Box 1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4" name="Text Box 1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5" name="Text Box 18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6" name="Text Box 20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7" name="Text Box 2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8" name="Text Box 2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9" name="Text Box 2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70" name="Text Box 28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71" name="Text Box 30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72" name="Text Box 3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73" name="Text Box 3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74" name="Text Box 3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5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6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7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8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9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0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1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2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3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4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5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6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7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8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9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0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1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2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3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4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5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6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7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8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9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0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1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902" name="Text Box 1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03" name="Text Box 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904" name="Text Box 3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05" name="Text Box 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906" name="Text Box 5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07" name="Text Box 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908" name="Text Box 7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09" name="Text Box 8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910" name="Text Box 9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1" name="Text Box 10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912" name="Text Box 11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3" name="Text Box 1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914" name="Text Box 13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5" name="Text Box 1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916" name="Text Box 15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7" name="Text Box 1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918" name="Text Box 17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9" name="Text Box 18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920" name="Text Box 19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21" name="Text Box 20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922" name="Text Box 21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23" name="Text Box 2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924" name="Text Box 23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25" name="Text Box 2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926" name="Text Box 25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27" name="Text Box 2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928" name="Text Box 27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29" name="Text Box 28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930" name="Text Box 29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31" name="Text Box 30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932" name="Text Box 31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33" name="Text Box 3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934" name="Text Box 33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35" name="Text Box 3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936" name="Text Box 35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37" name="Text Box 3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885825</xdr:colOff>
      <xdr:row>0</xdr:row>
      <xdr:rowOff>171450</xdr:rowOff>
    </xdr:from>
    <xdr:to>
      <xdr:col>5</xdr:col>
      <xdr:colOff>1028700</xdr:colOff>
      <xdr:row>4</xdr:row>
      <xdr:rowOff>19050</xdr:rowOff>
    </xdr:to>
    <xdr:sp macro="" textlink="">
      <xdr:nvSpPr>
        <xdr:cNvPr id="62473" name="Text Box 1"/>
        <xdr:cNvSpPr txBox="1">
          <a:spLocks noChangeArrowheads="1"/>
        </xdr:cNvSpPr>
      </xdr:nvSpPr>
      <xdr:spPr bwMode="auto">
        <a:xfrm>
          <a:off x="4933950" y="171450"/>
          <a:ext cx="267652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Додаток  2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міської ради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______________2018 року № 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146540</xdr:colOff>
      <xdr:row>0</xdr:row>
      <xdr:rowOff>0</xdr:rowOff>
    </xdr:from>
    <xdr:to>
      <xdr:col>16</xdr:col>
      <xdr:colOff>396725</xdr:colOff>
      <xdr:row>3</xdr:row>
      <xdr:rowOff>200025</xdr:rowOff>
    </xdr:to>
    <xdr:sp macro="" textlink="">
      <xdr:nvSpPr>
        <xdr:cNvPr id="51278" name="Text Box 1"/>
        <xdr:cNvSpPr txBox="1">
          <a:spLocks noChangeArrowheads="1"/>
        </xdr:cNvSpPr>
      </xdr:nvSpPr>
      <xdr:spPr bwMode="auto">
        <a:xfrm>
          <a:off x="11691677" y="0"/>
          <a:ext cx="2941235" cy="7757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Додаток 3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міської ради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______________</a:t>
          </a:r>
          <a:r>
            <a:rPr 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2018 </a:t>
          </a:r>
          <a:r>
            <a:rPr lang="uk-UA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року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№_____</a:t>
          </a: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815340</xdr:colOff>
      <xdr:row>0</xdr:row>
      <xdr:rowOff>0</xdr:rowOff>
    </xdr:from>
    <xdr:to>
      <xdr:col>12</xdr:col>
      <xdr:colOff>274318</xdr:colOff>
      <xdr:row>0</xdr:row>
      <xdr:rowOff>0</xdr:rowOff>
    </xdr:to>
    <xdr:sp macro="" textlink="">
      <xdr:nvSpPr>
        <xdr:cNvPr id="51202" name="Text Box 2"/>
        <xdr:cNvSpPr txBox="1">
          <a:spLocks noChangeArrowheads="1"/>
        </xdr:cNvSpPr>
      </xdr:nvSpPr>
      <xdr:spPr bwMode="auto">
        <a:xfrm>
          <a:off x="2228850" y="161925"/>
          <a:ext cx="9344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 видатків ____________бюджету на 2002 рік</a:t>
          </a:r>
        </a:p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 головними розпорядниками коштів</a:t>
          </a:r>
        </a:p>
        <a:p>
          <a:pPr algn="ctr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293370</xdr:colOff>
      <xdr:row>2</xdr:row>
      <xdr:rowOff>9525</xdr:rowOff>
    </xdr:from>
    <xdr:to>
      <xdr:col>11</xdr:col>
      <xdr:colOff>38100</xdr:colOff>
      <xdr:row>3</xdr:row>
      <xdr:rowOff>390525</xdr:rowOff>
    </xdr:to>
    <xdr:sp macro="" textlink="">
      <xdr:nvSpPr>
        <xdr:cNvPr id="51203" name="Text Box 3"/>
        <xdr:cNvSpPr txBox="1">
          <a:spLocks noChangeArrowheads="1"/>
        </xdr:cNvSpPr>
      </xdr:nvSpPr>
      <xdr:spPr bwMode="auto">
        <a:xfrm>
          <a:off x="1704975" y="495300"/>
          <a:ext cx="90011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 видатків міського бюджету на 2018 рік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 головними розпорядниками коштів</a:t>
          </a:r>
        </a:p>
        <a:p>
          <a:pPr algn="ctr" rtl="0">
            <a:defRPr sz="1000"/>
          </a:pPr>
          <a:endParaRPr lang="ru-RU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3</xdr:col>
      <xdr:colOff>1781175</xdr:colOff>
      <xdr:row>153</xdr:row>
      <xdr:rowOff>438150</xdr:rowOff>
    </xdr:from>
    <xdr:to>
      <xdr:col>12</xdr:col>
      <xdr:colOff>333375</xdr:colOff>
      <xdr:row>153</xdr:row>
      <xdr:rowOff>1047750</xdr:rowOff>
    </xdr:to>
    <xdr:sp macro="" textlink="">
      <xdr:nvSpPr>
        <xdr:cNvPr id="51313" name="Rectangle 4"/>
        <xdr:cNvSpPr>
          <a:spLocks noChangeArrowheads="1"/>
        </xdr:cNvSpPr>
      </xdr:nvSpPr>
      <xdr:spPr bwMode="auto">
        <a:xfrm>
          <a:off x="3762375" y="53006625"/>
          <a:ext cx="9229725" cy="609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uk-UA" sz="2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Секретар міської ради                                           О.Мензул</a:t>
          </a:r>
          <a:endParaRPr kumimoji="0" lang="ru-RU" sz="2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ea typeface="+mn-ea"/>
            <a:cs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139128</xdr:colOff>
      <xdr:row>0</xdr:row>
      <xdr:rowOff>38100</xdr:rowOff>
    </xdr:from>
    <xdr:to>
      <xdr:col>8</xdr:col>
      <xdr:colOff>1273566</xdr:colOff>
      <xdr:row>6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3912278" y="38100"/>
          <a:ext cx="3506163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</a:t>
          </a:r>
        </a:p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</a:t>
          </a:r>
          <a:r>
            <a:rPr lang="ru-RU" sz="14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4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до рішення міської ради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________________2018 року  №_____</a:t>
          </a:r>
        </a:p>
      </xdr:txBody>
    </xdr:sp>
    <xdr:clientData/>
  </xdr:twoCellAnchor>
  <xdr:twoCellAnchor>
    <xdr:from>
      <xdr:col>0</xdr:col>
      <xdr:colOff>762000</xdr:colOff>
      <xdr:row>5</xdr:row>
      <xdr:rowOff>42809</xdr:rowOff>
    </xdr:from>
    <xdr:to>
      <xdr:col>5</xdr:col>
      <xdr:colOff>476250</xdr:colOff>
      <xdr:row>6</xdr:row>
      <xdr:rowOff>706349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762000" y="1119134"/>
          <a:ext cx="12430125" cy="8540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переліку об'єктів, видатки на які у 2018 році будуть проводитися за рахунок коштів бюджету розвитку</a:t>
          </a:r>
        </a:p>
      </xdr:txBody>
    </xdr:sp>
    <xdr:clientData/>
  </xdr:twoCellAnchor>
  <xdr:twoCellAnchor>
    <xdr:from>
      <xdr:col>3</xdr:col>
      <xdr:colOff>316230</xdr:colOff>
      <xdr:row>83</xdr:row>
      <xdr:rowOff>228600</xdr:rowOff>
    </xdr:from>
    <xdr:to>
      <xdr:col>6</xdr:col>
      <xdr:colOff>1104902</xdr:colOff>
      <xdr:row>84</xdr:row>
      <xdr:rowOff>723900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3878580" y="13925550"/>
          <a:ext cx="10999472" cy="904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2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uk-UA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Секретар міської ради                                                    О.Мензул</a:t>
          </a:r>
          <a:endParaRPr lang="ru-RU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9"/>
  <sheetViews>
    <sheetView view="pageBreakPreview" topLeftCell="A4" zoomScale="78" zoomScaleNormal="100" zoomScaleSheetLayoutView="78" workbookViewId="0">
      <selection activeCell="B87" sqref="B87"/>
    </sheetView>
  </sheetViews>
  <sheetFormatPr defaultRowHeight="12.75" x14ac:dyDescent="0.2"/>
  <cols>
    <col min="1" max="1" width="16" style="235" customWidth="1"/>
    <col min="2" max="2" width="99.7109375" style="235" customWidth="1"/>
    <col min="3" max="3" width="24.140625" style="235" customWidth="1"/>
    <col min="4" max="4" width="24.7109375" style="235" customWidth="1"/>
    <col min="5" max="5" width="21.42578125" style="235" customWidth="1"/>
    <col min="6" max="6" width="18.42578125" style="235" customWidth="1"/>
    <col min="7" max="7" width="11" style="235" customWidth="1"/>
    <col min="8" max="16384" width="9.140625" style="235"/>
  </cols>
  <sheetData>
    <row r="1" spans="1:6" ht="30.75" x14ac:dyDescent="0.45">
      <c r="A1" s="233"/>
      <c r="B1" s="234"/>
      <c r="C1" s="485" t="s">
        <v>494</v>
      </c>
      <c r="D1" s="486"/>
      <c r="E1" s="486"/>
      <c r="F1" s="486"/>
    </row>
    <row r="2" spans="1:6" ht="30.75" x14ac:dyDescent="0.45">
      <c r="A2" s="233"/>
      <c r="B2" s="234"/>
      <c r="C2" s="485" t="s">
        <v>495</v>
      </c>
      <c r="D2" s="486"/>
      <c r="E2" s="486"/>
      <c r="F2" s="486"/>
    </row>
    <row r="3" spans="1:6" ht="30.75" x14ac:dyDescent="0.45">
      <c r="A3" s="233"/>
      <c r="B3" s="236"/>
      <c r="C3" s="485" t="s">
        <v>496</v>
      </c>
      <c r="D3" s="497"/>
      <c r="E3" s="497"/>
      <c r="F3" s="497"/>
    </row>
    <row r="4" spans="1:6" ht="23.25" x14ac:dyDescent="0.35">
      <c r="A4" s="233"/>
      <c r="B4" s="233"/>
      <c r="C4" s="233"/>
      <c r="D4" s="233"/>
      <c r="E4" s="233"/>
      <c r="F4" s="233"/>
    </row>
    <row r="5" spans="1:6" ht="38.25" x14ac:dyDescent="0.55000000000000004">
      <c r="A5" s="368"/>
      <c r="B5" s="487" t="s">
        <v>405</v>
      </c>
      <c r="C5" s="488"/>
      <c r="D5" s="488"/>
      <c r="E5" s="368"/>
      <c r="F5" s="368"/>
    </row>
    <row r="6" spans="1:6" ht="45" customHeight="1" x14ac:dyDescent="0.2">
      <c r="A6" s="489" t="s">
        <v>406</v>
      </c>
      <c r="B6" s="489"/>
      <c r="C6" s="489"/>
      <c r="D6" s="489"/>
      <c r="E6" s="489"/>
      <c r="F6" s="489"/>
    </row>
    <row r="7" spans="1:6" ht="31.5" customHeight="1" x14ac:dyDescent="0.3">
      <c r="A7" s="237"/>
      <c r="B7" s="238"/>
      <c r="C7" s="238"/>
      <c r="D7" s="239"/>
      <c r="E7" s="239"/>
      <c r="F7" s="360" t="s">
        <v>0</v>
      </c>
    </row>
    <row r="8" spans="1:6" ht="30.75" x14ac:dyDescent="0.2">
      <c r="A8" s="490" t="s">
        <v>407</v>
      </c>
      <c r="B8" s="492" t="s">
        <v>408</v>
      </c>
      <c r="C8" s="492" t="s">
        <v>87</v>
      </c>
      <c r="D8" s="492" t="s">
        <v>83</v>
      </c>
      <c r="E8" s="495" t="s">
        <v>84</v>
      </c>
      <c r="F8" s="496"/>
    </row>
    <row r="9" spans="1:6" ht="78.75" x14ac:dyDescent="0.2">
      <c r="A9" s="491"/>
      <c r="B9" s="493"/>
      <c r="C9" s="494"/>
      <c r="D9" s="493"/>
      <c r="E9" s="340" t="s">
        <v>87</v>
      </c>
      <c r="F9" s="341" t="s">
        <v>409</v>
      </c>
    </row>
    <row r="10" spans="1:6" ht="21.75" customHeight="1" x14ac:dyDescent="0.2">
      <c r="A10" s="361">
        <v>1</v>
      </c>
      <c r="B10" s="362">
        <v>2</v>
      </c>
      <c r="C10" s="362" t="s">
        <v>410</v>
      </c>
      <c r="D10" s="363">
        <v>4</v>
      </c>
      <c r="E10" s="364">
        <v>5</v>
      </c>
      <c r="F10" s="361">
        <v>6</v>
      </c>
    </row>
    <row r="11" spans="1:6" ht="26.25" hidden="1" x14ac:dyDescent="0.35">
      <c r="A11" s="240">
        <v>10000000</v>
      </c>
      <c r="B11" s="241" t="s">
        <v>411</v>
      </c>
      <c r="C11" s="242">
        <f>SUM(D11:E11)</f>
        <v>0</v>
      </c>
      <c r="D11" s="243">
        <f>SUM(D44,D26,D20,D12)</f>
        <v>0</v>
      </c>
      <c r="E11" s="244">
        <f>SUM(E44)</f>
        <v>0</v>
      </c>
      <c r="F11" s="245"/>
    </row>
    <row r="12" spans="1:6" ht="51" hidden="1" x14ac:dyDescent="0.35">
      <c r="A12" s="246">
        <v>11000000</v>
      </c>
      <c r="B12" s="247" t="s">
        <v>412</v>
      </c>
      <c r="C12" s="242">
        <f>SUM(D12)</f>
        <v>0</v>
      </c>
      <c r="D12" s="248">
        <f>SUM(D13,D18)</f>
        <v>0</v>
      </c>
      <c r="E12" s="249"/>
      <c r="F12" s="250"/>
    </row>
    <row r="13" spans="1:6" ht="26.25" hidden="1" x14ac:dyDescent="0.35">
      <c r="A13" s="246">
        <v>11010000</v>
      </c>
      <c r="B13" s="247" t="s">
        <v>413</v>
      </c>
      <c r="C13" s="242">
        <f>SUM(D13)</f>
        <v>0</v>
      </c>
      <c r="D13" s="248">
        <f>SUM(D14:D17)</f>
        <v>0</v>
      </c>
      <c r="E13" s="249"/>
      <c r="F13" s="250"/>
    </row>
    <row r="14" spans="1:6" ht="78.75" hidden="1" x14ac:dyDescent="0.4">
      <c r="A14" s="251">
        <v>11010100</v>
      </c>
      <c r="B14" s="252" t="s">
        <v>414</v>
      </c>
      <c r="C14" s="253"/>
      <c r="D14" s="254"/>
      <c r="E14" s="255"/>
      <c r="F14" s="250"/>
    </row>
    <row r="15" spans="1:6" ht="131.25" hidden="1" x14ac:dyDescent="0.4">
      <c r="A15" s="251">
        <v>11010200</v>
      </c>
      <c r="B15" s="252" t="s">
        <v>415</v>
      </c>
      <c r="C15" s="253"/>
      <c r="D15" s="254"/>
      <c r="E15" s="255"/>
      <c r="F15" s="250"/>
    </row>
    <row r="16" spans="1:6" ht="78.75" hidden="1" x14ac:dyDescent="0.4">
      <c r="A16" s="251">
        <v>11010400</v>
      </c>
      <c r="B16" s="252" t="s">
        <v>416</v>
      </c>
      <c r="C16" s="253"/>
      <c r="D16" s="254"/>
      <c r="E16" s="255"/>
      <c r="F16" s="250"/>
    </row>
    <row r="17" spans="1:6" ht="78.75" hidden="1" x14ac:dyDescent="0.4">
      <c r="A17" s="251">
        <v>11010500</v>
      </c>
      <c r="B17" s="252" t="s">
        <v>417</v>
      </c>
      <c r="C17" s="253"/>
      <c r="D17" s="254"/>
      <c r="E17" s="255"/>
      <c r="F17" s="250"/>
    </row>
    <row r="18" spans="1:6" ht="26.25" hidden="1" x14ac:dyDescent="0.35">
      <c r="A18" s="256">
        <v>11020000</v>
      </c>
      <c r="B18" s="257" t="s">
        <v>418</v>
      </c>
      <c r="C18" s="258">
        <f>SUM(D18)</f>
        <v>0</v>
      </c>
      <c r="D18" s="259">
        <f>SUM(D19)</f>
        <v>0</v>
      </c>
      <c r="E18" s="255"/>
      <c r="F18" s="250"/>
    </row>
    <row r="19" spans="1:6" ht="52.5" hidden="1" x14ac:dyDescent="0.4">
      <c r="A19" s="260">
        <v>11020200</v>
      </c>
      <c r="B19" s="261" t="s">
        <v>419</v>
      </c>
      <c r="C19" s="253"/>
      <c r="D19" s="254"/>
      <c r="E19" s="255"/>
      <c r="F19" s="250"/>
    </row>
    <row r="20" spans="1:6" ht="26.25" hidden="1" x14ac:dyDescent="0.35">
      <c r="A20" s="246">
        <v>14000000</v>
      </c>
      <c r="B20" s="262" t="s">
        <v>420</v>
      </c>
      <c r="C20" s="263">
        <f>SUM(D20)</f>
        <v>0</v>
      </c>
      <c r="D20" s="259">
        <f>SUM(D25,D21,D23)</f>
        <v>0</v>
      </c>
      <c r="E20" s="264"/>
      <c r="F20" s="265"/>
    </row>
    <row r="21" spans="1:6" ht="52.5" hidden="1" x14ac:dyDescent="0.4">
      <c r="A21" s="251">
        <v>14020000</v>
      </c>
      <c r="B21" s="266" t="s">
        <v>421</v>
      </c>
      <c r="C21" s="254"/>
      <c r="D21" s="254"/>
      <c r="E21" s="264"/>
      <c r="F21" s="265"/>
    </row>
    <row r="22" spans="1:6" ht="27" hidden="1" x14ac:dyDescent="0.4">
      <c r="A22" s="251">
        <v>14021900</v>
      </c>
      <c r="B22" s="252" t="s">
        <v>422</v>
      </c>
      <c r="C22" s="254"/>
      <c r="D22" s="254"/>
      <c r="E22" s="264"/>
      <c r="F22" s="265"/>
    </row>
    <row r="23" spans="1:6" ht="52.5" hidden="1" x14ac:dyDescent="0.4">
      <c r="A23" s="251">
        <v>14030000</v>
      </c>
      <c r="B23" s="267" t="s">
        <v>423</v>
      </c>
      <c r="C23" s="254"/>
      <c r="D23" s="254"/>
      <c r="E23" s="264"/>
      <c r="F23" s="265"/>
    </row>
    <row r="24" spans="1:6" ht="27" hidden="1" x14ac:dyDescent="0.4">
      <c r="A24" s="251">
        <v>14031900</v>
      </c>
      <c r="B24" s="252" t="s">
        <v>422</v>
      </c>
      <c r="C24" s="254"/>
      <c r="D24" s="254"/>
      <c r="E24" s="264"/>
      <c r="F24" s="265"/>
    </row>
    <row r="25" spans="1:6" ht="52.5" hidden="1" x14ac:dyDescent="0.4">
      <c r="A25" s="251">
        <v>14040000</v>
      </c>
      <c r="B25" s="252" t="s">
        <v>424</v>
      </c>
      <c r="C25" s="253"/>
      <c r="D25" s="254"/>
      <c r="E25" s="264"/>
      <c r="F25" s="265"/>
    </row>
    <row r="26" spans="1:6" ht="26.25" hidden="1" x14ac:dyDescent="0.35">
      <c r="A26" s="246">
        <v>18000000</v>
      </c>
      <c r="B26" s="247" t="s">
        <v>425</v>
      </c>
      <c r="C26" s="263">
        <f>SUM(D26)</f>
        <v>0</v>
      </c>
      <c r="D26" s="259">
        <f>SUM(D40,D37,D27)</f>
        <v>0</v>
      </c>
      <c r="E26" s="268"/>
      <c r="F26" s="269"/>
    </row>
    <row r="27" spans="1:6" ht="26.25" hidden="1" x14ac:dyDescent="0.35">
      <c r="A27" s="246">
        <v>18010000</v>
      </c>
      <c r="B27" s="270" t="s">
        <v>426</v>
      </c>
      <c r="C27" s="263">
        <f>SUM(D27)</f>
        <v>0</v>
      </c>
      <c r="D27" s="259">
        <f>SUM(D28:D36)</f>
        <v>0</v>
      </c>
      <c r="E27" s="268"/>
      <c r="F27" s="269"/>
    </row>
    <row r="28" spans="1:6" ht="78.75" hidden="1" x14ac:dyDescent="0.4">
      <c r="A28" s="251">
        <v>18010100</v>
      </c>
      <c r="B28" s="271" t="s">
        <v>427</v>
      </c>
      <c r="C28" s="253"/>
      <c r="D28" s="254"/>
      <c r="E28" s="264"/>
      <c r="F28" s="272"/>
    </row>
    <row r="29" spans="1:6" ht="78.75" hidden="1" x14ac:dyDescent="0.4">
      <c r="A29" s="251">
        <v>18010200</v>
      </c>
      <c r="B29" s="273" t="s">
        <v>428</v>
      </c>
      <c r="C29" s="253"/>
      <c r="D29" s="254"/>
      <c r="E29" s="264"/>
      <c r="F29" s="272"/>
    </row>
    <row r="30" spans="1:6" ht="78.75" hidden="1" x14ac:dyDescent="0.4">
      <c r="A30" s="274">
        <v>18010300</v>
      </c>
      <c r="B30" s="271" t="s">
        <v>429</v>
      </c>
      <c r="C30" s="253"/>
      <c r="D30" s="254"/>
      <c r="E30" s="264"/>
      <c r="F30" s="272"/>
    </row>
    <row r="31" spans="1:6" ht="78.75" hidden="1" x14ac:dyDescent="0.4">
      <c r="A31" s="251">
        <v>18010400</v>
      </c>
      <c r="B31" s="271" t="s">
        <v>430</v>
      </c>
      <c r="C31" s="253"/>
      <c r="D31" s="254"/>
      <c r="E31" s="264"/>
      <c r="F31" s="272"/>
    </row>
    <row r="32" spans="1:6" ht="27" hidden="1" x14ac:dyDescent="0.4">
      <c r="A32" s="251">
        <v>18010500</v>
      </c>
      <c r="B32" s="275" t="s">
        <v>431</v>
      </c>
      <c r="C32" s="253"/>
      <c r="D32" s="254"/>
      <c r="E32" s="276"/>
      <c r="F32" s="265"/>
    </row>
    <row r="33" spans="1:6" ht="27" hidden="1" x14ac:dyDescent="0.4">
      <c r="A33" s="251">
        <v>18010600</v>
      </c>
      <c r="B33" s="275" t="s">
        <v>432</v>
      </c>
      <c r="C33" s="253"/>
      <c r="D33" s="254"/>
      <c r="E33" s="276"/>
      <c r="F33" s="265"/>
    </row>
    <row r="34" spans="1:6" ht="27" hidden="1" x14ac:dyDescent="0.4">
      <c r="A34" s="251">
        <v>18010700</v>
      </c>
      <c r="B34" s="275" t="s">
        <v>433</v>
      </c>
      <c r="C34" s="253"/>
      <c r="D34" s="254"/>
      <c r="E34" s="276"/>
      <c r="F34" s="265"/>
    </row>
    <row r="35" spans="1:6" ht="27" hidden="1" x14ac:dyDescent="0.4">
      <c r="A35" s="251">
        <v>18010900</v>
      </c>
      <c r="B35" s="275" t="s">
        <v>434</v>
      </c>
      <c r="C35" s="253"/>
      <c r="D35" s="254"/>
      <c r="E35" s="276"/>
      <c r="F35" s="265"/>
    </row>
    <row r="36" spans="1:6" ht="27" hidden="1" x14ac:dyDescent="0.4">
      <c r="A36" s="251">
        <v>18011000</v>
      </c>
      <c r="B36" s="275" t="s">
        <v>435</v>
      </c>
      <c r="C36" s="253"/>
      <c r="D36" s="254"/>
      <c r="E36" s="276"/>
      <c r="F36" s="265"/>
    </row>
    <row r="37" spans="1:6" ht="27" hidden="1" x14ac:dyDescent="0.4">
      <c r="A37" s="277">
        <v>18030000</v>
      </c>
      <c r="B37" s="278" t="s">
        <v>436</v>
      </c>
      <c r="C37" s="279">
        <f>SUM(D37)</f>
        <v>0</v>
      </c>
      <c r="D37" s="259">
        <f>SUM(D38:D39)</f>
        <v>0</v>
      </c>
      <c r="E37" s="276"/>
      <c r="F37" s="265"/>
    </row>
    <row r="38" spans="1:6" ht="27" hidden="1" x14ac:dyDescent="0.4">
      <c r="A38" s="280">
        <v>18030100</v>
      </c>
      <c r="B38" s="281" t="s">
        <v>437</v>
      </c>
      <c r="C38" s="253"/>
      <c r="D38" s="254"/>
      <c r="E38" s="276"/>
      <c r="F38" s="265"/>
    </row>
    <row r="39" spans="1:6" ht="27" hidden="1" x14ac:dyDescent="0.4">
      <c r="A39" s="282" t="s">
        <v>438</v>
      </c>
      <c r="B39" s="283" t="s">
        <v>439</v>
      </c>
      <c r="C39" s="253">
        <f>SUM(D39)</f>
        <v>0</v>
      </c>
      <c r="D39" s="254"/>
      <c r="E39" s="276"/>
      <c r="F39" s="265"/>
    </row>
    <row r="40" spans="1:6" ht="26.25" hidden="1" x14ac:dyDescent="0.35">
      <c r="A40" s="246">
        <v>18050000</v>
      </c>
      <c r="B40" s="247" t="s">
        <v>440</v>
      </c>
      <c r="C40" s="279">
        <f>SUM(D40)</f>
        <v>0</v>
      </c>
      <c r="D40" s="259">
        <f>SUM(D41:D43)</f>
        <v>0</v>
      </c>
      <c r="E40" s="268"/>
      <c r="F40" s="269"/>
    </row>
    <row r="41" spans="1:6" ht="27" hidden="1" x14ac:dyDescent="0.4">
      <c r="A41" s="251">
        <v>18050300</v>
      </c>
      <c r="B41" s="284" t="s">
        <v>441</v>
      </c>
      <c r="C41" s="253"/>
      <c r="D41" s="254"/>
      <c r="E41" s="264"/>
      <c r="F41" s="272"/>
    </row>
    <row r="42" spans="1:6" ht="27" hidden="1" x14ac:dyDescent="0.4">
      <c r="A42" s="251">
        <v>18050400</v>
      </c>
      <c r="B42" s="284" t="s">
        <v>442</v>
      </c>
      <c r="C42" s="253"/>
      <c r="D42" s="254"/>
      <c r="E42" s="264"/>
      <c r="F42" s="272"/>
    </row>
    <row r="43" spans="1:6" ht="105" hidden="1" x14ac:dyDescent="0.4">
      <c r="A43" s="251">
        <v>18050500</v>
      </c>
      <c r="B43" s="252" t="s">
        <v>443</v>
      </c>
      <c r="C43" s="253"/>
      <c r="D43" s="254"/>
      <c r="E43" s="264"/>
      <c r="F43" s="272"/>
    </row>
    <row r="44" spans="1:6" ht="26.25" hidden="1" x14ac:dyDescent="0.35">
      <c r="A44" s="246">
        <v>19000000</v>
      </c>
      <c r="B44" s="285" t="s">
        <v>444</v>
      </c>
      <c r="C44" s="279">
        <f>SUM(E44)</f>
        <v>0</v>
      </c>
      <c r="D44" s="259"/>
      <c r="E44" s="259">
        <f>SUM(E45)</f>
        <v>0</v>
      </c>
      <c r="F44" s="269"/>
    </row>
    <row r="45" spans="1:6" ht="26.25" hidden="1" x14ac:dyDescent="0.35">
      <c r="A45" s="246">
        <v>19010000</v>
      </c>
      <c r="B45" s="285" t="s">
        <v>445</v>
      </c>
      <c r="C45" s="279">
        <f>SUM(E45)</f>
        <v>0</v>
      </c>
      <c r="D45" s="259"/>
      <c r="E45" s="259">
        <f>SUM(E46:E48)</f>
        <v>0</v>
      </c>
      <c r="F45" s="269"/>
    </row>
    <row r="46" spans="1:6" ht="78.75" hidden="1" x14ac:dyDescent="0.4">
      <c r="A46" s="251">
        <v>19010100</v>
      </c>
      <c r="B46" s="286" t="s">
        <v>446</v>
      </c>
      <c r="C46" s="287">
        <f>SUM(E46)</f>
        <v>0</v>
      </c>
      <c r="D46" s="254"/>
      <c r="E46" s="264"/>
      <c r="F46" s="272"/>
    </row>
    <row r="47" spans="1:6" ht="52.5" hidden="1" x14ac:dyDescent="0.4">
      <c r="A47" s="251">
        <v>19010200</v>
      </c>
      <c r="B47" s="252" t="s">
        <v>447</v>
      </c>
      <c r="C47" s="287">
        <f>SUM(E47)</f>
        <v>0</v>
      </c>
      <c r="D47" s="254"/>
      <c r="E47" s="264"/>
      <c r="F47" s="272"/>
    </row>
    <row r="48" spans="1:6" ht="105" hidden="1" x14ac:dyDescent="0.4">
      <c r="A48" s="251">
        <v>19010300</v>
      </c>
      <c r="B48" s="288" t="s">
        <v>448</v>
      </c>
      <c r="C48" s="287">
        <f>SUM(E48)</f>
        <v>0</v>
      </c>
      <c r="D48" s="254"/>
      <c r="E48" s="264"/>
      <c r="F48" s="272"/>
    </row>
    <row r="49" spans="1:7" ht="30" hidden="1" customHeight="1" x14ac:dyDescent="0.35">
      <c r="A49" s="246">
        <v>20000000</v>
      </c>
      <c r="B49" s="247" t="s">
        <v>449</v>
      </c>
      <c r="C49" s="263">
        <f>SUM(D49,E49)</f>
        <v>0</v>
      </c>
      <c r="D49" s="259">
        <f>SUM(D66,D56,D50)</f>
        <v>0</v>
      </c>
      <c r="E49" s="259">
        <f>SUM(E66,E69)</f>
        <v>0</v>
      </c>
      <c r="F49" s="265"/>
    </row>
    <row r="50" spans="1:7" ht="26.25" hidden="1" customHeight="1" x14ac:dyDescent="0.35">
      <c r="A50" s="246">
        <v>21000000</v>
      </c>
      <c r="B50" s="247" t="s">
        <v>450</v>
      </c>
      <c r="C50" s="263">
        <f t="shared" ref="C50:C57" si="0">SUM(D50)</f>
        <v>0</v>
      </c>
      <c r="D50" s="259">
        <f>SUM(D51,D54)</f>
        <v>0</v>
      </c>
      <c r="E50" s="276"/>
      <c r="F50" s="265"/>
    </row>
    <row r="51" spans="1:7" ht="98.25" hidden="1" customHeight="1" x14ac:dyDescent="0.4">
      <c r="A51" s="498">
        <v>21010000</v>
      </c>
      <c r="B51" s="289" t="s">
        <v>451</v>
      </c>
      <c r="C51" s="500">
        <f t="shared" si="0"/>
        <v>0</v>
      </c>
      <c r="D51" s="502">
        <f>SUM(D53)</f>
        <v>0</v>
      </c>
      <c r="E51" s="504"/>
      <c r="F51" s="506"/>
      <c r="G51" s="290"/>
    </row>
    <row r="52" spans="1:7" ht="21.75" hidden="1" customHeight="1" x14ac:dyDescent="0.4">
      <c r="A52" s="499"/>
      <c r="B52" s="291" t="s">
        <v>452</v>
      </c>
      <c r="C52" s="501">
        <f t="shared" si="0"/>
        <v>0</v>
      </c>
      <c r="D52" s="503"/>
      <c r="E52" s="505"/>
      <c r="F52" s="507"/>
      <c r="G52" s="290"/>
    </row>
    <row r="53" spans="1:7" s="292" customFormat="1" ht="77.25" hidden="1" customHeight="1" x14ac:dyDescent="0.4">
      <c r="A53" s="251">
        <v>21010300</v>
      </c>
      <c r="B53" s="275" t="s">
        <v>453</v>
      </c>
      <c r="C53" s="253">
        <f>SUM(D53)</f>
        <v>0</v>
      </c>
      <c r="D53" s="254"/>
      <c r="E53" s="276"/>
      <c r="F53" s="265"/>
    </row>
    <row r="54" spans="1:7" ht="27.75" hidden="1" customHeight="1" x14ac:dyDescent="0.35">
      <c r="A54" s="246">
        <v>21080000</v>
      </c>
      <c r="B54" s="247" t="s">
        <v>454</v>
      </c>
      <c r="C54" s="263">
        <f t="shared" si="0"/>
        <v>0</v>
      </c>
      <c r="D54" s="259">
        <f>SUM(D55:D55)</f>
        <v>0</v>
      </c>
      <c r="E54" s="293"/>
      <c r="F54" s="294"/>
    </row>
    <row r="55" spans="1:7" ht="28.5" hidden="1" customHeight="1" x14ac:dyDescent="0.4">
      <c r="A55" s="251">
        <v>21081100</v>
      </c>
      <c r="B55" s="275" t="s">
        <v>455</v>
      </c>
      <c r="C55" s="253">
        <f>SUM(D55)</f>
        <v>0</v>
      </c>
      <c r="D55" s="254"/>
      <c r="E55" s="276"/>
      <c r="F55" s="265"/>
    </row>
    <row r="56" spans="1:7" ht="52.5" hidden="1" customHeight="1" x14ac:dyDescent="0.35">
      <c r="A56" s="246">
        <v>22000000</v>
      </c>
      <c r="B56" s="247" t="s">
        <v>456</v>
      </c>
      <c r="C56" s="263">
        <f t="shared" si="0"/>
        <v>0</v>
      </c>
      <c r="D56" s="259">
        <f>SUM(D63,D61,D57)</f>
        <v>0</v>
      </c>
      <c r="E56" s="276"/>
      <c r="F56" s="265"/>
    </row>
    <row r="57" spans="1:7" ht="30" hidden="1" customHeight="1" x14ac:dyDescent="0.35">
      <c r="A57" s="246">
        <v>22010000</v>
      </c>
      <c r="B57" s="247" t="s">
        <v>457</v>
      </c>
      <c r="C57" s="263">
        <f t="shared" si="0"/>
        <v>0</v>
      </c>
      <c r="D57" s="259">
        <f>SUM(D58:D60)</f>
        <v>0</v>
      </c>
      <c r="E57" s="276"/>
      <c r="F57" s="265"/>
    </row>
    <row r="58" spans="1:7" ht="76.5" hidden="1" customHeight="1" x14ac:dyDescent="0.4">
      <c r="A58" s="251">
        <v>22010300</v>
      </c>
      <c r="B58" s="261" t="s">
        <v>458</v>
      </c>
      <c r="C58" s="253">
        <f>SUM(D58)</f>
        <v>0</v>
      </c>
      <c r="D58" s="254"/>
      <c r="E58" s="276"/>
      <c r="F58" s="265"/>
    </row>
    <row r="59" spans="1:7" ht="28.5" hidden="1" customHeight="1" x14ac:dyDescent="0.4">
      <c r="A59" s="251">
        <v>22012500</v>
      </c>
      <c r="B59" s="275" t="s">
        <v>459</v>
      </c>
      <c r="C59" s="253">
        <f>SUM(D59)</f>
        <v>0</v>
      </c>
      <c r="D59" s="254"/>
      <c r="E59" s="276"/>
      <c r="F59" s="265"/>
    </row>
    <row r="60" spans="1:7" ht="54" hidden="1" customHeight="1" x14ac:dyDescent="0.4">
      <c r="A60" s="251">
        <v>22012600</v>
      </c>
      <c r="B60" s="295" t="s">
        <v>460</v>
      </c>
      <c r="C60" s="253">
        <f>SUM(D60)</f>
        <v>0</v>
      </c>
      <c r="D60" s="254"/>
      <c r="E60" s="276"/>
      <c r="F60" s="265"/>
    </row>
    <row r="61" spans="1:7" ht="72" hidden="1" customHeight="1" x14ac:dyDescent="0.35">
      <c r="A61" s="246">
        <v>22080000</v>
      </c>
      <c r="B61" s="296" t="s">
        <v>461</v>
      </c>
      <c r="C61" s="263">
        <f>SUM(D61)</f>
        <v>0</v>
      </c>
      <c r="D61" s="259">
        <f>SUM(D62)</f>
        <v>0</v>
      </c>
      <c r="E61" s="293"/>
      <c r="F61" s="294"/>
    </row>
    <row r="62" spans="1:7" ht="84" hidden="1" customHeight="1" x14ac:dyDescent="0.4">
      <c r="A62" s="251">
        <v>22080400</v>
      </c>
      <c r="B62" s="275" t="s">
        <v>462</v>
      </c>
      <c r="C62" s="253"/>
      <c r="D62" s="254"/>
      <c r="E62" s="276"/>
      <c r="F62" s="265"/>
    </row>
    <row r="63" spans="1:7" ht="27" hidden="1" customHeight="1" x14ac:dyDescent="0.35">
      <c r="A63" s="246">
        <v>22090000</v>
      </c>
      <c r="B63" s="247" t="s">
        <v>463</v>
      </c>
      <c r="C63" s="263">
        <f t="shared" ref="C63:C68" si="1">SUM(D63)</f>
        <v>0</v>
      </c>
      <c r="D63" s="259">
        <f>SUM(D64:D65)</f>
        <v>0</v>
      </c>
      <c r="E63" s="293"/>
      <c r="F63" s="294"/>
    </row>
    <row r="64" spans="1:7" ht="72" hidden="1" customHeight="1" x14ac:dyDescent="0.4">
      <c r="A64" s="251">
        <v>22090100</v>
      </c>
      <c r="B64" s="275" t="s">
        <v>464</v>
      </c>
      <c r="C64" s="253">
        <f t="shared" si="1"/>
        <v>0</v>
      </c>
      <c r="D64" s="254"/>
      <c r="E64" s="276"/>
      <c r="F64" s="265"/>
    </row>
    <row r="65" spans="1:7" ht="70.5" hidden="1" customHeight="1" x14ac:dyDescent="0.4">
      <c r="A65" s="251">
        <v>22090400</v>
      </c>
      <c r="B65" s="275" t="s">
        <v>465</v>
      </c>
      <c r="C65" s="253">
        <f t="shared" si="1"/>
        <v>0</v>
      </c>
      <c r="D65" s="254"/>
      <c r="E65" s="276"/>
      <c r="F65" s="265"/>
    </row>
    <row r="66" spans="1:7" ht="25.5" hidden="1" customHeight="1" x14ac:dyDescent="0.35">
      <c r="A66" s="246">
        <v>24000000</v>
      </c>
      <c r="B66" s="247" t="s">
        <v>466</v>
      </c>
      <c r="C66" s="263">
        <f t="shared" si="1"/>
        <v>0</v>
      </c>
      <c r="D66" s="259">
        <f>SUM(D67)</f>
        <v>0</v>
      </c>
      <c r="E66" s="268"/>
      <c r="F66" s="265"/>
    </row>
    <row r="67" spans="1:7" ht="26.25" hidden="1" x14ac:dyDescent="0.35">
      <c r="A67" s="246">
        <v>24060000</v>
      </c>
      <c r="B67" s="247" t="s">
        <v>467</v>
      </c>
      <c r="C67" s="263">
        <f t="shared" si="1"/>
        <v>0</v>
      </c>
      <c r="D67" s="259">
        <f>SUM(D68)</f>
        <v>0</v>
      </c>
      <c r="E67" s="268"/>
      <c r="F67" s="265"/>
    </row>
    <row r="68" spans="1:7" ht="27" hidden="1" x14ac:dyDescent="0.4">
      <c r="A68" s="251">
        <v>24060300</v>
      </c>
      <c r="B68" s="275" t="s">
        <v>467</v>
      </c>
      <c r="C68" s="253">
        <f t="shared" si="1"/>
        <v>0</v>
      </c>
      <c r="D68" s="254"/>
      <c r="E68" s="276"/>
      <c r="F68" s="265" t="s">
        <v>468</v>
      </c>
    </row>
    <row r="69" spans="1:7" ht="28.5" hidden="1" customHeight="1" x14ac:dyDescent="0.4">
      <c r="A69" s="246">
        <v>25000000</v>
      </c>
      <c r="B69" s="247" t="s">
        <v>469</v>
      </c>
      <c r="C69" s="258">
        <f>SUM(E69)</f>
        <v>0</v>
      </c>
      <c r="D69" s="297"/>
      <c r="E69" s="259">
        <f>SUM(E70)</f>
        <v>0</v>
      </c>
      <c r="F69" s="265"/>
    </row>
    <row r="70" spans="1:7" ht="48" hidden="1" customHeight="1" x14ac:dyDescent="0.4">
      <c r="A70" s="246">
        <v>25010000</v>
      </c>
      <c r="B70" s="247" t="s">
        <v>470</v>
      </c>
      <c r="C70" s="258">
        <f>SUM(E70)</f>
        <v>0</v>
      </c>
      <c r="D70" s="298"/>
      <c r="E70" s="259">
        <f>SUM(E71:E74)</f>
        <v>0</v>
      </c>
      <c r="F70" s="265"/>
    </row>
    <row r="71" spans="1:7" ht="51" hidden="1" customHeight="1" x14ac:dyDescent="0.4">
      <c r="A71" s="251">
        <v>25010100</v>
      </c>
      <c r="B71" s="275" t="s">
        <v>471</v>
      </c>
      <c r="C71" s="253"/>
      <c r="D71" s="298"/>
      <c r="E71" s="299"/>
      <c r="F71" s="300"/>
    </row>
    <row r="72" spans="1:7" ht="51" hidden="1" customHeight="1" x14ac:dyDescent="0.4">
      <c r="A72" s="251">
        <v>25010200</v>
      </c>
      <c r="B72" s="275" t="s">
        <v>472</v>
      </c>
      <c r="C72" s="253"/>
      <c r="D72" s="298"/>
      <c r="E72" s="299"/>
      <c r="F72" s="300"/>
    </row>
    <row r="73" spans="1:7" ht="27" hidden="1" customHeight="1" x14ac:dyDescent="0.4">
      <c r="A73" s="251">
        <v>25010300</v>
      </c>
      <c r="B73" s="275" t="s">
        <v>473</v>
      </c>
      <c r="C73" s="253"/>
      <c r="D73" s="298"/>
      <c r="E73" s="299"/>
      <c r="F73" s="300"/>
    </row>
    <row r="74" spans="1:7" ht="75" hidden="1" customHeight="1" x14ac:dyDescent="0.4">
      <c r="A74" s="251">
        <v>25010400</v>
      </c>
      <c r="B74" s="295" t="s">
        <v>474</v>
      </c>
      <c r="C74" s="253"/>
      <c r="D74" s="301"/>
      <c r="E74" s="254"/>
      <c r="F74" s="272"/>
    </row>
    <row r="75" spans="1:7" ht="26.25" hidden="1" customHeight="1" x14ac:dyDescent="0.4">
      <c r="A75" s="256">
        <v>30000000</v>
      </c>
      <c r="B75" s="302" t="s">
        <v>475</v>
      </c>
      <c r="C75" s="258">
        <f>SUM(E75)</f>
        <v>0</v>
      </c>
      <c r="D75" s="301"/>
      <c r="E75" s="259">
        <f>SUM(F75)</f>
        <v>0</v>
      </c>
      <c r="F75" s="303">
        <f>SUM(F76)</f>
        <v>0</v>
      </c>
    </row>
    <row r="76" spans="1:7" ht="33" hidden="1" customHeight="1" x14ac:dyDescent="0.35">
      <c r="A76" s="256">
        <v>33000000</v>
      </c>
      <c r="B76" s="304" t="s">
        <v>476</v>
      </c>
      <c r="C76" s="258">
        <f>SUM(E76)</f>
        <v>0</v>
      </c>
      <c r="D76" s="305"/>
      <c r="E76" s="259">
        <f>SUM(F76)</f>
        <v>0</v>
      </c>
      <c r="F76" s="303">
        <f>SUM(F77)</f>
        <v>0</v>
      </c>
    </row>
    <row r="77" spans="1:7" ht="26.25" hidden="1" customHeight="1" x14ac:dyDescent="0.4">
      <c r="A77" s="260">
        <v>33010000</v>
      </c>
      <c r="B77" s="306" t="s">
        <v>477</v>
      </c>
      <c r="C77" s="253">
        <f>SUM(E77)</f>
        <v>0</v>
      </c>
      <c r="D77" s="301"/>
      <c r="E77" s="254">
        <f>SUM(F77)</f>
        <v>0</v>
      </c>
      <c r="F77" s="307"/>
    </row>
    <row r="78" spans="1:7" ht="99" hidden="1" customHeight="1" x14ac:dyDescent="0.4">
      <c r="A78" s="251">
        <v>33010100</v>
      </c>
      <c r="B78" s="261" t="s">
        <v>478</v>
      </c>
      <c r="C78" s="253">
        <f>SUM(E78)</f>
        <v>0</v>
      </c>
      <c r="D78" s="301"/>
      <c r="E78" s="254">
        <f>SUM(F78)</f>
        <v>0</v>
      </c>
      <c r="F78" s="307"/>
    </row>
    <row r="79" spans="1:7" ht="28.5" hidden="1" customHeight="1" x14ac:dyDescent="0.35">
      <c r="A79" s="251"/>
      <c r="B79" s="247" t="s">
        <v>479</v>
      </c>
      <c r="C79" s="259">
        <f>SUM(C11,C49,C75)</f>
        <v>0</v>
      </c>
      <c r="D79" s="259">
        <f>SUM(D11,D49)</f>
        <v>0</v>
      </c>
      <c r="E79" s="259">
        <f>SUM(E11,E49,E75)</f>
        <v>0</v>
      </c>
      <c r="F79" s="303">
        <f>SUM(F75)</f>
        <v>0</v>
      </c>
      <c r="G79" s="308"/>
    </row>
    <row r="80" spans="1:7" ht="47.25" customHeight="1" x14ac:dyDescent="0.45">
      <c r="A80" s="365">
        <v>40000000</v>
      </c>
      <c r="B80" s="342" t="s">
        <v>480</v>
      </c>
      <c r="C80" s="350">
        <f t="shared" ref="C80:C92" si="2">SUM(D80)</f>
        <v>54624</v>
      </c>
      <c r="D80" s="351">
        <f>SUM(D81)</f>
        <v>54624</v>
      </c>
      <c r="E80" s="309"/>
      <c r="F80" s="310"/>
    </row>
    <row r="81" spans="1:7" ht="45" customHeight="1" x14ac:dyDescent="0.45">
      <c r="A81" s="365">
        <v>41000000</v>
      </c>
      <c r="B81" s="342" t="s">
        <v>481</v>
      </c>
      <c r="C81" s="350">
        <f t="shared" si="2"/>
        <v>54624</v>
      </c>
      <c r="D81" s="351">
        <f>SUM(D82,D86)</f>
        <v>54624</v>
      </c>
      <c r="E81" s="309"/>
      <c r="F81" s="310"/>
    </row>
    <row r="82" spans="1:7" ht="28.5" hidden="1" customHeight="1" x14ac:dyDescent="0.45">
      <c r="A82" s="365">
        <v>41030000</v>
      </c>
      <c r="B82" s="342" t="s">
        <v>482</v>
      </c>
      <c r="C82" s="350">
        <f t="shared" si="2"/>
        <v>0</v>
      </c>
      <c r="D82" s="351">
        <f>SUM(D83:D85)</f>
        <v>0</v>
      </c>
      <c r="E82" s="309"/>
      <c r="F82" s="310"/>
    </row>
    <row r="83" spans="1:7" ht="42" hidden="1" customHeight="1" x14ac:dyDescent="0.45">
      <c r="A83" s="366">
        <v>41033900</v>
      </c>
      <c r="B83" s="343" t="s">
        <v>483</v>
      </c>
      <c r="C83" s="352">
        <f t="shared" si="2"/>
        <v>0</v>
      </c>
      <c r="D83" s="353"/>
      <c r="E83" s="312"/>
      <c r="F83" s="313"/>
    </row>
    <row r="84" spans="1:7" ht="52.5" hidden="1" customHeight="1" x14ac:dyDescent="0.45">
      <c r="A84" s="366">
        <v>41034200</v>
      </c>
      <c r="B84" s="343" t="s">
        <v>484</v>
      </c>
      <c r="C84" s="352">
        <f t="shared" si="2"/>
        <v>0</v>
      </c>
      <c r="D84" s="353"/>
      <c r="E84" s="312"/>
      <c r="F84" s="313"/>
    </row>
    <row r="85" spans="1:7" ht="106.5" hidden="1" customHeight="1" x14ac:dyDescent="0.45">
      <c r="A85" s="366">
        <v>41035100</v>
      </c>
      <c r="B85" s="344" t="s">
        <v>485</v>
      </c>
      <c r="C85" s="352">
        <f t="shared" si="2"/>
        <v>0</v>
      </c>
      <c r="D85" s="353"/>
      <c r="E85" s="297"/>
      <c r="F85" s="265"/>
    </row>
    <row r="86" spans="1:7" ht="73.5" customHeight="1" x14ac:dyDescent="0.45">
      <c r="A86" s="367">
        <v>41050000</v>
      </c>
      <c r="B86" s="345" t="s">
        <v>486</v>
      </c>
      <c r="C86" s="354">
        <f t="shared" si="2"/>
        <v>54624</v>
      </c>
      <c r="D86" s="355">
        <f>SUM(D87:D92)</f>
        <v>54624</v>
      </c>
      <c r="E86" s="298"/>
      <c r="F86" s="314"/>
    </row>
    <row r="87" spans="1:7" ht="138.75" customHeight="1" x14ac:dyDescent="0.45">
      <c r="A87" s="366">
        <v>41051200</v>
      </c>
      <c r="B87" s="346" t="s">
        <v>492</v>
      </c>
      <c r="C87" s="352">
        <f t="shared" si="2"/>
        <v>54624</v>
      </c>
      <c r="D87" s="353">
        <v>54624</v>
      </c>
      <c r="E87" s="298"/>
      <c r="F87" s="314"/>
    </row>
    <row r="88" spans="1:7" ht="105.75" hidden="1" customHeight="1" x14ac:dyDescent="0.45">
      <c r="A88" s="315">
        <v>41050200</v>
      </c>
      <c r="B88" s="347" t="s">
        <v>487</v>
      </c>
      <c r="C88" s="356">
        <f t="shared" si="2"/>
        <v>0</v>
      </c>
      <c r="D88" s="357"/>
      <c r="E88" s="316"/>
      <c r="F88" s="317"/>
    </row>
    <row r="89" spans="1:7" ht="289.5" hidden="1" customHeight="1" x14ac:dyDescent="0.45">
      <c r="A89" s="311">
        <v>41050300</v>
      </c>
      <c r="B89" s="343" t="s">
        <v>488</v>
      </c>
      <c r="C89" s="352">
        <f t="shared" si="2"/>
        <v>0</v>
      </c>
      <c r="D89" s="353"/>
      <c r="E89" s="298"/>
      <c r="F89" s="314"/>
    </row>
    <row r="90" spans="1:7" ht="80.25" hidden="1" customHeight="1" x14ac:dyDescent="0.45">
      <c r="A90" s="311">
        <v>41051500</v>
      </c>
      <c r="B90" s="343" t="s">
        <v>489</v>
      </c>
      <c r="C90" s="352">
        <f t="shared" si="2"/>
        <v>0</v>
      </c>
      <c r="D90" s="353"/>
      <c r="E90" s="318"/>
      <c r="F90" s="319"/>
    </row>
    <row r="91" spans="1:7" ht="80.25" hidden="1" customHeight="1" x14ac:dyDescent="0.45">
      <c r="A91" s="311">
        <v>41052000</v>
      </c>
      <c r="B91" s="344" t="s">
        <v>490</v>
      </c>
      <c r="C91" s="352">
        <f t="shared" si="2"/>
        <v>0</v>
      </c>
      <c r="D91" s="353"/>
      <c r="E91" s="320"/>
      <c r="F91" s="319"/>
    </row>
    <row r="92" spans="1:7" ht="21.75" hidden="1" customHeight="1" x14ac:dyDescent="0.45">
      <c r="A92" s="321">
        <v>41053900</v>
      </c>
      <c r="B92" s="348" t="s">
        <v>491</v>
      </c>
      <c r="C92" s="352">
        <f t="shared" si="2"/>
        <v>0</v>
      </c>
      <c r="D92" s="358"/>
      <c r="E92" s="320"/>
      <c r="F92" s="319"/>
    </row>
    <row r="93" spans="1:7" ht="49.5" customHeight="1" x14ac:dyDescent="0.45">
      <c r="A93" s="322"/>
      <c r="B93" s="349" t="s">
        <v>479</v>
      </c>
      <c r="C93" s="359">
        <f>SUM(D93:E93)</f>
        <v>54624</v>
      </c>
      <c r="D93" s="359">
        <f>SUM(D79:D80)</f>
        <v>54624</v>
      </c>
      <c r="E93" s="323"/>
      <c r="F93" s="324"/>
      <c r="G93" s="325"/>
    </row>
    <row r="94" spans="1:7" ht="78" customHeight="1" x14ac:dyDescent="0.35">
      <c r="A94" s="326"/>
      <c r="B94" s="327"/>
      <c r="C94" s="328"/>
      <c r="D94" s="329"/>
      <c r="E94" s="329"/>
      <c r="F94" s="330"/>
      <c r="G94" s="325"/>
    </row>
    <row r="95" spans="1:7" ht="104.25" customHeight="1" x14ac:dyDescent="0.55000000000000004">
      <c r="A95" s="484" t="s">
        <v>493</v>
      </c>
      <c r="B95" s="484"/>
      <c r="C95" s="484"/>
      <c r="D95" s="484"/>
      <c r="E95" s="484"/>
      <c r="F95" s="484"/>
      <c r="G95" s="325"/>
    </row>
    <row r="96" spans="1:7" ht="33.75" customHeight="1" x14ac:dyDescent="0.35">
      <c r="A96" s="331"/>
      <c r="B96" s="332"/>
      <c r="C96" s="332"/>
      <c r="D96" s="333"/>
      <c r="E96" s="333"/>
      <c r="F96" s="333"/>
    </row>
    <row r="97" spans="1:6" ht="23.25" x14ac:dyDescent="0.3">
      <c r="A97" s="334"/>
      <c r="B97" s="335"/>
      <c r="C97" s="335"/>
      <c r="D97" s="336"/>
      <c r="E97" s="336"/>
      <c r="F97" s="336"/>
    </row>
    <row r="98" spans="1:6" ht="23.25" x14ac:dyDescent="0.35">
      <c r="A98" s="337"/>
      <c r="B98" s="337"/>
      <c r="C98" s="337"/>
      <c r="D98" s="337"/>
      <c r="E98" s="337"/>
      <c r="F98" s="337"/>
    </row>
    <row r="99" spans="1:6" ht="23.25" x14ac:dyDescent="0.35">
      <c r="A99" s="338"/>
      <c r="B99" s="339"/>
      <c r="C99" s="339"/>
      <c r="D99" s="333"/>
      <c r="E99" s="333"/>
      <c r="F99" s="333"/>
    </row>
    <row r="100" spans="1:6" ht="23.25" x14ac:dyDescent="0.35">
      <c r="A100" s="337"/>
      <c r="B100" s="337"/>
      <c r="C100" s="337"/>
      <c r="D100" s="337"/>
      <c r="E100" s="337"/>
      <c r="F100" s="337"/>
    </row>
    <row r="101" spans="1:6" ht="23.25" x14ac:dyDescent="0.35">
      <c r="A101" s="233"/>
      <c r="B101" s="233"/>
      <c r="C101" s="233"/>
      <c r="D101" s="233"/>
      <c r="E101" s="233"/>
      <c r="F101" s="233"/>
    </row>
    <row r="102" spans="1:6" ht="23.25" x14ac:dyDescent="0.35">
      <c r="A102" s="337"/>
      <c r="B102" s="337"/>
      <c r="C102" s="337"/>
      <c r="D102" s="337"/>
      <c r="E102" s="337"/>
      <c r="F102" s="337"/>
    </row>
    <row r="103" spans="1:6" ht="23.25" x14ac:dyDescent="0.35">
      <c r="A103" s="233"/>
      <c r="B103" s="233"/>
      <c r="C103" s="233"/>
      <c r="D103" s="233"/>
      <c r="E103" s="233"/>
      <c r="F103" s="233"/>
    </row>
    <row r="104" spans="1:6" ht="23.25" x14ac:dyDescent="0.35">
      <c r="A104" s="233"/>
      <c r="B104" s="233"/>
      <c r="C104" s="233"/>
      <c r="D104" s="233"/>
      <c r="E104" s="233"/>
      <c r="F104" s="233"/>
    </row>
    <row r="105" spans="1:6" ht="23.25" x14ac:dyDescent="0.35">
      <c r="A105" s="233"/>
      <c r="B105" s="233"/>
      <c r="C105" s="233"/>
      <c r="D105" s="233"/>
      <c r="E105" s="233"/>
      <c r="F105" s="233"/>
    </row>
    <row r="106" spans="1:6" ht="23.25" x14ac:dyDescent="0.35">
      <c r="A106" s="233"/>
      <c r="B106" s="233"/>
      <c r="C106" s="233"/>
      <c r="D106" s="233"/>
      <c r="E106" s="233"/>
      <c r="F106" s="233"/>
    </row>
    <row r="107" spans="1:6" ht="23.25" x14ac:dyDescent="0.35">
      <c r="A107" s="233"/>
      <c r="B107" s="233"/>
      <c r="C107" s="233"/>
      <c r="D107" s="233"/>
      <c r="E107" s="233"/>
      <c r="F107" s="233"/>
    </row>
    <row r="108" spans="1:6" ht="23.25" x14ac:dyDescent="0.35">
      <c r="A108" s="233"/>
      <c r="B108" s="233"/>
      <c r="C108" s="233"/>
      <c r="D108" s="233"/>
      <c r="E108" s="233"/>
      <c r="F108" s="233"/>
    </row>
    <row r="109" spans="1:6" ht="23.25" x14ac:dyDescent="0.35">
      <c r="A109" s="233"/>
      <c r="B109" s="233"/>
      <c r="C109" s="233"/>
      <c r="D109" s="233"/>
      <c r="E109" s="233"/>
      <c r="F109" s="233"/>
    </row>
    <row r="110" spans="1:6" ht="23.25" x14ac:dyDescent="0.35">
      <c r="A110" s="233"/>
      <c r="B110" s="233"/>
      <c r="C110" s="233"/>
      <c r="D110" s="233"/>
      <c r="E110" s="233"/>
      <c r="F110" s="233"/>
    </row>
    <row r="111" spans="1:6" ht="23.25" x14ac:dyDescent="0.35">
      <c r="A111" s="233"/>
      <c r="B111" s="233"/>
      <c r="C111" s="233"/>
      <c r="D111" s="233"/>
      <c r="E111" s="233"/>
      <c r="F111" s="233"/>
    </row>
    <row r="112" spans="1:6" ht="23.25" x14ac:dyDescent="0.35">
      <c r="A112" s="233"/>
      <c r="B112" s="233"/>
      <c r="C112" s="233"/>
      <c r="D112" s="233"/>
      <c r="E112" s="233"/>
      <c r="F112" s="233"/>
    </row>
    <row r="113" spans="1:6" ht="23.25" x14ac:dyDescent="0.35">
      <c r="A113" s="233"/>
      <c r="B113" s="233"/>
      <c r="C113" s="233"/>
      <c r="D113" s="233"/>
      <c r="E113" s="233"/>
      <c r="F113" s="233"/>
    </row>
    <row r="114" spans="1:6" ht="23.25" x14ac:dyDescent="0.35">
      <c r="A114" s="337"/>
      <c r="B114" s="337"/>
      <c r="C114" s="337"/>
      <c r="D114" s="337"/>
      <c r="E114" s="337"/>
      <c r="F114" s="337"/>
    </row>
    <row r="115" spans="1:6" ht="23.25" x14ac:dyDescent="0.35">
      <c r="A115" s="337"/>
      <c r="B115" s="337"/>
      <c r="C115" s="337"/>
      <c r="D115" s="337"/>
      <c r="E115" s="337"/>
      <c r="F115" s="337"/>
    </row>
    <row r="116" spans="1:6" ht="23.25" x14ac:dyDescent="0.35">
      <c r="A116" s="337"/>
      <c r="B116" s="337"/>
      <c r="C116" s="337"/>
      <c r="D116" s="337"/>
      <c r="E116" s="337"/>
      <c r="F116" s="337"/>
    </row>
    <row r="117" spans="1:6" ht="23.25" x14ac:dyDescent="0.35">
      <c r="A117" s="337"/>
      <c r="B117" s="337"/>
      <c r="C117" s="337"/>
      <c r="D117" s="337"/>
      <c r="E117" s="337"/>
      <c r="F117" s="337"/>
    </row>
    <row r="118" spans="1:6" ht="23.25" x14ac:dyDescent="0.35">
      <c r="A118" s="337"/>
      <c r="B118" s="337"/>
      <c r="C118" s="337"/>
      <c r="D118" s="337"/>
      <c r="E118" s="337"/>
      <c r="F118" s="337"/>
    </row>
    <row r="119" spans="1:6" ht="23.25" x14ac:dyDescent="0.35">
      <c r="A119" s="337"/>
      <c r="B119" s="337"/>
      <c r="C119" s="337"/>
      <c r="D119" s="337"/>
      <c r="E119" s="337"/>
      <c r="F119" s="337"/>
    </row>
    <row r="120" spans="1:6" ht="23.25" x14ac:dyDescent="0.35">
      <c r="A120" s="337"/>
      <c r="B120" s="337"/>
      <c r="C120" s="337"/>
      <c r="D120" s="337"/>
      <c r="E120" s="337"/>
      <c r="F120" s="337"/>
    </row>
    <row r="121" spans="1:6" ht="23.25" x14ac:dyDescent="0.35">
      <c r="A121" s="337"/>
      <c r="B121" s="337"/>
      <c r="C121" s="337"/>
      <c r="D121" s="337"/>
      <c r="E121" s="337"/>
      <c r="F121" s="337"/>
    </row>
    <row r="122" spans="1:6" ht="23.25" x14ac:dyDescent="0.35">
      <c r="A122" s="337"/>
      <c r="B122" s="337"/>
      <c r="C122" s="337"/>
      <c r="D122" s="337"/>
      <c r="E122" s="337"/>
      <c r="F122" s="337"/>
    </row>
    <row r="123" spans="1:6" ht="23.25" x14ac:dyDescent="0.35">
      <c r="A123" s="337"/>
      <c r="B123" s="337"/>
      <c r="C123" s="337"/>
      <c r="D123" s="337"/>
      <c r="E123" s="337"/>
      <c r="F123" s="337"/>
    </row>
    <row r="124" spans="1:6" ht="23.25" x14ac:dyDescent="0.35">
      <c r="A124" s="337"/>
      <c r="B124" s="337"/>
      <c r="C124" s="337"/>
      <c r="D124" s="337"/>
      <c r="E124" s="337"/>
      <c r="F124" s="337"/>
    </row>
    <row r="125" spans="1:6" ht="23.25" x14ac:dyDescent="0.35">
      <c r="A125" s="337"/>
      <c r="B125" s="337"/>
      <c r="C125" s="337"/>
      <c r="D125" s="337"/>
      <c r="E125" s="337"/>
      <c r="F125" s="337"/>
    </row>
    <row r="126" spans="1:6" ht="23.25" x14ac:dyDescent="0.35">
      <c r="A126" s="337"/>
      <c r="B126" s="337"/>
      <c r="C126" s="337"/>
      <c r="D126" s="337"/>
      <c r="E126" s="337"/>
      <c r="F126" s="337"/>
    </row>
    <row r="127" spans="1:6" ht="23.25" x14ac:dyDescent="0.35">
      <c r="A127" s="337"/>
      <c r="B127" s="337"/>
      <c r="C127" s="337"/>
      <c r="D127" s="337"/>
      <c r="E127" s="337"/>
      <c r="F127" s="337"/>
    </row>
    <row r="128" spans="1:6" ht="23.25" x14ac:dyDescent="0.35">
      <c r="A128" s="337"/>
      <c r="B128" s="337"/>
      <c r="C128" s="337"/>
      <c r="D128" s="337"/>
      <c r="E128" s="337"/>
      <c r="F128" s="337"/>
    </row>
    <row r="129" spans="1:6" ht="23.25" x14ac:dyDescent="0.35">
      <c r="A129" s="337"/>
      <c r="B129" s="337"/>
      <c r="C129" s="337"/>
      <c r="D129" s="337"/>
      <c r="E129" s="337"/>
      <c r="F129" s="337"/>
    </row>
    <row r="130" spans="1:6" ht="23.25" x14ac:dyDescent="0.35">
      <c r="A130" s="337"/>
      <c r="B130" s="337"/>
      <c r="C130" s="337"/>
      <c r="D130" s="337"/>
      <c r="E130" s="337"/>
      <c r="F130" s="337"/>
    </row>
    <row r="131" spans="1:6" ht="23.25" x14ac:dyDescent="0.35">
      <c r="A131" s="337"/>
      <c r="B131" s="337"/>
      <c r="C131" s="337"/>
      <c r="D131" s="337"/>
      <c r="E131" s="337"/>
      <c r="F131" s="337"/>
    </row>
    <row r="132" spans="1:6" ht="23.25" x14ac:dyDescent="0.35">
      <c r="A132" s="337"/>
      <c r="B132" s="337"/>
      <c r="C132" s="337"/>
      <c r="D132" s="337"/>
      <c r="E132" s="337"/>
      <c r="F132" s="337"/>
    </row>
    <row r="133" spans="1:6" ht="23.25" x14ac:dyDescent="0.35">
      <c r="A133" s="337"/>
      <c r="B133" s="337"/>
      <c r="C133" s="337"/>
      <c r="D133" s="337"/>
      <c r="E133" s="337"/>
      <c r="F133" s="337"/>
    </row>
    <row r="134" spans="1:6" ht="23.25" x14ac:dyDescent="0.35">
      <c r="A134" s="337"/>
      <c r="B134" s="337"/>
      <c r="C134" s="337"/>
      <c r="D134" s="337"/>
      <c r="E134" s="337"/>
      <c r="F134" s="337"/>
    </row>
    <row r="135" spans="1:6" ht="23.25" x14ac:dyDescent="0.35">
      <c r="A135" s="337"/>
      <c r="B135" s="337"/>
      <c r="C135" s="337"/>
      <c r="D135" s="337"/>
      <c r="E135" s="337"/>
      <c r="F135" s="337"/>
    </row>
    <row r="136" spans="1:6" ht="23.25" x14ac:dyDescent="0.35">
      <c r="A136" s="337"/>
      <c r="B136" s="337"/>
      <c r="C136" s="337"/>
      <c r="D136" s="337"/>
      <c r="E136" s="337"/>
      <c r="F136" s="337"/>
    </row>
    <row r="137" spans="1:6" ht="23.25" x14ac:dyDescent="0.35">
      <c r="A137" s="337"/>
      <c r="B137" s="337"/>
      <c r="C137" s="337"/>
      <c r="D137" s="337"/>
      <c r="E137" s="337"/>
      <c r="F137" s="337"/>
    </row>
    <row r="138" spans="1:6" ht="23.25" x14ac:dyDescent="0.35">
      <c r="A138" s="337"/>
      <c r="B138" s="337"/>
      <c r="C138" s="337"/>
      <c r="D138" s="337"/>
      <c r="E138" s="337"/>
      <c r="F138" s="337"/>
    </row>
    <row r="139" spans="1:6" ht="23.25" x14ac:dyDescent="0.35">
      <c r="A139" s="337"/>
      <c r="B139" s="337"/>
      <c r="C139" s="337"/>
      <c r="D139" s="337"/>
      <c r="E139" s="337"/>
      <c r="F139" s="337"/>
    </row>
  </sheetData>
  <mergeCells count="16">
    <mergeCell ref="A95:F95"/>
    <mergeCell ref="C1:F1"/>
    <mergeCell ref="C2:F2"/>
    <mergeCell ref="B5:D5"/>
    <mergeCell ref="A6:F6"/>
    <mergeCell ref="A8:A9"/>
    <mergeCell ref="B8:B9"/>
    <mergeCell ref="C8:C9"/>
    <mergeCell ref="D8:D9"/>
    <mergeCell ref="E8:F8"/>
    <mergeCell ref="C3:F3"/>
    <mergeCell ref="A51:A52"/>
    <mergeCell ref="C51:C52"/>
    <mergeCell ref="D51:D52"/>
    <mergeCell ref="E51:E52"/>
    <mergeCell ref="F51:F52"/>
  </mergeCells>
  <pageMargins left="1.0629921259842521" right="0.27559055118110237" top="0.82677165354330717" bottom="0.62992125984251968" header="0.31496062992125984" footer="0.31496062992125984"/>
  <pageSetup paperSize="9" scale="4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8"/>
  <sheetViews>
    <sheetView view="pageBreakPreview" zoomScaleNormal="100" zoomScaleSheetLayoutView="100" workbookViewId="0">
      <selection activeCell="D27" sqref="D27"/>
    </sheetView>
  </sheetViews>
  <sheetFormatPr defaultColWidth="8" defaultRowHeight="12.75" x14ac:dyDescent="0.2"/>
  <cols>
    <col min="1" max="1" width="10.5703125" style="50" customWidth="1"/>
    <col min="2" max="2" width="29.140625" style="43" customWidth="1"/>
    <col min="3" max="3" width="21" style="43" customWidth="1"/>
    <col min="4" max="4" width="20.7109375" style="44" customWidth="1"/>
    <col min="5" max="5" width="17.28515625" style="44" customWidth="1"/>
    <col min="6" max="6" width="17" style="26" customWidth="1"/>
    <col min="7" max="8" width="8" style="26"/>
    <col min="9" max="9" width="12.140625" style="26" bestFit="1" customWidth="1"/>
    <col min="10" max="16384" width="8" style="26"/>
  </cols>
  <sheetData>
    <row r="1" spans="1:9" ht="16.5" customHeight="1" x14ac:dyDescent="0.3">
      <c r="A1" s="23"/>
      <c r="B1" s="24"/>
      <c r="C1" s="24"/>
      <c r="D1" s="25"/>
      <c r="E1" s="515"/>
      <c r="F1" s="515"/>
    </row>
    <row r="2" spans="1:9" ht="17.25" customHeight="1" x14ac:dyDescent="0.3">
      <c r="A2" s="23"/>
      <c r="B2" s="24"/>
      <c r="C2" s="24"/>
      <c r="D2" s="25"/>
      <c r="E2" s="516"/>
      <c r="F2" s="516"/>
    </row>
    <row r="3" spans="1:9" ht="18" customHeight="1" x14ac:dyDescent="0.3">
      <c r="A3" s="23"/>
      <c r="B3" s="24"/>
      <c r="C3" s="24"/>
      <c r="D3" s="25"/>
      <c r="E3" s="516"/>
      <c r="F3" s="516"/>
    </row>
    <row r="4" spans="1:9" ht="42.75" customHeight="1" x14ac:dyDescent="0.25">
      <c r="A4" s="23"/>
      <c r="B4" s="24"/>
      <c r="C4" s="24"/>
      <c r="D4" s="25"/>
      <c r="E4" s="25"/>
      <c r="F4" s="25"/>
    </row>
    <row r="5" spans="1:9" ht="64.5" customHeight="1" x14ac:dyDescent="0.2">
      <c r="A5" s="517" t="s">
        <v>370</v>
      </c>
      <c r="B5" s="517"/>
      <c r="C5" s="517"/>
      <c r="D5" s="517"/>
      <c r="E5" s="517"/>
      <c r="F5" s="517"/>
    </row>
    <row r="6" spans="1:9" ht="21" customHeight="1" x14ac:dyDescent="0.25">
      <c r="A6" s="23"/>
      <c r="B6" s="24"/>
      <c r="C6" s="24"/>
      <c r="D6" s="27"/>
      <c r="E6" s="27"/>
      <c r="F6" s="28" t="s">
        <v>0</v>
      </c>
    </row>
    <row r="7" spans="1:9" ht="39" customHeight="1" x14ac:dyDescent="0.2">
      <c r="A7" s="509" t="s">
        <v>37</v>
      </c>
      <c r="B7" s="510" t="s">
        <v>38</v>
      </c>
      <c r="C7" s="511" t="s">
        <v>39</v>
      </c>
      <c r="D7" s="512" t="s">
        <v>83</v>
      </c>
      <c r="E7" s="511" t="s">
        <v>84</v>
      </c>
      <c r="F7" s="511"/>
    </row>
    <row r="8" spans="1:9" ht="62.25" customHeight="1" x14ac:dyDescent="0.2">
      <c r="A8" s="509"/>
      <c r="B8" s="510"/>
      <c r="C8" s="511"/>
      <c r="D8" s="512"/>
      <c r="E8" s="30" t="s">
        <v>40</v>
      </c>
      <c r="F8" s="29" t="s">
        <v>41</v>
      </c>
    </row>
    <row r="9" spans="1:9" s="33" customFormat="1" ht="16.5" customHeight="1" x14ac:dyDescent="0.2">
      <c r="A9" s="31">
        <v>1</v>
      </c>
      <c r="B9" s="31">
        <v>2</v>
      </c>
      <c r="C9" s="32">
        <v>6</v>
      </c>
      <c r="D9" s="32">
        <v>3</v>
      </c>
      <c r="E9" s="32">
        <v>4</v>
      </c>
      <c r="F9" s="32">
        <v>5</v>
      </c>
    </row>
    <row r="10" spans="1:9" s="36" customFormat="1" ht="39.75" customHeight="1" x14ac:dyDescent="0.25">
      <c r="A10" s="66" t="s">
        <v>42</v>
      </c>
      <c r="B10" s="34" t="s">
        <v>43</v>
      </c>
      <c r="C10" s="54">
        <f t="shared" ref="C10:C29" si="0">SUM(D10:E10)</f>
        <v>89950</v>
      </c>
      <c r="D10" s="54">
        <f>D11</f>
        <v>81736</v>
      </c>
      <c r="E10" s="54">
        <f>E11</f>
        <v>8214</v>
      </c>
      <c r="F10" s="54">
        <f>F11</f>
        <v>8214</v>
      </c>
      <c r="G10" s="35"/>
    </row>
    <row r="11" spans="1:9" s="36" customFormat="1" ht="54.75" customHeight="1" x14ac:dyDescent="0.25">
      <c r="A11" s="66">
        <v>208000</v>
      </c>
      <c r="B11" s="34" t="s">
        <v>44</v>
      </c>
      <c r="C11" s="54">
        <f t="shared" si="0"/>
        <v>89950</v>
      </c>
      <c r="D11" s="54">
        <f>D12+D13</f>
        <v>81736</v>
      </c>
      <c r="E11" s="54">
        <f>E12+E13</f>
        <v>8214</v>
      </c>
      <c r="F11" s="54">
        <f>F12+F13</f>
        <v>8214</v>
      </c>
      <c r="G11" s="35"/>
    </row>
    <row r="12" spans="1:9" s="36" customFormat="1" ht="26.25" customHeight="1" x14ac:dyDescent="0.25">
      <c r="A12" s="67">
        <v>208100</v>
      </c>
      <c r="B12" s="37" t="s">
        <v>45</v>
      </c>
      <c r="C12" s="56">
        <f t="shared" si="0"/>
        <v>89950</v>
      </c>
      <c r="D12" s="56">
        <v>89950</v>
      </c>
      <c r="E12" s="56">
        <v>0</v>
      </c>
      <c r="F12" s="56">
        <v>0</v>
      </c>
      <c r="G12" s="35"/>
      <c r="I12" s="38"/>
    </row>
    <row r="13" spans="1:9" ht="73.5" customHeight="1" x14ac:dyDescent="0.25">
      <c r="A13" s="67" t="s">
        <v>46</v>
      </c>
      <c r="B13" s="39" t="s">
        <v>47</v>
      </c>
      <c r="C13" s="56">
        <f t="shared" si="0"/>
        <v>0</v>
      </c>
      <c r="D13" s="199">
        <v>-8214</v>
      </c>
      <c r="E13" s="199">
        <v>8214</v>
      </c>
      <c r="F13" s="199">
        <v>8214</v>
      </c>
      <c r="G13" s="40"/>
    </row>
    <row r="14" spans="1:9" ht="24.75" hidden="1" customHeight="1" x14ac:dyDescent="0.25">
      <c r="A14" s="66" t="s">
        <v>1</v>
      </c>
      <c r="B14" s="34" t="s">
        <v>2</v>
      </c>
      <c r="C14" s="54">
        <f t="shared" si="0"/>
        <v>0</v>
      </c>
      <c r="D14" s="54">
        <f t="shared" ref="D14:F15" si="1">D15</f>
        <v>0</v>
      </c>
      <c r="E14" s="54">
        <f t="shared" si="1"/>
        <v>0</v>
      </c>
      <c r="F14" s="54">
        <f t="shared" si="1"/>
        <v>0</v>
      </c>
      <c r="G14" s="40"/>
    </row>
    <row r="15" spans="1:9" ht="50.25" hidden="1" customHeight="1" x14ac:dyDescent="0.25">
      <c r="A15" s="66">
        <v>301000</v>
      </c>
      <c r="B15" s="34" t="s">
        <v>3</v>
      </c>
      <c r="C15" s="54">
        <f t="shared" si="0"/>
        <v>0</v>
      </c>
      <c r="D15" s="54">
        <f t="shared" si="1"/>
        <v>0</v>
      </c>
      <c r="E15" s="54">
        <f>SUM(E16:E17)</f>
        <v>0</v>
      </c>
      <c r="F15" s="54">
        <f>SUM(F16:F17)</f>
        <v>0</v>
      </c>
      <c r="G15" s="40"/>
    </row>
    <row r="16" spans="1:9" ht="30" hidden="1" customHeight="1" x14ac:dyDescent="0.25">
      <c r="A16" s="67">
        <v>301100</v>
      </c>
      <c r="B16" s="37" t="s">
        <v>4</v>
      </c>
      <c r="C16" s="56">
        <f t="shared" si="0"/>
        <v>0</v>
      </c>
      <c r="D16" s="55">
        <v>0</v>
      </c>
      <c r="E16" s="56"/>
      <c r="F16" s="56"/>
      <c r="G16" s="40"/>
    </row>
    <row r="17" spans="1:8" ht="27.75" hidden="1" customHeight="1" x14ac:dyDescent="0.25">
      <c r="A17" s="67" t="s">
        <v>354</v>
      </c>
      <c r="B17" s="37" t="s">
        <v>355</v>
      </c>
      <c r="C17" s="56">
        <f t="shared" si="0"/>
        <v>0</v>
      </c>
      <c r="D17" s="55">
        <v>0</v>
      </c>
      <c r="E17" s="56"/>
      <c r="F17" s="56"/>
      <c r="G17" s="40"/>
    </row>
    <row r="18" spans="1:8" ht="28.5" customHeight="1" x14ac:dyDescent="0.25">
      <c r="A18" s="66"/>
      <c r="B18" s="41" t="s">
        <v>48</v>
      </c>
      <c r="C18" s="54">
        <f t="shared" si="0"/>
        <v>89950</v>
      </c>
      <c r="D18" s="200">
        <f>SUM(D10,D14)</f>
        <v>81736</v>
      </c>
      <c r="E18" s="200">
        <f>SUM(E10,E14)</f>
        <v>8214</v>
      </c>
      <c r="F18" s="200">
        <f>SUM(F10,F14)</f>
        <v>8214</v>
      </c>
      <c r="G18" s="40"/>
    </row>
    <row r="19" spans="1:8" ht="35.25" hidden="1" customHeight="1" x14ac:dyDescent="0.25">
      <c r="A19" s="66" t="s">
        <v>5</v>
      </c>
      <c r="B19" s="34" t="s">
        <v>6</v>
      </c>
      <c r="C19" s="54">
        <f t="shared" si="0"/>
        <v>0</v>
      </c>
      <c r="D19" s="54">
        <f>D20</f>
        <v>0</v>
      </c>
      <c r="E19" s="54">
        <f>SUM(E20,E23)</f>
        <v>0</v>
      </c>
      <c r="F19" s="54">
        <f>SUM(F20,F23)</f>
        <v>0</v>
      </c>
      <c r="G19" s="40"/>
    </row>
    <row r="20" spans="1:8" ht="28.5" hidden="1" customHeight="1" x14ac:dyDescent="0.25">
      <c r="A20" s="66" t="s">
        <v>7</v>
      </c>
      <c r="B20" s="34" t="s">
        <v>8</v>
      </c>
      <c r="C20" s="54">
        <f t="shared" si="0"/>
        <v>0</v>
      </c>
      <c r="D20" s="54">
        <f>D21+D22</f>
        <v>0</v>
      </c>
      <c r="E20" s="54">
        <f>E21</f>
        <v>0</v>
      </c>
      <c r="F20" s="54">
        <f>F21</f>
        <v>0</v>
      </c>
      <c r="G20" s="40"/>
    </row>
    <row r="21" spans="1:8" ht="28.5" hidden="1" customHeight="1" x14ac:dyDescent="0.25">
      <c r="A21" s="67" t="s">
        <v>9</v>
      </c>
      <c r="B21" s="37" t="s">
        <v>10</v>
      </c>
      <c r="C21" s="56">
        <f t="shared" si="0"/>
        <v>0</v>
      </c>
      <c r="D21" s="55">
        <f>D16</f>
        <v>0</v>
      </c>
      <c r="E21" s="56"/>
      <c r="F21" s="56"/>
      <c r="G21" s="40"/>
    </row>
    <row r="22" spans="1:8" ht="34.5" hidden="1" customHeight="1" x14ac:dyDescent="0.25">
      <c r="A22" s="67" t="s">
        <v>11</v>
      </c>
      <c r="B22" s="42" t="s">
        <v>12</v>
      </c>
      <c r="C22" s="56">
        <f t="shared" si="0"/>
        <v>0</v>
      </c>
      <c r="D22" s="199">
        <v>0</v>
      </c>
      <c r="E22" s="56"/>
      <c r="F22" s="56"/>
      <c r="G22" s="40"/>
    </row>
    <row r="23" spans="1:8" ht="28.5" hidden="1" customHeight="1" x14ac:dyDescent="0.25">
      <c r="A23" s="66" t="s">
        <v>356</v>
      </c>
      <c r="B23" s="34" t="s">
        <v>357</v>
      </c>
      <c r="C23" s="54">
        <f t="shared" si="0"/>
        <v>0</v>
      </c>
      <c r="D23" s="201">
        <f t="shared" ref="D23:F24" si="2">SUM(D24)</f>
        <v>0</v>
      </c>
      <c r="E23" s="201">
        <f t="shared" si="2"/>
        <v>0</v>
      </c>
      <c r="F23" s="201">
        <f t="shared" si="2"/>
        <v>0</v>
      </c>
      <c r="G23" s="40"/>
    </row>
    <row r="24" spans="1:8" ht="26.25" hidden="1" customHeight="1" x14ac:dyDescent="0.25">
      <c r="A24" s="67" t="s">
        <v>358</v>
      </c>
      <c r="B24" s="42" t="s">
        <v>359</v>
      </c>
      <c r="C24" s="56">
        <f t="shared" si="0"/>
        <v>0</v>
      </c>
      <c r="D24" s="199">
        <f t="shared" si="2"/>
        <v>0</v>
      </c>
      <c r="E24" s="199">
        <f t="shared" si="2"/>
        <v>0</v>
      </c>
      <c r="F24" s="199">
        <f t="shared" si="2"/>
        <v>0</v>
      </c>
      <c r="G24" s="40"/>
    </row>
    <row r="25" spans="1:8" ht="36" hidden="1" customHeight="1" x14ac:dyDescent="0.25">
      <c r="A25" s="67" t="s">
        <v>360</v>
      </c>
      <c r="B25" s="42" t="s">
        <v>12</v>
      </c>
      <c r="C25" s="56">
        <f t="shared" si="0"/>
        <v>0</v>
      </c>
      <c r="D25" s="199">
        <v>0</v>
      </c>
      <c r="E25" s="56"/>
      <c r="F25" s="56"/>
      <c r="G25" s="40"/>
    </row>
    <row r="26" spans="1:8" ht="43.5" customHeight="1" x14ac:dyDescent="0.25">
      <c r="A26" s="66" t="s">
        <v>49</v>
      </c>
      <c r="B26" s="34" t="s">
        <v>50</v>
      </c>
      <c r="C26" s="54">
        <f t="shared" si="0"/>
        <v>89950</v>
      </c>
      <c r="D26" s="54">
        <f>D27</f>
        <v>81736</v>
      </c>
      <c r="E26" s="54">
        <f>E27</f>
        <v>8214</v>
      </c>
      <c r="F26" s="54">
        <f>F27</f>
        <v>8214</v>
      </c>
      <c r="G26" s="40"/>
    </row>
    <row r="27" spans="1:8" ht="38.25" customHeight="1" x14ac:dyDescent="0.25">
      <c r="A27" s="66" t="s">
        <v>51</v>
      </c>
      <c r="B27" s="34" t="s">
        <v>52</v>
      </c>
      <c r="C27" s="54">
        <f t="shared" si="0"/>
        <v>89950</v>
      </c>
      <c r="D27" s="54">
        <f>D28+D29</f>
        <v>81736</v>
      </c>
      <c r="E27" s="54">
        <f>E28+E29</f>
        <v>8214</v>
      </c>
      <c r="F27" s="54">
        <f>F28+F29</f>
        <v>8214</v>
      </c>
      <c r="G27" s="40"/>
    </row>
    <row r="28" spans="1:8" ht="27.75" customHeight="1" x14ac:dyDescent="0.25">
      <c r="A28" s="67" t="s">
        <v>53</v>
      </c>
      <c r="B28" s="42" t="s">
        <v>54</v>
      </c>
      <c r="C28" s="56">
        <f t="shared" si="0"/>
        <v>89950</v>
      </c>
      <c r="D28" s="56">
        <v>89950</v>
      </c>
      <c r="E28" s="56">
        <v>0</v>
      </c>
      <c r="F28" s="56">
        <v>0</v>
      </c>
    </row>
    <row r="29" spans="1:8" ht="72.75" customHeight="1" x14ac:dyDescent="0.25">
      <c r="A29" s="67" t="s">
        <v>55</v>
      </c>
      <c r="B29" s="39" t="s">
        <v>47</v>
      </c>
      <c r="C29" s="56">
        <f t="shared" si="0"/>
        <v>0</v>
      </c>
      <c r="D29" s="199">
        <v>-8214</v>
      </c>
      <c r="E29" s="199">
        <v>8214</v>
      </c>
      <c r="F29" s="199">
        <v>8214</v>
      </c>
    </row>
    <row r="30" spans="1:8" ht="37.5" customHeight="1" x14ac:dyDescent="0.25">
      <c r="A30" s="54"/>
      <c r="B30" s="68" t="s">
        <v>56</v>
      </c>
      <c r="C30" s="54">
        <f>SUM(C19,C26)</f>
        <v>89950</v>
      </c>
      <c r="D30" s="54">
        <f>SUM(D19,D26)</f>
        <v>81736</v>
      </c>
      <c r="E30" s="54">
        <f>SUM(E19,E26)</f>
        <v>8214</v>
      </c>
      <c r="F30" s="54">
        <f>SUM(F19,F26)</f>
        <v>8214</v>
      </c>
      <c r="G30" s="508"/>
      <c r="H30" s="508"/>
    </row>
    <row r="31" spans="1:8" x14ac:dyDescent="0.2">
      <c r="A31" s="43"/>
    </row>
    <row r="32" spans="1:8" ht="15.75" x14ac:dyDescent="0.25">
      <c r="A32" s="43"/>
      <c r="D32" s="45"/>
      <c r="E32" s="45"/>
      <c r="F32" s="36"/>
    </row>
    <row r="33" spans="1:6" ht="23.25" x14ac:dyDescent="0.2">
      <c r="F33" s="46"/>
    </row>
    <row r="34" spans="1:6" ht="15.75" x14ac:dyDescent="0.25">
      <c r="A34" s="43"/>
      <c r="D34" s="45"/>
      <c r="E34" s="45"/>
      <c r="F34" s="36"/>
    </row>
    <row r="35" spans="1:6" ht="15" x14ac:dyDescent="0.2">
      <c r="A35" s="43"/>
      <c r="B35" s="47"/>
      <c r="C35" s="47"/>
      <c r="D35" s="48"/>
    </row>
    <row r="36" spans="1:6" ht="40.5" customHeight="1" x14ac:dyDescent="0.35">
      <c r="A36" s="513" t="s">
        <v>389</v>
      </c>
      <c r="B36" s="513"/>
      <c r="C36" s="513"/>
      <c r="D36" s="513"/>
      <c r="E36" s="513"/>
      <c r="F36" s="514"/>
    </row>
    <row r="37" spans="1:6" ht="15" x14ac:dyDescent="0.2">
      <c r="A37" s="43"/>
      <c r="B37" s="47"/>
      <c r="C37" s="47"/>
      <c r="D37" s="48"/>
    </row>
    <row r="38" spans="1:6" ht="15" x14ac:dyDescent="0.2">
      <c r="A38" s="43"/>
      <c r="B38" s="47"/>
      <c r="C38" s="47"/>
      <c r="D38" s="48"/>
    </row>
    <row r="39" spans="1:6" ht="15" x14ac:dyDescent="0.2">
      <c r="A39" s="43"/>
      <c r="B39" s="47"/>
      <c r="C39" s="47"/>
      <c r="D39" s="48"/>
    </row>
    <row r="40" spans="1:6" x14ac:dyDescent="0.2">
      <c r="A40" s="43"/>
    </row>
    <row r="41" spans="1:6" x14ac:dyDescent="0.2">
      <c r="A41" s="43"/>
      <c r="D41" s="48"/>
      <c r="E41" s="48"/>
    </row>
    <row r="42" spans="1:6" x14ac:dyDescent="0.2">
      <c r="A42" s="43"/>
      <c r="D42" s="49"/>
    </row>
    <row r="43" spans="1:6" x14ac:dyDescent="0.2">
      <c r="A43" s="43"/>
    </row>
    <row r="44" spans="1:6" x14ac:dyDescent="0.2">
      <c r="A44" s="43"/>
      <c r="E44" s="48"/>
    </row>
    <row r="48" spans="1:6" x14ac:dyDescent="0.2">
      <c r="D48" s="48"/>
    </row>
  </sheetData>
  <mergeCells count="11">
    <mergeCell ref="A36:F36"/>
    <mergeCell ref="E1:F1"/>
    <mergeCell ref="E2:F2"/>
    <mergeCell ref="E3:F3"/>
    <mergeCell ref="A5:F5"/>
    <mergeCell ref="G30:H30"/>
    <mergeCell ref="A7:A8"/>
    <mergeCell ref="B7:B8"/>
    <mergeCell ref="C7:C8"/>
    <mergeCell ref="D7:D8"/>
    <mergeCell ref="E7:F7"/>
  </mergeCells>
  <phoneticPr fontId="2" type="noConversion"/>
  <pageMargins left="0.94488188976377963" right="0" top="0.39370078740157483" bottom="0.19685039370078741" header="0" footer="0"/>
  <pageSetup paperSize="9" scale="75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M265"/>
  <sheetViews>
    <sheetView tabSelected="1" view="pageBreakPreview" zoomScaleNormal="100" zoomScaleSheetLayoutView="100" workbookViewId="0">
      <selection activeCell="AC145" sqref="AC145"/>
    </sheetView>
  </sheetViews>
  <sheetFormatPr defaultRowHeight="12.75" x14ac:dyDescent="0.2"/>
  <cols>
    <col min="1" max="1" width="12" customWidth="1"/>
    <col min="2" max="2" width="8.28515625" customWidth="1"/>
    <col min="3" max="3" width="8.85546875" style="22" customWidth="1"/>
    <col min="4" max="4" width="59.140625" style="7" customWidth="1"/>
    <col min="5" max="5" width="14.5703125" style="3" customWidth="1"/>
    <col min="6" max="6" width="14" style="3" customWidth="1"/>
    <col min="7" max="7" width="12.7109375" customWidth="1"/>
    <col min="8" max="8" width="11.85546875" customWidth="1"/>
    <col min="9" max="9" width="9.28515625" customWidth="1"/>
    <col min="10" max="10" width="14" style="225" customWidth="1"/>
    <col min="11" max="11" width="14" customWidth="1"/>
    <col min="12" max="12" width="10.5703125" customWidth="1"/>
    <col min="13" max="13" width="11.42578125" customWidth="1"/>
    <col min="14" max="14" width="15" customWidth="1"/>
    <col min="15" max="15" width="13.85546875" customWidth="1"/>
    <col min="16" max="16" width="13.7109375" hidden="1" customWidth="1"/>
    <col min="17" max="17" width="15.140625" style="3" customWidth="1"/>
    <col min="19" max="19" width="15.85546875" hidden="1" customWidth="1"/>
    <col min="20" max="20" width="16.5703125" hidden="1" customWidth="1"/>
    <col min="21" max="21" width="9.140625" customWidth="1"/>
  </cols>
  <sheetData>
    <row r="1" spans="1:19" x14ac:dyDescent="0.2">
      <c r="C1" s="20"/>
      <c r="D1" s="2"/>
    </row>
    <row r="2" spans="1:19" x14ac:dyDescent="0.2">
      <c r="C2" s="20"/>
      <c r="D2" s="2"/>
    </row>
    <row r="3" spans="1:19" ht="21" customHeight="1" x14ac:dyDescent="0.2">
      <c r="C3" s="20"/>
      <c r="D3" s="2"/>
    </row>
    <row r="4" spans="1:19" ht="71.25" customHeight="1" x14ac:dyDescent="0.2">
      <c r="C4" s="20"/>
      <c r="D4" s="14"/>
      <c r="E4" s="15"/>
      <c r="F4" s="15"/>
      <c r="G4" s="16"/>
      <c r="H4" s="16"/>
      <c r="I4" s="16"/>
      <c r="J4" s="226"/>
      <c r="K4" s="16"/>
      <c r="L4" s="16"/>
      <c r="M4" s="17"/>
      <c r="N4" s="17"/>
      <c r="O4" s="17"/>
      <c r="P4" s="17"/>
      <c r="Q4" s="230" t="s">
        <v>0</v>
      </c>
    </row>
    <row r="5" spans="1:19" ht="23.25" customHeight="1" x14ac:dyDescent="0.2">
      <c r="A5" s="536" t="s">
        <v>23</v>
      </c>
      <c r="B5" s="542" t="s">
        <v>96</v>
      </c>
      <c r="C5" s="542" t="s">
        <v>28</v>
      </c>
      <c r="D5" s="539" t="s">
        <v>27</v>
      </c>
      <c r="E5" s="524" t="s">
        <v>83</v>
      </c>
      <c r="F5" s="528"/>
      <c r="G5" s="528"/>
      <c r="H5" s="528"/>
      <c r="I5" s="545"/>
      <c r="J5" s="524" t="s">
        <v>84</v>
      </c>
      <c r="K5" s="528"/>
      <c r="L5" s="528"/>
      <c r="M5" s="528"/>
      <c r="N5" s="528"/>
      <c r="O5" s="528"/>
      <c r="P5" s="525"/>
      <c r="Q5" s="518" t="s">
        <v>86</v>
      </c>
    </row>
    <row r="6" spans="1:19" ht="19.5" customHeight="1" x14ac:dyDescent="0.2">
      <c r="A6" s="537"/>
      <c r="B6" s="546"/>
      <c r="C6" s="543"/>
      <c r="D6" s="540"/>
      <c r="E6" s="521" t="s">
        <v>87</v>
      </c>
      <c r="F6" s="526" t="s">
        <v>91</v>
      </c>
      <c r="G6" s="524" t="s">
        <v>88</v>
      </c>
      <c r="H6" s="525"/>
      <c r="I6" s="526" t="s">
        <v>92</v>
      </c>
      <c r="J6" s="521" t="s">
        <v>87</v>
      </c>
      <c r="K6" s="526" t="s">
        <v>91</v>
      </c>
      <c r="L6" s="524" t="s">
        <v>88</v>
      </c>
      <c r="M6" s="525"/>
      <c r="N6" s="526" t="s">
        <v>92</v>
      </c>
      <c r="O6" s="532" t="s">
        <v>88</v>
      </c>
      <c r="P6" s="533"/>
      <c r="Q6" s="519"/>
    </row>
    <row r="7" spans="1:19" ht="12.75" customHeight="1" x14ac:dyDescent="0.2">
      <c r="A7" s="538"/>
      <c r="B7" s="546"/>
      <c r="C7" s="543"/>
      <c r="D7" s="540"/>
      <c r="E7" s="522"/>
      <c r="F7" s="527"/>
      <c r="G7" s="534" t="s">
        <v>33</v>
      </c>
      <c r="H7" s="534" t="s">
        <v>34</v>
      </c>
      <c r="I7" s="529"/>
      <c r="J7" s="522"/>
      <c r="K7" s="527"/>
      <c r="L7" s="534" t="s">
        <v>35</v>
      </c>
      <c r="M7" s="534" t="s">
        <v>36</v>
      </c>
      <c r="N7" s="529"/>
      <c r="O7" s="530" t="s">
        <v>89</v>
      </c>
      <c r="P7" s="13" t="s">
        <v>88</v>
      </c>
      <c r="Q7" s="519"/>
    </row>
    <row r="8" spans="1:19" ht="77.25" customHeight="1" x14ac:dyDescent="0.2">
      <c r="A8" s="538"/>
      <c r="B8" s="547"/>
      <c r="C8" s="544"/>
      <c r="D8" s="541"/>
      <c r="E8" s="523"/>
      <c r="F8" s="527"/>
      <c r="G8" s="535"/>
      <c r="H8" s="535"/>
      <c r="I8" s="529"/>
      <c r="J8" s="523"/>
      <c r="K8" s="527"/>
      <c r="L8" s="535"/>
      <c r="M8" s="535"/>
      <c r="N8" s="529"/>
      <c r="O8" s="531"/>
      <c r="P8" s="12" t="s">
        <v>90</v>
      </c>
      <c r="Q8" s="520"/>
    </row>
    <row r="9" spans="1:19" ht="15.75" customHeight="1" x14ac:dyDescent="0.2">
      <c r="A9" s="18">
        <v>1</v>
      </c>
      <c r="B9" s="18" t="s">
        <v>82</v>
      </c>
      <c r="C9" s="19">
        <v>3</v>
      </c>
      <c r="D9" s="19">
        <v>4</v>
      </c>
      <c r="E9" s="19">
        <v>5</v>
      </c>
      <c r="F9" s="11">
        <v>6</v>
      </c>
      <c r="G9" s="11">
        <v>7</v>
      </c>
      <c r="H9" s="11">
        <v>8</v>
      </c>
      <c r="I9" s="19">
        <v>9</v>
      </c>
      <c r="J9" s="11">
        <v>10</v>
      </c>
      <c r="K9" s="11">
        <v>11</v>
      </c>
      <c r="L9" s="11">
        <v>12</v>
      </c>
      <c r="M9" s="11">
        <v>13</v>
      </c>
      <c r="N9" s="11">
        <v>14</v>
      </c>
      <c r="O9" s="11">
        <v>15</v>
      </c>
      <c r="P9" s="11">
        <v>15</v>
      </c>
      <c r="Q9" s="19" t="s">
        <v>97</v>
      </c>
      <c r="S9" s="17"/>
    </row>
    <row r="10" spans="1:19" ht="36.75" customHeight="1" x14ac:dyDescent="0.25">
      <c r="A10" s="189" t="s">
        <v>122</v>
      </c>
      <c r="B10" s="189"/>
      <c r="C10" s="189"/>
      <c r="D10" s="190" t="s">
        <v>113</v>
      </c>
      <c r="E10" s="191">
        <f>SUM(E11)</f>
        <v>70295</v>
      </c>
      <c r="F10" s="191">
        <f t="shared" ref="F10:Q10" si="0">SUM(F11)</f>
        <v>70295</v>
      </c>
      <c r="G10" s="191">
        <f t="shared" si="0"/>
        <v>57620</v>
      </c>
      <c r="H10" s="191">
        <f t="shared" si="0"/>
        <v>0</v>
      </c>
      <c r="I10" s="191">
        <f t="shared" si="0"/>
        <v>0</v>
      </c>
      <c r="J10" s="191">
        <f t="shared" si="0"/>
        <v>0</v>
      </c>
      <c r="K10" s="191">
        <f t="shared" si="0"/>
        <v>0</v>
      </c>
      <c r="L10" s="191">
        <f t="shared" si="0"/>
        <v>0</v>
      </c>
      <c r="M10" s="191">
        <f t="shared" si="0"/>
        <v>0</v>
      </c>
      <c r="N10" s="191">
        <f t="shared" si="0"/>
        <v>0</v>
      </c>
      <c r="O10" s="191">
        <f t="shared" si="0"/>
        <v>0</v>
      </c>
      <c r="P10" s="191">
        <f t="shared" si="0"/>
        <v>0</v>
      </c>
      <c r="Q10" s="191">
        <f t="shared" si="0"/>
        <v>70295</v>
      </c>
      <c r="S10" s="195">
        <f>SUM(E10,J10)</f>
        <v>70295</v>
      </c>
    </row>
    <row r="11" spans="1:19" s="4" customFormat="1" ht="32.25" customHeight="1" x14ac:dyDescent="0.25">
      <c r="A11" s="189" t="s">
        <v>123</v>
      </c>
      <c r="B11" s="189"/>
      <c r="C11" s="189"/>
      <c r="D11" s="190" t="s">
        <v>113</v>
      </c>
      <c r="E11" s="191">
        <f t="shared" ref="E11:O11" si="1">SUM(E12,E13,E14,E15,E41,E32,E42:E44,E45,E51)</f>
        <v>70295</v>
      </c>
      <c r="F11" s="191">
        <f t="shared" si="1"/>
        <v>70295</v>
      </c>
      <c r="G11" s="191">
        <f t="shared" si="1"/>
        <v>57620</v>
      </c>
      <c r="H11" s="191">
        <f t="shared" si="1"/>
        <v>0</v>
      </c>
      <c r="I11" s="191">
        <f t="shared" si="1"/>
        <v>0</v>
      </c>
      <c r="J11" s="191">
        <f t="shared" si="1"/>
        <v>0</v>
      </c>
      <c r="K11" s="191">
        <f t="shared" si="1"/>
        <v>0</v>
      </c>
      <c r="L11" s="191">
        <f t="shared" si="1"/>
        <v>0</v>
      </c>
      <c r="M11" s="191">
        <f t="shared" si="1"/>
        <v>0</v>
      </c>
      <c r="N11" s="191">
        <f t="shared" si="1"/>
        <v>0</v>
      </c>
      <c r="O11" s="191">
        <f t="shared" si="1"/>
        <v>0</v>
      </c>
      <c r="P11" s="191">
        <f t="shared" ref="P11" si="2">SUM(P12,P13,P14,P15,P41,P32,P43:P44,P45,P51)</f>
        <v>0</v>
      </c>
      <c r="Q11" s="191">
        <f>SUM(Q12,Q13,Q14,Q15,Q41,Q32,Q42:Q44,Q45,Q51)</f>
        <v>70295</v>
      </c>
      <c r="S11" s="195">
        <f>SUM(E11,J11)</f>
        <v>70295</v>
      </c>
    </row>
    <row r="12" spans="1:19" s="4" customFormat="1" ht="66.75" customHeight="1" x14ac:dyDescent="0.25">
      <c r="A12" s="96" t="s">
        <v>250</v>
      </c>
      <c r="B12" s="96" t="s">
        <v>121</v>
      </c>
      <c r="C12" s="96" t="s">
        <v>59</v>
      </c>
      <c r="D12" s="181" t="s">
        <v>120</v>
      </c>
      <c r="E12" s="150">
        <f t="shared" ref="E12:E57" si="3">SUM(F12,I12)</f>
        <v>70295</v>
      </c>
      <c r="F12" s="121">
        <v>70295</v>
      </c>
      <c r="G12" s="121">
        <v>57620</v>
      </c>
      <c r="H12" s="121"/>
      <c r="I12" s="51"/>
      <c r="J12" s="53">
        <f t="shared" ref="J12:J33" si="4">SUM(K12,N12)</f>
        <v>0</v>
      </c>
      <c r="K12" s="51"/>
      <c r="L12" s="51"/>
      <c r="M12" s="51"/>
      <c r="N12" s="121"/>
      <c r="O12" s="121"/>
      <c r="P12" s="121"/>
      <c r="Q12" s="53">
        <f t="shared" ref="Q12:Q50" si="5">SUM(E12,J12)</f>
        <v>70295</v>
      </c>
      <c r="S12" s="195"/>
    </row>
    <row r="13" spans="1:19" s="4" customFormat="1" ht="36" hidden="1" customHeight="1" x14ac:dyDescent="0.25">
      <c r="A13" s="96" t="s">
        <v>124</v>
      </c>
      <c r="B13" s="96" t="s">
        <v>119</v>
      </c>
      <c r="C13" s="96" t="s">
        <v>59</v>
      </c>
      <c r="D13" s="136" t="s">
        <v>118</v>
      </c>
      <c r="E13" s="141">
        <f t="shared" si="3"/>
        <v>0</v>
      </c>
      <c r="F13" s="116"/>
      <c r="G13" s="121"/>
      <c r="H13" s="121"/>
      <c r="I13" s="121"/>
      <c r="J13" s="118">
        <f t="shared" si="4"/>
        <v>0</v>
      </c>
      <c r="K13" s="52"/>
      <c r="L13" s="51"/>
      <c r="M13" s="51"/>
      <c r="N13" s="121"/>
      <c r="O13" s="121"/>
      <c r="P13" s="121"/>
      <c r="Q13" s="53">
        <f t="shared" si="5"/>
        <v>0</v>
      </c>
      <c r="S13" s="195"/>
    </row>
    <row r="14" spans="1:19" s="4" customFormat="1" ht="23.25" hidden="1" customHeight="1" x14ac:dyDescent="0.25">
      <c r="A14" s="96" t="s">
        <v>398</v>
      </c>
      <c r="B14" s="96" t="s">
        <v>70</v>
      </c>
      <c r="C14" s="96" t="s">
        <v>71</v>
      </c>
      <c r="D14" s="81" t="s">
        <v>399</v>
      </c>
      <c r="E14" s="141">
        <f t="shared" si="3"/>
        <v>0</v>
      </c>
      <c r="F14" s="116"/>
      <c r="G14" s="121"/>
      <c r="H14" s="121"/>
      <c r="I14" s="121"/>
      <c r="J14" s="118">
        <f t="shared" si="4"/>
        <v>0</v>
      </c>
      <c r="K14" s="52"/>
      <c r="L14" s="51"/>
      <c r="M14" s="51"/>
      <c r="N14" s="121"/>
      <c r="O14" s="121"/>
      <c r="P14" s="121"/>
      <c r="Q14" s="53">
        <f t="shared" si="5"/>
        <v>0</v>
      </c>
      <c r="S14" s="195"/>
    </row>
    <row r="15" spans="1:19" s="4" customFormat="1" ht="21" hidden="1" customHeight="1" x14ac:dyDescent="0.25">
      <c r="A15" s="96" t="s">
        <v>126</v>
      </c>
      <c r="B15" s="96" t="s">
        <v>127</v>
      </c>
      <c r="C15" s="96" t="s">
        <v>58</v>
      </c>
      <c r="D15" s="77" t="s">
        <v>125</v>
      </c>
      <c r="E15" s="141">
        <f t="shared" si="3"/>
        <v>0</v>
      </c>
      <c r="F15" s="207"/>
      <c r="G15" s="116"/>
      <c r="H15" s="116"/>
      <c r="I15" s="121"/>
      <c r="J15" s="118">
        <f t="shared" si="4"/>
        <v>0</v>
      </c>
      <c r="K15" s="52"/>
      <c r="L15" s="52"/>
      <c r="M15" s="52"/>
      <c r="N15" s="121"/>
      <c r="O15" s="121"/>
      <c r="P15" s="121"/>
      <c r="Q15" s="53">
        <f t="shared" si="5"/>
        <v>0</v>
      </c>
      <c r="S15" s="195"/>
    </row>
    <row r="16" spans="1:19" s="170" customFormat="1" ht="30.75" hidden="1" customHeight="1" x14ac:dyDescent="0.25">
      <c r="A16" s="96"/>
      <c r="B16" s="96"/>
      <c r="C16" s="96"/>
      <c r="D16" s="72" t="s">
        <v>380</v>
      </c>
      <c r="E16" s="218">
        <f t="shared" si="3"/>
        <v>0</v>
      </c>
      <c r="F16" s="208"/>
      <c r="G16" s="70"/>
      <c r="H16" s="70"/>
      <c r="I16" s="151"/>
      <c r="J16" s="227">
        <f t="shared" si="4"/>
        <v>0</v>
      </c>
      <c r="K16" s="61"/>
      <c r="L16" s="61"/>
      <c r="M16" s="61"/>
      <c r="N16" s="151"/>
      <c r="O16" s="151"/>
      <c r="P16" s="151"/>
      <c r="Q16" s="231">
        <f t="shared" si="5"/>
        <v>0</v>
      </c>
      <c r="S16" s="171"/>
    </row>
    <row r="17" spans="1:19" s="4" customFormat="1" ht="21" hidden="1" customHeight="1" x14ac:dyDescent="0.25">
      <c r="A17" s="96" t="s">
        <v>129</v>
      </c>
      <c r="B17" s="96" t="s">
        <v>130</v>
      </c>
      <c r="C17" s="96"/>
      <c r="D17" s="77" t="s">
        <v>13</v>
      </c>
      <c r="E17" s="141">
        <f t="shared" si="3"/>
        <v>0</v>
      </c>
      <c r="F17" s="116"/>
      <c r="G17" s="141"/>
      <c r="H17" s="141"/>
      <c r="I17" s="141"/>
      <c r="J17" s="118">
        <f t="shared" si="4"/>
        <v>0</v>
      </c>
      <c r="K17" s="141"/>
      <c r="L17" s="141"/>
      <c r="M17" s="141"/>
      <c r="N17" s="141"/>
      <c r="O17" s="141"/>
      <c r="P17" s="121"/>
      <c r="Q17" s="53">
        <f t="shared" si="5"/>
        <v>0</v>
      </c>
      <c r="S17" s="5"/>
    </row>
    <row r="18" spans="1:19" s="175" customFormat="1" ht="35.25" hidden="1" customHeight="1" x14ac:dyDescent="0.25">
      <c r="A18" s="69" t="s">
        <v>131</v>
      </c>
      <c r="B18" s="69" t="s">
        <v>132</v>
      </c>
      <c r="C18" s="69" t="s">
        <v>93</v>
      </c>
      <c r="D18" s="82" t="s">
        <v>133</v>
      </c>
      <c r="E18" s="219">
        <f t="shared" si="3"/>
        <v>0</v>
      </c>
      <c r="F18" s="61"/>
      <c r="G18" s="61"/>
      <c r="H18" s="61"/>
      <c r="I18" s="61"/>
      <c r="J18" s="227">
        <f t="shared" si="4"/>
        <v>0</v>
      </c>
      <c r="K18" s="61"/>
      <c r="L18" s="61"/>
      <c r="M18" s="61"/>
      <c r="N18" s="61"/>
      <c r="O18" s="61"/>
      <c r="P18" s="61"/>
      <c r="Q18" s="203">
        <f t="shared" si="5"/>
        <v>0</v>
      </c>
      <c r="S18" s="176"/>
    </row>
    <row r="19" spans="1:19" s="175" customFormat="1" ht="35.25" hidden="1" customHeight="1" x14ac:dyDescent="0.25">
      <c r="A19" s="69" t="s">
        <v>134</v>
      </c>
      <c r="B19" s="69" t="s">
        <v>135</v>
      </c>
      <c r="C19" s="69" t="s">
        <v>93</v>
      </c>
      <c r="D19" s="75" t="s">
        <v>136</v>
      </c>
      <c r="E19" s="219">
        <f t="shared" si="3"/>
        <v>0</v>
      </c>
      <c r="F19" s="70"/>
      <c r="G19" s="61"/>
      <c r="H19" s="61"/>
      <c r="I19" s="61"/>
      <c r="J19" s="219">
        <f t="shared" si="4"/>
        <v>0</v>
      </c>
      <c r="K19" s="61"/>
      <c r="L19" s="61"/>
      <c r="M19" s="61"/>
      <c r="N19" s="61"/>
      <c r="O19" s="61"/>
      <c r="P19" s="61"/>
      <c r="Q19" s="203">
        <f t="shared" si="5"/>
        <v>0</v>
      </c>
      <c r="S19" s="176"/>
    </row>
    <row r="20" spans="1:19" s="175" customFormat="1" ht="22.5" hidden="1" customHeight="1" x14ac:dyDescent="0.25">
      <c r="A20" s="69"/>
      <c r="B20" s="69"/>
      <c r="C20" s="69"/>
      <c r="D20" s="72" t="s">
        <v>344</v>
      </c>
      <c r="E20" s="219">
        <f t="shared" si="3"/>
        <v>0</v>
      </c>
      <c r="F20" s="70"/>
      <c r="G20" s="61"/>
      <c r="H20" s="61"/>
      <c r="I20" s="61"/>
      <c r="J20" s="219">
        <f t="shared" si="4"/>
        <v>0</v>
      </c>
      <c r="K20" s="61"/>
      <c r="L20" s="61"/>
      <c r="M20" s="61"/>
      <c r="N20" s="61"/>
      <c r="O20" s="61"/>
      <c r="P20" s="61"/>
      <c r="Q20" s="203">
        <f t="shared" si="5"/>
        <v>0</v>
      </c>
      <c r="S20" s="176"/>
    </row>
    <row r="21" spans="1:19" s="175" customFormat="1" ht="24" hidden="1" customHeight="1" x14ac:dyDescent="0.25">
      <c r="A21" s="69" t="s">
        <v>137</v>
      </c>
      <c r="B21" s="69" t="s">
        <v>138</v>
      </c>
      <c r="C21" s="69" t="s">
        <v>93</v>
      </c>
      <c r="D21" s="72" t="s">
        <v>14</v>
      </c>
      <c r="E21" s="219">
        <f t="shared" si="3"/>
        <v>0</v>
      </c>
      <c r="F21" s="70"/>
      <c r="G21" s="70"/>
      <c r="H21" s="70"/>
      <c r="I21" s="151"/>
      <c r="J21" s="227">
        <f t="shared" si="4"/>
        <v>0</v>
      </c>
      <c r="K21" s="61"/>
      <c r="L21" s="61"/>
      <c r="M21" s="61"/>
      <c r="N21" s="151"/>
      <c r="O21" s="151"/>
      <c r="P21" s="151"/>
      <c r="Q21" s="203">
        <f t="shared" si="5"/>
        <v>0</v>
      </c>
      <c r="S21" s="176"/>
    </row>
    <row r="22" spans="1:19" s="175" customFormat="1" ht="33" hidden="1" customHeight="1" x14ac:dyDescent="0.25">
      <c r="A22" s="69" t="s">
        <v>367</v>
      </c>
      <c r="B22" s="69" t="s">
        <v>368</v>
      </c>
      <c r="C22" s="69" t="s">
        <v>93</v>
      </c>
      <c r="D22" s="72" t="s">
        <v>369</v>
      </c>
      <c r="E22" s="219">
        <f t="shared" si="3"/>
        <v>0</v>
      </c>
      <c r="F22" s="70"/>
      <c r="G22" s="70"/>
      <c r="H22" s="70"/>
      <c r="I22" s="151"/>
      <c r="J22" s="227">
        <f t="shared" si="4"/>
        <v>0</v>
      </c>
      <c r="K22" s="61"/>
      <c r="L22" s="61"/>
      <c r="M22" s="61"/>
      <c r="N22" s="151"/>
      <c r="O22" s="151"/>
      <c r="P22" s="151"/>
      <c r="Q22" s="203">
        <f t="shared" si="5"/>
        <v>0</v>
      </c>
      <c r="S22" s="176"/>
    </row>
    <row r="23" spans="1:19" s="175" customFormat="1" ht="66.75" hidden="1" customHeight="1" x14ac:dyDescent="0.25">
      <c r="A23" s="69"/>
      <c r="B23" s="69"/>
      <c r="C23" s="69"/>
      <c r="D23" s="72" t="s">
        <v>388</v>
      </c>
      <c r="E23" s="219">
        <f t="shared" si="3"/>
        <v>0</v>
      </c>
      <c r="F23" s="70"/>
      <c r="G23" s="70"/>
      <c r="H23" s="70"/>
      <c r="I23" s="151"/>
      <c r="J23" s="227">
        <f t="shared" si="4"/>
        <v>0</v>
      </c>
      <c r="K23" s="61"/>
      <c r="L23" s="61"/>
      <c r="M23" s="61"/>
      <c r="N23" s="151"/>
      <c r="O23" s="151"/>
      <c r="P23" s="151"/>
      <c r="Q23" s="203">
        <f t="shared" si="5"/>
        <v>0</v>
      </c>
      <c r="S23" s="176"/>
    </row>
    <row r="24" spans="1:19" s="4" customFormat="1" ht="27" hidden="1" customHeight="1" x14ac:dyDescent="0.25">
      <c r="A24" s="96" t="s">
        <v>139</v>
      </c>
      <c r="B24" s="96" t="s">
        <v>141</v>
      </c>
      <c r="C24" s="96"/>
      <c r="D24" s="83" t="s">
        <v>140</v>
      </c>
      <c r="E24" s="141">
        <f t="shared" si="3"/>
        <v>0</v>
      </c>
      <c r="F24" s="116"/>
      <c r="G24" s="116"/>
      <c r="H24" s="116"/>
      <c r="I24" s="121"/>
      <c r="J24" s="118">
        <f t="shared" si="4"/>
        <v>0</v>
      </c>
      <c r="K24" s="52"/>
      <c r="L24" s="52"/>
      <c r="M24" s="52"/>
      <c r="N24" s="121"/>
      <c r="O24" s="121"/>
      <c r="P24" s="121"/>
      <c r="Q24" s="53">
        <f t="shared" si="5"/>
        <v>0</v>
      </c>
      <c r="S24" s="5"/>
    </row>
    <row r="25" spans="1:19" s="172" customFormat="1" ht="21.75" hidden="1" customHeight="1" x14ac:dyDescent="0.25">
      <c r="A25" s="69" t="s">
        <v>128</v>
      </c>
      <c r="B25" s="69" t="s">
        <v>143</v>
      </c>
      <c r="C25" s="69" t="s">
        <v>93</v>
      </c>
      <c r="D25" s="72" t="s">
        <v>142</v>
      </c>
      <c r="E25" s="219">
        <f t="shared" si="3"/>
        <v>0</v>
      </c>
      <c r="F25" s="70"/>
      <c r="G25" s="70"/>
      <c r="H25" s="70"/>
      <c r="I25" s="151"/>
      <c r="J25" s="227">
        <f t="shared" si="4"/>
        <v>0</v>
      </c>
      <c r="K25" s="61"/>
      <c r="L25" s="61"/>
      <c r="M25" s="61"/>
      <c r="N25" s="151"/>
      <c r="O25" s="151"/>
      <c r="P25" s="151"/>
      <c r="Q25" s="203">
        <f t="shared" si="5"/>
        <v>0</v>
      </c>
      <c r="S25" s="174"/>
    </row>
    <row r="26" spans="1:19" s="175" customFormat="1" ht="22.5" hidden="1" customHeight="1" x14ac:dyDescent="0.25">
      <c r="A26" s="69"/>
      <c r="B26" s="69"/>
      <c r="C26" s="69"/>
      <c r="D26" s="72" t="s">
        <v>344</v>
      </c>
      <c r="E26" s="219">
        <f>SUM(F26,I26)</f>
        <v>0</v>
      </c>
      <c r="F26" s="70"/>
      <c r="G26" s="61"/>
      <c r="H26" s="61"/>
      <c r="I26" s="61"/>
      <c r="J26" s="219">
        <f>SUM(K26,N26)</f>
        <v>0</v>
      </c>
      <c r="K26" s="61"/>
      <c r="L26" s="61"/>
      <c r="M26" s="61"/>
      <c r="N26" s="61"/>
      <c r="O26" s="61"/>
      <c r="P26" s="61"/>
      <c r="Q26" s="203">
        <f>SUM(E26,J26)</f>
        <v>0</v>
      </c>
      <c r="S26" s="176"/>
    </row>
    <row r="27" spans="1:19" s="1" customFormat="1" ht="23.25" hidden="1" customHeight="1" x14ac:dyDescent="0.25">
      <c r="A27" s="96" t="s">
        <v>146</v>
      </c>
      <c r="B27" s="96" t="s">
        <v>98</v>
      </c>
      <c r="C27" s="96"/>
      <c r="D27" s="85" t="s">
        <v>94</v>
      </c>
      <c r="E27" s="141">
        <f t="shared" si="3"/>
        <v>0</v>
      </c>
      <c r="F27" s="65"/>
      <c r="G27" s="52"/>
      <c r="H27" s="52"/>
      <c r="I27" s="52"/>
      <c r="J27" s="118">
        <f t="shared" si="4"/>
        <v>0</v>
      </c>
      <c r="K27" s="52"/>
      <c r="L27" s="52"/>
      <c r="M27" s="52"/>
      <c r="N27" s="52"/>
      <c r="O27" s="52"/>
      <c r="P27" s="52"/>
      <c r="Q27" s="53">
        <f t="shared" si="5"/>
        <v>0</v>
      </c>
    </row>
    <row r="28" spans="1:19" s="147" customFormat="1" ht="35.25" hidden="1" customHeight="1" x14ac:dyDescent="0.25">
      <c r="A28" s="69" t="s">
        <v>147</v>
      </c>
      <c r="B28" s="69" t="s">
        <v>99</v>
      </c>
      <c r="C28" s="69" t="s">
        <v>67</v>
      </c>
      <c r="D28" s="162" t="s">
        <v>15</v>
      </c>
      <c r="E28" s="219">
        <f t="shared" si="3"/>
        <v>0</v>
      </c>
      <c r="F28" s="73"/>
      <c r="G28" s="61"/>
      <c r="H28" s="61"/>
      <c r="I28" s="61"/>
      <c r="J28" s="227">
        <f t="shared" si="4"/>
        <v>0</v>
      </c>
      <c r="K28" s="61"/>
      <c r="L28" s="61"/>
      <c r="M28" s="61"/>
      <c r="N28" s="61"/>
      <c r="O28" s="61"/>
      <c r="P28" s="61"/>
      <c r="Q28" s="203">
        <f t="shared" si="5"/>
        <v>0</v>
      </c>
    </row>
    <row r="29" spans="1:19" s="4" customFormat="1" ht="31.5" hidden="1" customHeight="1" x14ac:dyDescent="0.25">
      <c r="A29" s="96" t="s">
        <v>144</v>
      </c>
      <c r="B29" s="96" t="s">
        <v>150</v>
      </c>
      <c r="C29" s="96"/>
      <c r="D29" s="85" t="s">
        <v>16</v>
      </c>
      <c r="E29" s="141">
        <f t="shared" si="3"/>
        <v>0</v>
      </c>
      <c r="F29" s="65"/>
      <c r="G29" s="65"/>
      <c r="H29" s="65"/>
      <c r="I29" s="52"/>
      <c r="J29" s="118">
        <f t="shared" si="4"/>
        <v>0</v>
      </c>
      <c r="K29" s="52"/>
      <c r="L29" s="52"/>
      <c r="M29" s="52"/>
      <c r="N29" s="52"/>
      <c r="O29" s="52"/>
      <c r="P29" s="52"/>
      <c r="Q29" s="53">
        <f t="shared" si="5"/>
        <v>0</v>
      </c>
      <c r="S29" s="5"/>
    </row>
    <row r="30" spans="1:19" s="172" customFormat="1" ht="33" hidden="1" customHeight="1" x14ac:dyDescent="0.25">
      <c r="A30" s="69" t="s">
        <v>145</v>
      </c>
      <c r="B30" s="69" t="s">
        <v>149</v>
      </c>
      <c r="C30" s="69" t="s">
        <v>67</v>
      </c>
      <c r="D30" s="74" t="s">
        <v>148</v>
      </c>
      <c r="E30" s="219">
        <f t="shared" si="3"/>
        <v>0</v>
      </c>
      <c r="F30" s="73"/>
      <c r="G30" s="73"/>
      <c r="H30" s="73"/>
      <c r="I30" s="73"/>
      <c r="J30" s="227">
        <f t="shared" si="4"/>
        <v>0</v>
      </c>
      <c r="K30" s="73"/>
      <c r="L30" s="73"/>
      <c r="M30" s="73"/>
      <c r="N30" s="73"/>
      <c r="O30" s="73"/>
      <c r="P30" s="73"/>
      <c r="Q30" s="203">
        <f t="shared" si="5"/>
        <v>0</v>
      </c>
      <c r="S30" s="174"/>
    </row>
    <row r="31" spans="1:19" s="172" customFormat="1" ht="21" hidden="1" customHeight="1" x14ac:dyDescent="0.25">
      <c r="A31" s="71" t="s">
        <v>151</v>
      </c>
      <c r="B31" s="69" t="s">
        <v>152</v>
      </c>
      <c r="C31" s="71" t="s">
        <v>67</v>
      </c>
      <c r="D31" s="86" t="s">
        <v>153</v>
      </c>
      <c r="E31" s="219">
        <f t="shared" si="3"/>
        <v>0</v>
      </c>
      <c r="F31" s="73"/>
      <c r="G31" s="61"/>
      <c r="H31" s="95"/>
      <c r="I31" s="95"/>
      <c r="J31" s="227">
        <f t="shared" si="4"/>
        <v>0</v>
      </c>
      <c r="K31" s="95"/>
      <c r="L31" s="95"/>
      <c r="M31" s="95"/>
      <c r="N31" s="95"/>
      <c r="O31" s="95"/>
      <c r="P31" s="95"/>
      <c r="Q31" s="203">
        <f t="shared" si="5"/>
        <v>0</v>
      </c>
      <c r="S31" s="174"/>
    </row>
    <row r="32" spans="1:19" s="215" customFormat="1" ht="21" hidden="1" customHeight="1" x14ac:dyDescent="0.25">
      <c r="A32" s="96" t="s">
        <v>157</v>
      </c>
      <c r="B32" s="96" t="s">
        <v>100</v>
      </c>
      <c r="C32" s="96" t="s">
        <v>67</v>
      </c>
      <c r="D32" s="85" t="s">
        <v>158</v>
      </c>
      <c r="E32" s="141">
        <f t="shared" si="3"/>
        <v>0</v>
      </c>
      <c r="F32" s="65"/>
      <c r="G32" s="65"/>
      <c r="H32" s="65"/>
      <c r="I32" s="65"/>
      <c r="J32" s="141">
        <f t="shared" si="4"/>
        <v>0</v>
      </c>
      <c r="K32" s="65"/>
      <c r="L32" s="65"/>
      <c r="M32" s="65"/>
      <c r="N32" s="65"/>
      <c r="O32" s="65"/>
      <c r="P32" s="65"/>
      <c r="Q32" s="102">
        <f t="shared" si="5"/>
        <v>0</v>
      </c>
      <c r="S32" s="216"/>
    </row>
    <row r="33" spans="1:19" s="170" customFormat="1" ht="21" hidden="1" customHeight="1" x14ac:dyDescent="0.25">
      <c r="A33" s="69" t="s">
        <v>154</v>
      </c>
      <c r="B33" s="69" t="s">
        <v>155</v>
      </c>
      <c r="C33" s="69" t="s">
        <v>67</v>
      </c>
      <c r="D33" s="74" t="s">
        <v>156</v>
      </c>
      <c r="E33" s="219">
        <f t="shared" si="3"/>
        <v>0</v>
      </c>
      <c r="F33" s="73"/>
      <c r="G33" s="61"/>
      <c r="H33" s="95"/>
      <c r="I33" s="95"/>
      <c r="J33" s="118">
        <f t="shared" si="4"/>
        <v>0</v>
      </c>
      <c r="K33" s="52"/>
      <c r="L33" s="52"/>
      <c r="M33" s="52"/>
      <c r="N33" s="52"/>
      <c r="O33" s="52"/>
      <c r="P33" s="52"/>
      <c r="Q33" s="222">
        <f t="shared" si="5"/>
        <v>0</v>
      </c>
      <c r="S33" s="171"/>
    </row>
    <row r="34" spans="1:19" s="4" customFormat="1" ht="64.5" hidden="1" customHeight="1" x14ac:dyDescent="0.25">
      <c r="A34" s="114" t="s">
        <v>159</v>
      </c>
      <c r="B34" s="96" t="s">
        <v>101</v>
      </c>
      <c r="C34" s="114" t="s">
        <v>67</v>
      </c>
      <c r="D34" s="83" t="s">
        <v>17</v>
      </c>
      <c r="E34" s="141">
        <f t="shared" si="3"/>
        <v>0</v>
      </c>
      <c r="F34" s="65"/>
      <c r="G34" s="94"/>
      <c r="H34" s="94"/>
      <c r="I34" s="94"/>
      <c r="J34" s="118">
        <f t="shared" ref="J34:J53" si="6">SUM(K34,N34)</f>
        <v>0</v>
      </c>
      <c r="K34" s="52"/>
      <c r="L34" s="52"/>
      <c r="M34" s="52"/>
      <c r="N34" s="52"/>
      <c r="O34" s="52"/>
      <c r="P34" s="52"/>
      <c r="Q34" s="53">
        <f t="shared" si="5"/>
        <v>0</v>
      </c>
      <c r="S34" s="5"/>
    </row>
    <row r="35" spans="1:19" s="59" customFormat="1" ht="25.5" hidden="1" customHeight="1" x14ac:dyDescent="0.25">
      <c r="A35" s="96" t="s">
        <v>162</v>
      </c>
      <c r="B35" s="96" t="s">
        <v>163</v>
      </c>
      <c r="C35" s="152"/>
      <c r="D35" s="87" t="s">
        <v>164</v>
      </c>
      <c r="E35" s="141">
        <f t="shared" si="3"/>
        <v>0</v>
      </c>
      <c r="F35" s="116"/>
      <c r="G35" s="119"/>
      <c r="H35" s="119"/>
      <c r="I35" s="119"/>
      <c r="J35" s="118">
        <f t="shared" si="6"/>
        <v>0</v>
      </c>
      <c r="K35" s="119"/>
      <c r="L35" s="119"/>
      <c r="M35" s="119"/>
      <c r="N35" s="119"/>
      <c r="O35" s="119"/>
      <c r="P35" s="119"/>
      <c r="Q35" s="53">
        <f t="shared" si="5"/>
        <v>0</v>
      </c>
      <c r="S35" s="60"/>
    </row>
    <row r="36" spans="1:19" s="172" customFormat="1" ht="35.25" hidden="1" customHeight="1" x14ac:dyDescent="0.25">
      <c r="A36" s="153" t="s">
        <v>160</v>
      </c>
      <c r="B36" s="153" t="s">
        <v>161</v>
      </c>
      <c r="C36" s="154" t="s">
        <v>66</v>
      </c>
      <c r="D36" s="88" t="s">
        <v>165</v>
      </c>
      <c r="E36" s="219">
        <f t="shared" si="3"/>
        <v>0</v>
      </c>
      <c r="F36" s="70"/>
      <c r="G36" s="155"/>
      <c r="H36" s="155"/>
      <c r="I36" s="155"/>
      <c r="J36" s="227">
        <f t="shared" si="6"/>
        <v>0</v>
      </c>
      <c r="K36" s="155"/>
      <c r="L36" s="155"/>
      <c r="M36" s="155"/>
      <c r="N36" s="155"/>
      <c r="O36" s="155"/>
      <c r="P36" s="155"/>
      <c r="Q36" s="222">
        <f t="shared" si="5"/>
        <v>0</v>
      </c>
      <c r="S36" s="174"/>
    </row>
    <row r="37" spans="1:19" s="4" customFormat="1" ht="25.5" hidden="1" customHeight="1" x14ac:dyDescent="0.25">
      <c r="A37" s="78" t="s">
        <v>166</v>
      </c>
      <c r="B37" s="96" t="s">
        <v>104</v>
      </c>
      <c r="C37" s="156"/>
      <c r="D37" s="181" t="s">
        <v>18</v>
      </c>
      <c r="E37" s="150">
        <f t="shared" si="3"/>
        <v>0</v>
      </c>
      <c r="F37" s="116"/>
      <c r="G37" s="119"/>
      <c r="H37" s="119"/>
      <c r="I37" s="119"/>
      <c r="J37" s="118">
        <f t="shared" si="6"/>
        <v>0</v>
      </c>
      <c r="K37" s="119"/>
      <c r="L37" s="119"/>
      <c r="M37" s="119"/>
      <c r="N37" s="119"/>
      <c r="O37" s="119"/>
      <c r="P37" s="119"/>
      <c r="Q37" s="53">
        <f t="shared" si="5"/>
        <v>0</v>
      </c>
      <c r="S37" s="5"/>
    </row>
    <row r="38" spans="1:19" s="172" customFormat="1" ht="31.5" hidden="1" customHeight="1" x14ac:dyDescent="0.25">
      <c r="A38" s="79" t="s">
        <v>167</v>
      </c>
      <c r="B38" s="69" t="s">
        <v>105</v>
      </c>
      <c r="C38" s="186" t="s">
        <v>65</v>
      </c>
      <c r="D38" s="182" t="s">
        <v>20</v>
      </c>
      <c r="E38" s="220">
        <f t="shared" si="3"/>
        <v>0</v>
      </c>
      <c r="F38" s="70"/>
      <c r="G38" s="157"/>
      <c r="H38" s="157"/>
      <c r="I38" s="157"/>
      <c r="J38" s="227">
        <f t="shared" si="6"/>
        <v>0</v>
      </c>
      <c r="K38" s="157"/>
      <c r="L38" s="157"/>
      <c r="M38" s="157"/>
      <c r="N38" s="157"/>
      <c r="O38" s="157"/>
      <c r="P38" s="157"/>
      <c r="Q38" s="203">
        <f t="shared" si="5"/>
        <v>0</v>
      </c>
      <c r="S38" s="174"/>
    </row>
    <row r="39" spans="1:19" s="172" customFormat="1" ht="33.75" hidden="1" customHeight="1" x14ac:dyDescent="0.25">
      <c r="A39" s="69" t="s">
        <v>168</v>
      </c>
      <c r="B39" s="69" t="s">
        <v>106</v>
      </c>
      <c r="C39" s="158" t="s">
        <v>65</v>
      </c>
      <c r="D39" s="182" t="s">
        <v>19</v>
      </c>
      <c r="E39" s="220">
        <f t="shared" si="3"/>
        <v>0</v>
      </c>
      <c r="F39" s="73"/>
      <c r="G39" s="61"/>
      <c r="H39" s="61"/>
      <c r="I39" s="61"/>
      <c r="J39" s="227">
        <f t="shared" si="6"/>
        <v>0</v>
      </c>
      <c r="K39" s="155"/>
      <c r="L39" s="155"/>
      <c r="M39" s="155"/>
      <c r="N39" s="155"/>
      <c r="O39" s="155"/>
      <c r="P39" s="155"/>
      <c r="Q39" s="203">
        <f t="shared" si="5"/>
        <v>0</v>
      </c>
      <c r="S39" s="174"/>
    </row>
    <row r="40" spans="1:19" s="172" customFormat="1" ht="33.75" hidden="1" customHeight="1" x14ac:dyDescent="0.25">
      <c r="A40" s="139"/>
      <c r="B40" s="139"/>
      <c r="C40" s="139"/>
      <c r="D40" s="140"/>
      <c r="E40" s="141">
        <f t="shared" si="3"/>
        <v>0</v>
      </c>
      <c r="F40" s="116"/>
      <c r="G40" s="142"/>
      <c r="H40" s="142"/>
      <c r="I40" s="142"/>
      <c r="J40" s="141">
        <f t="shared" si="6"/>
        <v>0</v>
      </c>
      <c r="K40" s="142"/>
      <c r="L40" s="142"/>
      <c r="M40" s="142"/>
      <c r="N40" s="116"/>
      <c r="O40" s="116"/>
      <c r="P40" s="142"/>
      <c r="Q40" s="102">
        <f>SUM(E40,J40)</f>
        <v>0</v>
      </c>
      <c r="S40" s="174"/>
    </row>
    <row r="41" spans="1:19" s="170" customFormat="1" ht="25.5" hidden="1" customHeight="1" x14ac:dyDescent="0.25">
      <c r="A41" s="139" t="s">
        <v>366</v>
      </c>
      <c r="B41" s="139" t="s">
        <v>252</v>
      </c>
      <c r="C41" s="139" t="s">
        <v>68</v>
      </c>
      <c r="D41" s="140" t="s">
        <v>253</v>
      </c>
      <c r="E41" s="141">
        <f t="shared" si="3"/>
        <v>0</v>
      </c>
      <c r="F41" s="116"/>
      <c r="G41" s="142"/>
      <c r="H41" s="142"/>
      <c r="I41" s="142"/>
      <c r="J41" s="118">
        <f t="shared" si="6"/>
        <v>0</v>
      </c>
      <c r="K41" s="142"/>
      <c r="L41" s="142"/>
      <c r="M41" s="142"/>
      <c r="N41" s="142"/>
      <c r="O41" s="142"/>
      <c r="P41" s="142"/>
      <c r="Q41" s="53">
        <f>SUM(E41,J41)</f>
        <v>0</v>
      </c>
      <c r="S41" s="171"/>
    </row>
    <row r="42" spans="1:19" s="172" customFormat="1" ht="30" hidden="1" customHeight="1" x14ac:dyDescent="0.25">
      <c r="A42" s="96" t="s">
        <v>401</v>
      </c>
      <c r="B42" s="212" t="s">
        <v>402</v>
      </c>
      <c r="C42" s="212" t="s">
        <v>68</v>
      </c>
      <c r="D42" s="213" t="s">
        <v>400</v>
      </c>
      <c r="E42" s="141">
        <f t="shared" ref="E42" si="7">SUM(F42,I42)</f>
        <v>0</v>
      </c>
      <c r="F42" s="65"/>
      <c r="G42" s="144"/>
      <c r="H42" s="144"/>
      <c r="I42" s="144"/>
      <c r="J42" s="141">
        <f t="shared" si="6"/>
        <v>0</v>
      </c>
      <c r="K42" s="144"/>
      <c r="L42" s="144"/>
      <c r="M42" s="144"/>
      <c r="N42" s="144"/>
      <c r="O42" s="144"/>
      <c r="P42" s="144"/>
      <c r="Q42" s="102">
        <f t="shared" si="5"/>
        <v>0</v>
      </c>
      <c r="S42" s="174"/>
    </row>
    <row r="43" spans="1:19" s="170" customFormat="1" ht="30" hidden="1" customHeight="1" x14ac:dyDescent="0.25">
      <c r="A43" s="96" t="s">
        <v>403</v>
      </c>
      <c r="B43" s="212" t="s">
        <v>362</v>
      </c>
      <c r="C43" s="212" t="s">
        <v>68</v>
      </c>
      <c r="D43" s="213" t="s">
        <v>404</v>
      </c>
      <c r="E43" s="141">
        <f t="shared" si="3"/>
        <v>0</v>
      </c>
      <c r="F43" s="65"/>
      <c r="G43" s="52"/>
      <c r="H43" s="52"/>
      <c r="I43" s="52"/>
      <c r="J43" s="118">
        <f t="shared" si="6"/>
        <v>0</v>
      </c>
      <c r="K43" s="214"/>
      <c r="L43" s="214"/>
      <c r="M43" s="214"/>
      <c r="N43" s="214"/>
      <c r="O43" s="214"/>
      <c r="P43" s="214"/>
      <c r="Q43" s="53">
        <f>SUM(E43,J43)</f>
        <v>0</v>
      </c>
      <c r="S43" s="171"/>
    </row>
    <row r="44" spans="1:19" s="4" customFormat="1" ht="27.75" hidden="1" customHeight="1" x14ac:dyDescent="0.25">
      <c r="A44" s="96" t="s">
        <v>169</v>
      </c>
      <c r="B44" s="96" t="s">
        <v>170</v>
      </c>
      <c r="C44" s="96" t="s">
        <v>68</v>
      </c>
      <c r="D44" s="89" t="s">
        <v>171</v>
      </c>
      <c r="E44" s="141">
        <f t="shared" si="3"/>
        <v>0</v>
      </c>
      <c r="F44" s="116"/>
      <c r="G44" s="52"/>
      <c r="H44" s="52"/>
      <c r="I44" s="52"/>
      <c r="J44" s="118">
        <f t="shared" si="6"/>
        <v>0</v>
      </c>
      <c r="K44" s="52"/>
      <c r="L44" s="52"/>
      <c r="M44" s="52"/>
      <c r="N44" s="52"/>
      <c r="O44" s="52"/>
      <c r="P44" s="52"/>
      <c r="Q44" s="53">
        <f t="shared" si="5"/>
        <v>0</v>
      </c>
      <c r="S44" s="5"/>
    </row>
    <row r="45" spans="1:19" s="4" customFormat="1" ht="87.75" hidden="1" customHeight="1" x14ac:dyDescent="0.25">
      <c r="A45" s="96" t="s">
        <v>394</v>
      </c>
      <c r="B45" s="96" t="s">
        <v>395</v>
      </c>
      <c r="C45" s="96" t="s">
        <v>396</v>
      </c>
      <c r="D45" s="188" t="s">
        <v>397</v>
      </c>
      <c r="E45" s="141">
        <f t="shared" si="3"/>
        <v>0</v>
      </c>
      <c r="F45" s="116"/>
      <c r="G45" s="52"/>
      <c r="H45" s="52"/>
      <c r="I45" s="52"/>
      <c r="J45" s="141">
        <f t="shared" si="6"/>
        <v>0</v>
      </c>
      <c r="K45" s="52"/>
      <c r="L45" s="52"/>
      <c r="M45" s="52"/>
      <c r="N45" s="52"/>
      <c r="O45" s="52"/>
      <c r="P45" s="52"/>
      <c r="Q45" s="53">
        <f t="shared" si="5"/>
        <v>0</v>
      </c>
      <c r="S45" s="5"/>
    </row>
    <row r="46" spans="1:19" s="170" customFormat="1" ht="45" hidden="1" customHeight="1" x14ac:dyDescent="0.25">
      <c r="A46" s="96" t="s">
        <v>371</v>
      </c>
      <c r="B46" s="96" t="s">
        <v>263</v>
      </c>
      <c r="C46" s="96" t="s">
        <v>69</v>
      </c>
      <c r="D46" s="89" t="s">
        <v>262</v>
      </c>
      <c r="E46" s="141">
        <f t="shared" si="3"/>
        <v>0</v>
      </c>
      <c r="F46" s="116"/>
      <c r="G46" s="52"/>
      <c r="H46" s="52"/>
      <c r="I46" s="52"/>
      <c r="J46" s="118">
        <f t="shared" si="6"/>
        <v>0</v>
      </c>
      <c r="K46" s="52"/>
      <c r="L46" s="52"/>
      <c r="M46" s="52"/>
      <c r="N46" s="52"/>
      <c r="O46" s="52"/>
      <c r="P46" s="52"/>
      <c r="Q46" s="53">
        <f t="shared" si="5"/>
        <v>0</v>
      </c>
      <c r="S46" s="171"/>
    </row>
    <row r="47" spans="1:19" s="4" customFormat="1" ht="24" hidden="1" customHeight="1" x14ac:dyDescent="0.25">
      <c r="A47" s="96" t="s">
        <v>172</v>
      </c>
      <c r="B47" s="96" t="s">
        <v>173</v>
      </c>
      <c r="C47" s="96" t="s">
        <v>81</v>
      </c>
      <c r="D47" s="81" t="s">
        <v>22</v>
      </c>
      <c r="E47" s="141">
        <f t="shared" si="3"/>
        <v>0</v>
      </c>
      <c r="F47" s="65"/>
      <c r="G47" s="52"/>
      <c r="H47" s="52"/>
      <c r="I47" s="52"/>
      <c r="J47" s="118">
        <f t="shared" si="6"/>
        <v>0</v>
      </c>
      <c r="K47" s="52"/>
      <c r="L47" s="52"/>
      <c r="M47" s="52"/>
      <c r="N47" s="52"/>
      <c r="O47" s="52"/>
      <c r="P47" s="52"/>
      <c r="Q47" s="53">
        <f t="shared" si="5"/>
        <v>0</v>
      </c>
      <c r="S47" s="5"/>
    </row>
    <row r="48" spans="1:19" s="4" customFormat="1" ht="24" hidden="1" customHeight="1" x14ac:dyDescent="0.25">
      <c r="A48" s="96" t="s">
        <v>174</v>
      </c>
      <c r="B48" s="96" t="s">
        <v>175</v>
      </c>
      <c r="C48" s="96" t="s">
        <v>79</v>
      </c>
      <c r="D48" s="81" t="s">
        <v>21</v>
      </c>
      <c r="E48" s="141">
        <f t="shared" si="3"/>
        <v>0</v>
      </c>
      <c r="F48" s="116"/>
      <c r="G48" s="116"/>
      <c r="H48" s="116"/>
      <c r="I48" s="116"/>
      <c r="J48" s="118">
        <f>SUM(K48,N48)</f>
        <v>0</v>
      </c>
      <c r="K48" s="142"/>
      <c r="L48" s="142"/>
      <c r="M48" s="142"/>
      <c r="N48" s="142"/>
      <c r="O48" s="142"/>
      <c r="P48" s="142"/>
      <c r="Q48" s="53">
        <f t="shared" si="5"/>
        <v>0</v>
      </c>
      <c r="S48" s="5"/>
    </row>
    <row r="49" spans="1:19" s="4" customFormat="1" ht="24.75" hidden="1" customHeight="1" x14ac:dyDescent="0.25">
      <c r="A49" s="96" t="s">
        <v>176</v>
      </c>
      <c r="B49" s="96" t="s">
        <v>177</v>
      </c>
      <c r="C49" s="96" t="s">
        <v>72</v>
      </c>
      <c r="D49" s="85" t="s">
        <v>95</v>
      </c>
      <c r="E49" s="141">
        <f t="shared" si="3"/>
        <v>0</v>
      </c>
      <c r="F49" s="65"/>
      <c r="G49" s="52"/>
      <c r="H49" s="52"/>
      <c r="I49" s="52"/>
      <c r="J49" s="118">
        <f t="shared" si="6"/>
        <v>0</v>
      </c>
      <c r="K49" s="52"/>
      <c r="L49" s="52"/>
      <c r="M49" s="52"/>
      <c r="N49" s="52"/>
      <c r="O49" s="52"/>
      <c r="P49" s="52"/>
      <c r="Q49" s="53">
        <f t="shared" si="5"/>
        <v>0</v>
      </c>
      <c r="S49" s="5"/>
    </row>
    <row r="50" spans="1:19" s="57" customFormat="1" ht="33" hidden="1" customHeight="1" x14ac:dyDescent="0.25">
      <c r="A50" s="138" t="s">
        <v>179</v>
      </c>
      <c r="B50" s="138" t="s">
        <v>180</v>
      </c>
      <c r="C50" s="138" t="s">
        <v>72</v>
      </c>
      <c r="D50" s="85" t="s">
        <v>178</v>
      </c>
      <c r="E50" s="141">
        <f t="shared" si="3"/>
        <v>0</v>
      </c>
      <c r="F50" s="65"/>
      <c r="G50" s="61"/>
      <c r="H50" s="61"/>
      <c r="I50" s="61"/>
      <c r="J50" s="118">
        <f t="shared" si="6"/>
        <v>0</v>
      </c>
      <c r="K50" s="61"/>
      <c r="L50" s="61"/>
      <c r="M50" s="61"/>
      <c r="N50" s="61"/>
      <c r="O50" s="61"/>
      <c r="P50" s="61"/>
      <c r="Q50" s="53">
        <f t="shared" si="5"/>
        <v>0</v>
      </c>
      <c r="S50" s="58"/>
    </row>
    <row r="51" spans="1:19" ht="34.5" hidden="1" customHeight="1" x14ac:dyDescent="0.25">
      <c r="A51" s="78" t="s">
        <v>181</v>
      </c>
      <c r="B51" s="96" t="s">
        <v>182</v>
      </c>
      <c r="C51" s="137" t="s">
        <v>183</v>
      </c>
      <c r="D51" s="90" t="s">
        <v>184</v>
      </c>
      <c r="E51" s="141">
        <f t="shared" si="3"/>
        <v>0</v>
      </c>
      <c r="F51" s="116"/>
      <c r="G51" s="142"/>
      <c r="H51" s="142"/>
      <c r="I51" s="142"/>
      <c r="J51" s="118">
        <f t="shared" si="6"/>
        <v>0</v>
      </c>
      <c r="K51" s="142"/>
      <c r="L51" s="142"/>
      <c r="M51" s="142"/>
      <c r="N51" s="142"/>
      <c r="O51" s="142"/>
      <c r="P51" s="142"/>
      <c r="Q51" s="53">
        <f t="shared" ref="Q51:Q68" si="8">SUM(E51,J51)</f>
        <v>0</v>
      </c>
    </row>
    <row r="52" spans="1:19" ht="33" hidden="1" customHeight="1" x14ac:dyDescent="0.25">
      <c r="A52" s="137" t="s">
        <v>185</v>
      </c>
      <c r="B52" s="96" t="s">
        <v>186</v>
      </c>
      <c r="C52" s="137" t="s">
        <v>80</v>
      </c>
      <c r="D52" s="90" t="s">
        <v>187</v>
      </c>
      <c r="E52" s="141">
        <f t="shared" si="3"/>
        <v>0</v>
      </c>
      <c r="F52" s="116"/>
      <c r="G52" s="142"/>
      <c r="H52" s="142"/>
      <c r="I52" s="142"/>
      <c r="J52" s="118">
        <f t="shared" si="6"/>
        <v>0</v>
      </c>
      <c r="K52" s="142"/>
      <c r="L52" s="142"/>
      <c r="M52" s="142"/>
      <c r="N52" s="142"/>
      <c r="O52" s="142"/>
      <c r="P52" s="142"/>
      <c r="Q52" s="53">
        <f t="shared" si="8"/>
        <v>0</v>
      </c>
    </row>
    <row r="53" spans="1:19" ht="27" hidden="1" customHeight="1" x14ac:dyDescent="0.25">
      <c r="A53" s="96" t="s">
        <v>188</v>
      </c>
      <c r="B53" s="96" t="s">
        <v>189</v>
      </c>
      <c r="C53" s="96" t="s">
        <v>70</v>
      </c>
      <c r="D53" s="85" t="s">
        <v>190</v>
      </c>
      <c r="E53" s="141">
        <f t="shared" si="3"/>
        <v>0</v>
      </c>
      <c r="F53" s="116"/>
      <c r="G53" s="142"/>
      <c r="H53" s="142"/>
      <c r="I53" s="142"/>
      <c r="J53" s="118">
        <f t="shared" si="6"/>
        <v>0</v>
      </c>
      <c r="K53" s="142"/>
      <c r="L53" s="142"/>
      <c r="M53" s="142"/>
      <c r="N53" s="142"/>
      <c r="O53" s="142"/>
      <c r="P53" s="142"/>
      <c r="Q53" s="53">
        <f t="shared" si="8"/>
        <v>0</v>
      </c>
    </row>
    <row r="54" spans="1:19" s="57" customFormat="1" ht="60" hidden="1" customHeight="1" x14ac:dyDescent="0.25">
      <c r="A54" s="79"/>
      <c r="B54" s="69"/>
      <c r="C54" s="80"/>
      <c r="D54" s="210" t="s">
        <v>390</v>
      </c>
      <c r="E54" s="219">
        <f t="shared" si="3"/>
        <v>0</v>
      </c>
      <c r="F54" s="73"/>
      <c r="G54" s="61"/>
      <c r="H54" s="61"/>
      <c r="I54" s="61"/>
      <c r="J54" s="203">
        <f>SUM(K54,N54)</f>
        <v>0</v>
      </c>
      <c r="K54" s="61"/>
      <c r="L54" s="61"/>
      <c r="M54" s="61"/>
      <c r="N54" s="61"/>
      <c r="O54" s="61"/>
      <c r="P54" s="61"/>
      <c r="Q54" s="222">
        <f t="shared" si="8"/>
        <v>0</v>
      </c>
      <c r="S54" s="58"/>
    </row>
    <row r="55" spans="1:19" s="1" customFormat="1" ht="21" hidden="1" customHeight="1" x14ac:dyDescent="0.25">
      <c r="A55" s="78"/>
      <c r="B55" s="96"/>
      <c r="C55" s="120"/>
      <c r="D55" s="77"/>
      <c r="E55" s="141">
        <f t="shared" si="3"/>
        <v>0</v>
      </c>
      <c r="F55" s="116"/>
      <c r="G55" s="142"/>
      <c r="H55" s="142"/>
      <c r="I55" s="142"/>
      <c r="J55" s="118">
        <f>SUM(K55,N55)</f>
        <v>0</v>
      </c>
      <c r="K55" s="142"/>
      <c r="L55" s="142"/>
      <c r="M55" s="142"/>
      <c r="N55" s="142"/>
      <c r="O55" s="142"/>
      <c r="P55" s="142"/>
      <c r="Q55" s="53">
        <f t="shared" si="8"/>
        <v>0</v>
      </c>
    </row>
    <row r="56" spans="1:19" s="1" customFormat="1" ht="21" hidden="1" customHeight="1" x14ac:dyDescent="0.25">
      <c r="A56" s="139"/>
      <c r="B56" s="96"/>
      <c r="C56" s="139"/>
      <c r="D56" s="140"/>
      <c r="E56" s="141">
        <f t="shared" si="3"/>
        <v>0</v>
      </c>
      <c r="F56" s="116"/>
      <c r="G56" s="142"/>
      <c r="H56" s="142"/>
      <c r="I56" s="142"/>
      <c r="J56" s="118">
        <f>SUM(K56,N56)</f>
        <v>0</v>
      </c>
      <c r="K56" s="142"/>
      <c r="L56" s="142"/>
      <c r="M56" s="142"/>
      <c r="N56" s="142"/>
      <c r="O56" s="142"/>
      <c r="P56" s="142"/>
      <c r="Q56" s="53">
        <f>SUM(E56,J56)</f>
        <v>0</v>
      </c>
    </row>
    <row r="57" spans="1:19" s="1" customFormat="1" ht="21" hidden="1" customHeight="1" x14ac:dyDescent="0.25">
      <c r="A57" s="78"/>
      <c r="B57" s="96"/>
      <c r="C57" s="120"/>
      <c r="D57" s="77"/>
      <c r="E57" s="141">
        <f t="shared" si="3"/>
        <v>0</v>
      </c>
      <c r="F57" s="116"/>
      <c r="G57" s="142"/>
      <c r="H57" s="142"/>
      <c r="I57" s="142"/>
      <c r="J57" s="118">
        <f>SUM(K57,N57)</f>
        <v>0</v>
      </c>
      <c r="K57" s="142"/>
      <c r="L57" s="142"/>
      <c r="M57" s="142"/>
      <c r="N57" s="142"/>
      <c r="O57" s="142"/>
      <c r="P57" s="142"/>
      <c r="Q57" s="53">
        <f t="shared" si="8"/>
        <v>0</v>
      </c>
    </row>
    <row r="58" spans="1:19" ht="54" hidden="1" customHeight="1" x14ac:dyDescent="0.25">
      <c r="A58" s="189" t="s">
        <v>31</v>
      </c>
      <c r="B58" s="189"/>
      <c r="C58" s="189"/>
      <c r="D58" s="190" t="s">
        <v>117</v>
      </c>
      <c r="E58" s="191">
        <f>SUM(E59)</f>
        <v>0</v>
      </c>
      <c r="F58" s="191">
        <f t="shared" ref="F58:Q58" si="9">SUM(F59)</f>
        <v>0</v>
      </c>
      <c r="G58" s="191">
        <f t="shared" si="9"/>
        <v>0</v>
      </c>
      <c r="H58" s="191">
        <f t="shared" si="9"/>
        <v>0</v>
      </c>
      <c r="I58" s="191">
        <f t="shared" si="9"/>
        <v>0</v>
      </c>
      <c r="J58" s="191">
        <f t="shared" si="9"/>
        <v>0</v>
      </c>
      <c r="K58" s="191">
        <f t="shared" si="9"/>
        <v>0</v>
      </c>
      <c r="L58" s="191">
        <f t="shared" si="9"/>
        <v>0</v>
      </c>
      <c r="M58" s="191">
        <f t="shared" si="9"/>
        <v>0</v>
      </c>
      <c r="N58" s="191">
        <f t="shared" si="9"/>
        <v>0</v>
      </c>
      <c r="O58" s="191">
        <f t="shared" si="9"/>
        <v>0</v>
      </c>
      <c r="P58" s="191">
        <f t="shared" si="9"/>
        <v>0</v>
      </c>
      <c r="Q58" s="191">
        <f t="shared" si="9"/>
        <v>0</v>
      </c>
      <c r="S58" s="76">
        <f>SUM(E58,J58)</f>
        <v>0</v>
      </c>
    </row>
    <row r="59" spans="1:19" ht="54" hidden="1" customHeight="1" x14ac:dyDescent="0.25">
      <c r="A59" s="189" t="s">
        <v>32</v>
      </c>
      <c r="B59" s="189"/>
      <c r="C59" s="189"/>
      <c r="D59" s="190" t="s">
        <v>117</v>
      </c>
      <c r="E59" s="191">
        <f>SUM(E60,E61,E64,E65,E66,E68,E69)</f>
        <v>0</v>
      </c>
      <c r="F59" s="191">
        <f t="shared" ref="F59:Q59" si="10">SUM(F60,F61,F64,F65,F66,F68,F69)</f>
        <v>0</v>
      </c>
      <c r="G59" s="191">
        <f t="shared" si="10"/>
        <v>0</v>
      </c>
      <c r="H59" s="191">
        <f t="shared" si="10"/>
        <v>0</v>
      </c>
      <c r="I59" s="191">
        <f t="shared" si="10"/>
        <v>0</v>
      </c>
      <c r="J59" s="191">
        <f t="shared" si="10"/>
        <v>0</v>
      </c>
      <c r="K59" s="191">
        <f t="shared" si="10"/>
        <v>0</v>
      </c>
      <c r="L59" s="191">
        <f t="shared" si="10"/>
        <v>0</v>
      </c>
      <c r="M59" s="191">
        <f t="shared" si="10"/>
        <v>0</v>
      </c>
      <c r="N59" s="191">
        <f t="shared" si="10"/>
        <v>0</v>
      </c>
      <c r="O59" s="191">
        <f t="shared" si="10"/>
        <v>0</v>
      </c>
      <c r="P59" s="191">
        <f t="shared" si="10"/>
        <v>0</v>
      </c>
      <c r="Q59" s="191">
        <f t="shared" si="10"/>
        <v>0</v>
      </c>
      <c r="S59" s="76">
        <f>SUM(E59,J59)</f>
        <v>0</v>
      </c>
    </row>
    <row r="60" spans="1:19" ht="36.75" hidden="1" customHeight="1" x14ac:dyDescent="0.25">
      <c r="A60" s="96" t="s">
        <v>203</v>
      </c>
      <c r="B60" s="96" t="s">
        <v>119</v>
      </c>
      <c r="C60" s="96" t="s">
        <v>59</v>
      </c>
      <c r="D60" s="81" t="s">
        <v>118</v>
      </c>
      <c r="E60" s="141">
        <f>SUM(F60,I60)</f>
        <v>0</v>
      </c>
      <c r="F60" s="116"/>
      <c r="G60" s="93"/>
      <c r="H60" s="93"/>
      <c r="I60" s="93"/>
      <c r="J60" s="141">
        <f t="shared" ref="J60:J68" si="11">SUM(K60,N60)</f>
        <v>0</v>
      </c>
      <c r="K60" s="148"/>
      <c r="L60" s="148"/>
      <c r="M60" s="148"/>
      <c r="N60" s="148"/>
      <c r="O60" s="148"/>
      <c r="P60" s="148"/>
      <c r="Q60" s="53">
        <f>SUM(E60,J60)</f>
        <v>0</v>
      </c>
    </row>
    <row r="61" spans="1:19" s="1" customFormat="1" ht="36.75" hidden="1" customHeight="1" x14ac:dyDescent="0.25">
      <c r="A61" s="139" t="s">
        <v>255</v>
      </c>
      <c r="B61" s="139" t="s">
        <v>103</v>
      </c>
      <c r="C61" s="139"/>
      <c r="D61" s="140" t="s">
        <v>254</v>
      </c>
      <c r="E61" s="141">
        <f t="shared" ref="E61:E70" si="12">SUM(F61,I61)</f>
        <v>0</v>
      </c>
      <c r="F61" s="116"/>
      <c r="G61" s="142"/>
      <c r="H61" s="142"/>
      <c r="I61" s="142"/>
      <c r="J61" s="141">
        <f t="shared" si="11"/>
        <v>0</v>
      </c>
      <c r="K61" s="142"/>
      <c r="L61" s="142"/>
      <c r="M61" s="142"/>
      <c r="N61" s="142"/>
      <c r="O61" s="142"/>
      <c r="P61" s="142"/>
      <c r="Q61" s="102">
        <f>SUM(E61,J61)</f>
        <v>0</v>
      </c>
    </row>
    <row r="62" spans="1:19" s="147" customFormat="1" ht="35.25" hidden="1" customHeight="1" x14ac:dyDescent="0.25">
      <c r="A62" s="145" t="s">
        <v>251</v>
      </c>
      <c r="B62" s="145" t="s">
        <v>252</v>
      </c>
      <c r="C62" s="145" t="s">
        <v>68</v>
      </c>
      <c r="D62" s="146" t="s">
        <v>253</v>
      </c>
      <c r="E62" s="219">
        <f t="shared" si="12"/>
        <v>0</v>
      </c>
      <c r="F62" s="70"/>
      <c r="G62" s="144"/>
      <c r="H62" s="144"/>
      <c r="I62" s="144"/>
      <c r="J62" s="227">
        <f t="shared" si="11"/>
        <v>0</v>
      </c>
      <c r="K62" s="144"/>
      <c r="L62" s="144"/>
      <c r="M62" s="144"/>
      <c r="N62" s="144"/>
      <c r="O62" s="144"/>
      <c r="P62" s="144"/>
      <c r="Q62" s="203">
        <f t="shared" si="8"/>
        <v>0</v>
      </c>
    </row>
    <row r="63" spans="1:19" s="147" customFormat="1" ht="35.25" hidden="1" customHeight="1" x14ac:dyDescent="0.25">
      <c r="A63" s="145" t="s">
        <v>361</v>
      </c>
      <c r="B63" s="145" t="s">
        <v>362</v>
      </c>
      <c r="C63" s="145" t="s">
        <v>68</v>
      </c>
      <c r="D63" s="146" t="s">
        <v>363</v>
      </c>
      <c r="E63" s="219">
        <f>SUM(F63,I63)</f>
        <v>0</v>
      </c>
      <c r="F63" s="70"/>
      <c r="G63" s="144"/>
      <c r="H63" s="144"/>
      <c r="I63" s="144"/>
      <c r="J63" s="227">
        <f t="shared" si="11"/>
        <v>0</v>
      </c>
      <c r="K63" s="144"/>
      <c r="L63" s="144"/>
      <c r="M63" s="144"/>
      <c r="N63" s="144"/>
      <c r="O63" s="144"/>
      <c r="P63" s="144"/>
      <c r="Q63" s="203">
        <f>SUM(E63,J63)</f>
        <v>0</v>
      </c>
    </row>
    <row r="64" spans="1:19" ht="29.25" hidden="1" customHeight="1" x14ac:dyDescent="0.25">
      <c r="A64" s="78" t="s">
        <v>256</v>
      </c>
      <c r="B64" s="78" t="s">
        <v>107</v>
      </c>
      <c r="C64" s="78" t="s">
        <v>258</v>
      </c>
      <c r="D64" s="77" t="s">
        <v>257</v>
      </c>
      <c r="E64" s="141">
        <f t="shared" si="12"/>
        <v>0</v>
      </c>
      <c r="F64" s="116"/>
      <c r="G64" s="142"/>
      <c r="H64" s="142"/>
      <c r="I64" s="142"/>
      <c r="J64" s="118">
        <f t="shared" si="11"/>
        <v>0</v>
      </c>
      <c r="K64" s="143"/>
      <c r="L64" s="143"/>
      <c r="M64" s="143"/>
      <c r="N64" s="143"/>
      <c r="O64" s="143"/>
      <c r="P64" s="142"/>
      <c r="Q64" s="53">
        <f t="shared" si="8"/>
        <v>0</v>
      </c>
    </row>
    <row r="65" spans="1:19" ht="36.75" hidden="1" customHeight="1" x14ac:dyDescent="0.25">
      <c r="A65" s="177" t="s">
        <v>329</v>
      </c>
      <c r="B65" s="177" t="s">
        <v>330</v>
      </c>
      <c r="C65" s="177" t="s">
        <v>258</v>
      </c>
      <c r="D65" s="83" t="s">
        <v>331</v>
      </c>
      <c r="E65" s="141">
        <f>SUM(F65,I65)</f>
        <v>0</v>
      </c>
      <c r="F65" s="116"/>
      <c r="G65" s="142"/>
      <c r="H65" s="142"/>
      <c r="I65" s="142"/>
      <c r="J65" s="118">
        <f t="shared" si="11"/>
        <v>0</v>
      </c>
      <c r="K65" s="143"/>
      <c r="L65" s="143"/>
      <c r="M65" s="143"/>
      <c r="N65" s="143"/>
      <c r="O65" s="143"/>
      <c r="P65" s="142"/>
      <c r="Q65" s="102">
        <f>SUM(E65,J65)</f>
        <v>0</v>
      </c>
    </row>
    <row r="66" spans="1:19" ht="35.25" hidden="1" customHeight="1" x14ac:dyDescent="0.25">
      <c r="A66" s="96" t="s">
        <v>328</v>
      </c>
      <c r="B66" s="96" t="s">
        <v>327</v>
      </c>
      <c r="C66" s="96" t="s">
        <v>258</v>
      </c>
      <c r="D66" s="81" t="s">
        <v>326</v>
      </c>
      <c r="E66" s="141">
        <f>SUM(F66,I66)</f>
        <v>0</v>
      </c>
      <c r="F66" s="116"/>
      <c r="G66" s="93"/>
      <c r="H66" s="93"/>
      <c r="I66" s="93"/>
      <c r="J66" s="141">
        <f t="shared" si="11"/>
        <v>0</v>
      </c>
      <c r="K66" s="148"/>
      <c r="L66" s="148"/>
      <c r="M66" s="148"/>
      <c r="N66" s="142"/>
      <c r="O66" s="142"/>
      <c r="P66" s="148"/>
      <c r="Q66" s="102">
        <f>SUM(E66,J66)</f>
        <v>0</v>
      </c>
    </row>
    <row r="67" spans="1:19" ht="36" hidden="1" customHeight="1" x14ac:dyDescent="0.25">
      <c r="A67" s="78" t="s">
        <v>259</v>
      </c>
      <c r="B67" s="78" t="s">
        <v>260</v>
      </c>
      <c r="C67" s="78"/>
      <c r="D67" s="77" t="s">
        <v>261</v>
      </c>
      <c r="E67" s="141">
        <f t="shared" si="12"/>
        <v>0</v>
      </c>
      <c r="F67" s="116"/>
      <c r="G67" s="142"/>
      <c r="H67" s="142"/>
      <c r="I67" s="142"/>
      <c r="J67" s="118">
        <f t="shared" si="11"/>
        <v>0</v>
      </c>
      <c r="K67" s="143"/>
      <c r="L67" s="143"/>
      <c r="M67" s="143"/>
      <c r="N67" s="143"/>
      <c r="O67" s="143"/>
      <c r="P67" s="142"/>
      <c r="Q67" s="118">
        <f>SUM(J67,E67)</f>
        <v>0</v>
      </c>
    </row>
    <row r="68" spans="1:19" s="64" customFormat="1" ht="42.75" hidden="1" customHeight="1" x14ac:dyDescent="0.25">
      <c r="A68" s="78" t="s">
        <v>264</v>
      </c>
      <c r="B68" s="78" t="s">
        <v>263</v>
      </c>
      <c r="C68" s="96" t="s">
        <v>69</v>
      </c>
      <c r="D68" s="217" t="s">
        <v>262</v>
      </c>
      <c r="E68" s="141">
        <f t="shared" si="12"/>
        <v>0</v>
      </c>
      <c r="F68" s="116"/>
      <c r="G68" s="142"/>
      <c r="H68" s="142"/>
      <c r="I68" s="142"/>
      <c r="J68" s="118">
        <f t="shared" si="11"/>
        <v>0</v>
      </c>
      <c r="K68" s="143"/>
      <c r="L68" s="143"/>
      <c r="M68" s="143"/>
      <c r="N68" s="143"/>
      <c r="O68" s="143"/>
      <c r="P68" s="142"/>
      <c r="Q68" s="53">
        <f t="shared" si="8"/>
        <v>0</v>
      </c>
    </row>
    <row r="69" spans="1:19" ht="34.5" hidden="1" customHeight="1" x14ac:dyDescent="0.25">
      <c r="A69" s="78" t="s">
        <v>393</v>
      </c>
      <c r="B69" s="96" t="s">
        <v>182</v>
      </c>
      <c r="C69" s="137" t="s">
        <v>183</v>
      </c>
      <c r="D69" s="90" t="s">
        <v>184</v>
      </c>
      <c r="E69" s="141">
        <f t="shared" si="12"/>
        <v>0</v>
      </c>
      <c r="F69" s="116"/>
      <c r="G69" s="93"/>
      <c r="H69" s="93"/>
      <c r="I69" s="93"/>
      <c r="J69" s="118">
        <f>SUM(N69,K69)</f>
        <v>0</v>
      </c>
      <c r="K69" s="93"/>
      <c r="L69" s="93"/>
      <c r="M69" s="93"/>
      <c r="N69" s="93"/>
      <c r="O69" s="93"/>
      <c r="P69" s="93"/>
      <c r="Q69" s="53">
        <f>SUM(E69,J69)</f>
        <v>0</v>
      </c>
    </row>
    <row r="70" spans="1:19" s="63" customFormat="1" ht="64.5" hidden="1" customHeight="1" x14ac:dyDescent="0.25">
      <c r="A70" s="79"/>
      <c r="B70" s="69"/>
      <c r="C70" s="80"/>
      <c r="D70" s="210" t="s">
        <v>390</v>
      </c>
      <c r="E70" s="219">
        <f t="shared" si="12"/>
        <v>0</v>
      </c>
      <c r="F70" s="70"/>
      <c r="G70" s="135"/>
      <c r="H70" s="135"/>
      <c r="I70" s="135"/>
      <c r="J70" s="227">
        <f>SUM(N70,K70)</f>
        <v>0</v>
      </c>
      <c r="K70" s="135"/>
      <c r="L70" s="135"/>
      <c r="M70" s="135"/>
      <c r="N70" s="135"/>
      <c r="O70" s="135"/>
      <c r="P70" s="135"/>
      <c r="Q70" s="203">
        <f>SUM(E70,J70)</f>
        <v>0</v>
      </c>
    </row>
    <row r="71" spans="1:19" ht="37.5" customHeight="1" x14ac:dyDescent="0.25">
      <c r="A71" s="189" t="s">
        <v>206</v>
      </c>
      <c r="B71" s="189"/>
      <c r="C71" s="189"/>
      <c r="D71" s="192" t="s">
        <v>114</v>
      </c>
      <c r="E71" s="193">
        <f>SUM(E72)</f>
        <v>46410</v>
      </c>
      <c r="F71" s="193">
        <f t="shared" ref="F71:Q71" si="13">SUM(F72)</f>
        <v>46410</v>
      </c>
      <c r="G71" s="193">
        <f t="shared" si="13"/>
        <v>24726</v>
      </c>
      <c r="H71" s="193">
        <f t="shared" si="13"/>
        <v>0</v>
      </c>
      <c r="I71" s="193">
        <f t="shared" si="13"/>
        <v>0</v>
      </c>
      <c r="J71" s="193">
        <f t="shared" si="13"/>
        <v>8214</v>
      </c>
      <c r="K71" s="193">
        <f t="shared" si="13"/>
        <v>0</v>
      </c>
      <c r="L71" s="193">
        <f t="shared" si="13"/>
        <v>0</v>
      </c>
      <c r="M71" s="193">
        <f t="shared" si="13"/>
        <v>0</v>
      </c>
      <c r="N71" s="193">
        <f t="shared" si="13"/>
        <v>8214</v>
      </c>
      <c r="O71" s="193">
        <f t="shared" si="13"/>
        <v>8214</v>
      </c>
      <c r="P71" s="193">
        <f t="shared" si="13"/>
        <v>0</v>
      </c>
      <c r="Q71" s="193">
        <f t="shared" si="13"/>
        <v>54624</v>
      </c>
      <c r="S71" s="76">
        <f>SUM(E71,J71)</f>
        <v>54624</v>
      </c>
    </row>
    <row r="72" spans="1:19" s="4" customFormat="1" ht="35.25" customHeight="1" x14ac:dyDescent="0.25">
      <c r="A72" s="189" t="s">
        <v>205</v>
      </c>
      <c r="B72" s="189"/>
      <c r="C72" s="189"/>
      <c r="D72" s="192" t="s">
        <v>114</v>
      </c>
      <c r="E72" s="193">
        <f>SUM(E74,E77,E79,E81,E85,E94)</f>
        <v>46410</v>
      </c>
      <c r="F72" s="193">
        <f t="shared" ref="F72:Q72" si="14">SUM(F74,F77,F79,F81,F85,F94)</f>
        <v>46410</v>
      </c>
      <c r="G72" s="193">
        <f t="shared" si="14"/>
        <v>24726</v>
      </c>
      <c r="H72" s="193">
        <f t="shared" si="14"/>
        <v>0</v>
      </c>
      <c r="I72" s="193">
        <f t="shared" si="14"/>
        <v>0</v>
      </c>
      <c r="J72" s="193">
        <f t="shared" si="14"/>
        <v>8214</v>
      </c>
      <c r="K72" s="193">
        <f t="shared" si="14"/>
        <v>0</v>
      </c>
      <c r="L72" s="193">
        <f t="shared" si="14"/>
        <v>0</v>
      </c>
      <c r="M72" s="193">
        <f t="shared" si="14"/>
        <v>0</v>
      </c>
      <c r="N72" s="193">
        <f t="shared" si="14"/>
        <v>8214</v>
      </c>
      <c r="O72" s="193">
        <f t="shared" si="14"/>
        <v>8214</v>
      </c>
      <c r="P72" s="193">
        <f t="shared" ref="P72" si="15">SUM(P74,P77,P81,P85,P94)</f>
        <v>0</v>
      </c>
      <c r="Q72" s="193">
        <f t="shared" si="14"/>
        <v>54624</v>
      </c>
      <c r="S72" s="76">
        <f>SUM(E72,J72)</f>
        <v>54624</v>
      </c>
    </row>
    <row r="73" spans="1:19" s="4" customFormat="1" ht="38.25" hidden="1" customHeight="1" x14ac:dyDescent="0.25">
      <c r="A73" s="96" t="s">
        <v>204</v>
      </c>
      <c r="B73" s="96" t="s">
        <v>119</v>
      </c>
      <c r="C73" s="96" t="s">
        <v>59</v>
      </c>
      <c r="D73" s="81" t="s">
        <v>118</v>
      </c>
      <c r="E73" s="102">
        <f>SUM(F73,I73)</f>
        <v>0</v>
      </c>
      <c r="F73" s="65"/>
      <c r="G73" s="65"/>
      <c r="H73" s="52"/>
      <c r="I73" s="52"/>
      <c r="J73" s="53">
        <f t="shared" ref="J73:J93" si="16">SUM(K73,N73)</f>
        <v>0</v>
      </c>
      <c r="K73" s="52"/>
      <c r="L73" s="51"/>
      <c r="M73" s="51"/>
      <c r="N73" s="94"/>
      <c r="O73" s="94"/>
      <c r="P73" s="94"/>
      <c r="Q73" s="53">
        <f>SUM(E73,J73)</f>
        <v>0</v>
      </c>
    </row>
    <row r="74" spans="1:19" ht="24.75" hidden="1" customHeight="1" x14ac:dyDescent="0.25">
      <c r="A74" s="114" t="s">
        <v>267</v>
      </c>
      <c r="B74" s="114" t="s">
        <v>74</v>
      </c>
      <c r="C74" s="101" t="s">
        <v>60</v>
      </c>
      <c r="D74" s="181" t="s">
        <v>265</v>
      </c>
      <c r="E74" s="110">
        <f t="shared" ref="E74:E91" si="17">SUM(F74,I74)</f>
        <v>0</v>
      </c>
      <c r="F74" s="65"/>
      <c r="G74" s="65"/>
      <c r="H74" s="52"/>
      <c r="I74" s="52"/>
      <c r="J74" s="53">
        <f>SUM(K74,N74)</f>
        <v>0</v>
      </c>
      <c r="K74" s="52"/>
      <c r="L74" s="51"/>
      <c r="M74" s="51"/>
      <c r="N74" s="65"/>
      <c r="O74" s="65"/>
      <c r="P74" s="94"/>
      <c r="Q74" s="53">
        <f>SUM(E74,J74)</f>
        <v>0</v>
      </c>
    </row>
    <row r="75" spans="1:19" ht="63.75" hidden="1" customHeight="1" x14ac:dyDescent="0.25">
      <c r="A75" s="114"/>
      <c r="B75" s="114"/>
      <c r="C75" s="101"/>
      <c r="D75" s="210" t="s">
        <v>390</v>
      </c>
      <c r="E75" s="221">
        <f t="shared" si="17"/>
        <v>0</v>
      </c>
      <c r="F75" s="65"/>
      <c r="G75" s="65"/>
      <c r="H75" s="52"/>
      <c r="I75" s="52"/>
      <c r="J75" s="203">
        <f>SUM(K75,N75)</f>
        <v>0</v>
      </c>
      <c r="K75" s="61"/>
      <c r="L75" s="61"/>
      <c r="M75" s="61"/>
      <c r="N75" s="95"/>
      <c r="O75" s="95"/>
      <c r="P75" s="95"/>
      <c r="Q75" s="203">
        <f>SUM(E75,J75)</f>
        <v>0</v>
      </c>
    </row>
    <row r="76" spans="1:19" ht="25.5" hidden="1" customHeight="1" x14ac:dyDescent="0.25">
      <c r="A76" s="114"/>
      <c r="B76" s="114"/>
      <c r="C76" s="101"/>
      <c r="D76" s="211" t="s">
        <v>392</v>
      </c>
      <c r="E76" s="221">
        <f t="shared" si="17"/>
        <v>0</v>
      </c>
      <c r="F76" s="65"/>
      <c r="G76" s="65"/>
      <c r="H76" s="52"/>
      <c r="I76" s="52"/>
      <c r="J76" s="203">
        <f>SUM(K76,N76)</f>
        <v>0</v>
      </c>
      <c r="K76" s="61"/>
      <c r="L76" s="61"/>
      <c r="M76" s="61"/>
      <c r="N76" s="95"/>
      <c r="O76" s="95"/>
      <c r="P76" s="95"/>
      <c r="Q76" s="203">
        <f>SUM(E76,J76)</f>
        <v>0</v>
      </c>
    </row>
    <row r="77" spans="1:19" ht="68.25" customHeight="1" x14ac:dyDescent="0.25">
      <c r="A77" s="114" t="s">
        <v>268</v>
      </c>
      <c r="B77" s="114" t="s">
        <v>75</v>
      </c>
      <c r="C77" s="101" t="s">
        <v>61</v>
      </c>
      <c r="D77" s="181" t="s">
        <v>266</v>
      </c>
      <c r="E77" s="110">
        <f t="shared" si="17"/>
        <v>35090</v>
      </c>
      <c r="F77" s="65">
        <v>35090</v>
      </c>
      <c r="G77" s="65">
        <v>18695</v>
      </c>
      <c r="H77" s="94"/>
      <c r="I77" s="94"/>
      <c r="J77" s="53">
        <f t="shared" si="16"/>
        <v>0</v>
      </c>
      <c r="K77" s="94"/>
      <c r="L77" s="94"/>
      <c r="M77" s="94"/>
      <c r="N77" s="94"/>
      <c r="O77" s="94"/>
      <c r="P77" s="94"/>
      <c r="Q77" s="53">
        <f t="shared" ref="Q77:Q93" si="18">SUM(E77,J77)</f>
        <v>35090</v>
      </c>
    </row>
    <row r="78" spans="1:19" s="63" customFormat="1" ht="62.25" customHeight="1" x14ac:dyDescent="0.25">
      <c r="A78" s="71"/>
      <c r="B78" s="71"/>
      <c r="C78" s="104"/>
      <c r="D78" s="210" t="s">
        <v>373</v>
      </c>
      <c r="E78" s="369">
        <f t="shared" si="17"/>
        <v>35090</v>
      </c>
      <c r="F78" s="73">
        <v>35090</v>
      </c>
      <c r="G78" s="73">
        <v>18695</v>
      </c>
      <c r="H78" s="95"/>
      <c r="I78" s="95"/>
      <c r="J78" s="222">
        <f t="shared" si="16"/>
        <v>0</v>
      </c>
      <c r="K78" s="95"/>
      <c r="L78" s="95"/>
      <c r="M78" s="95"/>
      <c r="N78" s="95"/>
      <c r="O78" s="95"/>
      <c r="P78" s="95"/>
      <c r="Q78" s="73">
        <f t="shared" si="18"/>
        <v>35090</v>
      </c>
    </row>
    <row r="79" spans="1:19" ht="65.25" customHeight="1" x14ac:dyDescent="0.25">
      <c r="A79" s="114" t="s">
        <v>270</v>
      </c>
      <c r="B79" s="114" t="s">
        <v>73</v>
      </c>
      <c r="C79" s="114" t="s">
        <v>62</v>
      </c>
      <c r="D79" s="124" t="s">
        <v>269</v>
      </c>
      <c r="E79" s="102">
        <f t="shared" si="17"/>
        <v>11320</v>
      </c>
      <c r="F79" s="65">
        <v>11320</v>
      </c>
      <c r="G79" s="65">
        <v>6031</v>
      </c>
      <c r="H79" s="94"/>
      <c r="I79" s="94"/>
      <c r="J79" s="53">
        <f t="shared" si="16"/>
        <v>0</v>
      </c>
      <c r="K79" s="94"/>
      <c r="L79" s="94"/>
      <c r="M79" s="94"/>
      <c r="N79" s="94"/>
      <c r="O79" s="94"/>
      <c r="P79" s="94"/>
      <c r="Q79" s="53">
        <f t="shared" si="18"/>
        <v>11320</v>
      </c>
    </row>
    <row r="80" spans="1:19" s="63" customFormat="1" ht="63" customHeight="1" x14ac:dyDescent="0.25">
      <c r="A80" s="71"/>
      <c r="B80" s="71"/>
      <c r="C80" s="71"/>
      <c r="D80" s="210" t="s">
        <v>373</v>
      </c>
      <c r="E80" s="369">
        <f t="shared" si="17"/>
        <v>11320</v>
      </c>
      <c r="F80" s="73">
        <v>11320</v>
      </c>
      <c r="G80" s="73">
        <v>6031</v>
      </c>
      <c r="H80" s="95"/>
      <c r="I80" s="95"/>
      <c r="J80" s="203">
        <f t="shared" si="16"/>
        <v>0</v>
      </c>
      <c r="K80" s="95"/>
      <c r="L80" s="95"/>
      <c r="M80" s="95"/>
      <c r="N80" s="95"/>
      <c r="O80" s="95"/>
      <c r="P80" s="95"/>
      <c r="Q80" s="73">
        <f t="shared" si="18"/>
        <v>11320</v>
      </c>
    </row>
    <row r="81" spans="1:19" ht="38.25" hidden="1" customHeight="1" x14ac:dyDescent="0.25">
      <c r="A81" s="114" t="s">
        <v>272</v>
      </c>
      <c r="B81" s="114" t="s">
        <v>66</v>
      </c>
      <c r="C81" s="114" t="s">
        <v>63</v>
      </c>
      <c r="D81" s="123" t="s">
        <v>271</v>
      </c>
      <c r="E81" s="102">
        <f t="shared" si="17"/>
        <v>0</v>
      </c>
      <c r="F81" s="65"/>
      <c r="G81" s="65"/>
      <c r="H81" s="94"/>
      <c r="I81" s="94"/>
      <c r="J81" s="53">
        <f t="shared" si="16"/>
        <v>0</v>
      </c>
      <c r="K81" s="94"/>
      <c r="L81" s="94"/>
      <c r="M81" s="94"/>
      <c r="N81" s="94"/>
      <c r="O81" s="94"/>
      <c r="P81" s="94"/>
      <c r="Q81" s="53">
        <f t="shared" si="18"/>
        <v>0</v>
      </c>
    </row>
    <row r="82" spans="1:19" ht="33" hidden="1" customHeight="1" x14ac:dyDescent="0.25">
      <c r="A82" s="114" t="s">
        <v>277</v>
      </c>
      <c r="B82" s="114" t="s">
        <v>278</v>
      </c>
      <c r="C82" s="101" t="s">
        <v>279</v>
      </c>
      <c r="D82" s="181" t="s">
        <v>273</v>
      </c>
      <c r="E82" s="102">
        <f t="shared" si="17"/>
        <v>0</v>
      </c>
      <c r="F82" s="65"/>
      <c r="G82" s="65"/>
      <c r="H82" s="94"/>
      <c r="I82" s="94"/>
      <c r="J82" s="53">
        <f t="shared" si="16"/>
        <v>0</v>
      </c>
      <c r="K82" s="94"/>
      <c r="L82" s="94"/>
      <c r="M82" s="94"/>
      <c r="N82" s="94"/>
      <c r="O82" s="94"/>
      <c r="P82" s="94"/>
      <c r="Q82" s="53">
        <f t="shared" si="18"/>
        <v>0</v>
      </c>
    </row>
    <row r="83" spans="1:19" ht="26.25" hidden="1" customHeight="1" x14ac:dyDescent="0.25">
      <c r="A83" s="114" t="s">
        <v>280</v>
      </c>
      <c r="B83" s="114" t="s">
        <v>281</v>
      </c>
      <c r="C83" s="101" t="s">
        <v>64</v>
      </c>
      <c r="D83" s="181" t="s">
        <v>274</v>
      </c>
      <c r="E83" s="110">
        <f t="shared" si="17"/>
        <v>0</v>
      </c>
      <c r="F83" s="65"/>
      <c r="G83" s="65"/>
      <c r="H83" s="94"/>
      <c r="I83" s="94"/>
      <c r="J83" s="53">
        <f t="shared" si="16"/>
        <v>0</v>
      </c>
      <c r="K83" s="94"/>
      <c r="L83" s="94"/>
      <c r="M83" s="94"/>
      <c r="N83" s="94"/>
      <c r="O83" s="94"/>
      <c r="P83" s="94"/>
      <c r="Q83" s="53">
        <f t="shared" si="18"/>
        <v>0</v>
      </c>
    </row>
    <row r="84" spans="1:19" ht="25.5" hidden="1" customHeight="1" x14ac:dyDescent="0.25">
      <c r="A84" s="114"/>
      <c r="B84" s="114"/>
      <c r="C84" s="101"/>
      <c r="D84" s="181"/>
      <c r="E84" s="110">
        <f t="shared" si="17"/>
        <v>0</v>
      </c>
      <c r="F84" s="65"/>
      <c r="G84" s="65"/>
      <c r="H84" s="65"/>
      <c r="I84" s="94"/>
      <c r="J84" s="53">
        <f t="shared" si="16"/>
        <v>0</v>
      </c>
      <c r="K84" s="94"/>
      <c r="L84" s="94"/>
      <c r="M84" s="94"/>
      <c r="N84" s="65"/>
      <c r="O84" s="65"/>
      <c r="P84" s="94"/>
      <c r="Q84" s="53">
        <f t="shared" si="18"/>
        <v>0</v>
      </c>
    </row>
    <row r="85" spans="1:19" s="64" customFormat="1" ht="26.25" customHeight="1" x14ac:dyDescent="0.25">
      <c r="A85" s="114" t="s">
        <v>283</v>
      </c>
      <c r="B85" s="114" t="s">
        <v>284</v>
      </c>
      <c r="C85" s="114" t="s">
        <v>64</v>
      </c>
      <c r="D85" s="181" t="s">
        <v>275</v>
      </c>
      <c r="E85" s="102">
        <f t="shared" si="17"/>
        <v>0</v>
      </c>
      <c r="F85" s="65"/>
      <c r="G85" s="65"/>
      <c r="H85" s="94"/>
      <c r="I85" s="94"/>
      <c r="J85" s="102">
        <f t="shared" si="16"/>
        <v>8214</v>
      </c>
      <c r="K85" s="94"/>
      <c r="L85" s="94"/>
      <c r="M85" s="94"/>
      <c r="N85" s="94">
        <v>8214</v>
      </c>
      <c r="O85" s="94">
        <v>8214</v>
      </c>
      <c r="P85" s="94"/>
      <c r="Q85" s="53">
        <f t="shared" si="18"/>
        <v>8214</v>
      </c>
    </row>
    <row r="86" spans="1:19" s="63" customFormat="1" ht="63" customHeight="1" x14ac:dyDescent="0.25">
      <c r="A86" s="71"/>
      <c r="B86" s="71"/>
      <c r="C86" s="71"/>
      <c r="D86" s="197" t="s">
        <v>373</v>
      </c>
      <c r="E86" s="73">
        <f>SUM(F86,I86)</f>
        <v>0</v>
      </c>
      <c r="F86" s="73"/>
      <c r="G86" s="73"/>
      <c r="H86" s="95"/>
      <c r="I86" s="95"/>
      <c r="J86" s="73">
        <f>SUM(K86,N86)</f>
        <v>8214</v>
      </c>
      <c r="K86" s="95"/>
      <c r="L86" s="95"/>
      <c r="M86" s="95"/>
      <c r="N86" s="95">
        <v>8214</v>
      </c>
      <c r="O86" s="95">
        <v>8214</v>
      </c>
      <c r="P86" s="95"/>
      <c r="Q86" s="73">
        <f t="shared" si="18"/>
        <v>8214</v>
      </c>
    </row>
    <row r="87" spans="1:19" s="63" customFormat="1" ht="24" hidden="1" customHeight="1" x14ac:dyDescent="0.25">
      <c r="A87" s="71" t="s">
        <v>323</v>
      </c>
      <c r="B87" s="71" t="s">
        <v>282</v>
      </c>
      <c r="C87" s="71" t="s">
        <v>64</v>
      </c>
      <c r="D87" s="182" t="s">
        <v>276</v>
      </c>
      <c r="E87" s="222">
        <f t="shared" si="17"/>
        <v>0</v>
      </c>
      <c r="F87" s="73"/>
      <c r="G87" s="73"/>
      <c r="H87" s="95"/>
      <c r="I87" s="95"/>
      <c r="J87" s="203">
        <f t="shared" si="16"/>
        <v>0</v>
      </c>
      <c r="K87" s="95"/>
      <c r="L87" s="95"/>
      <c r="M87" s="95"/>
      <c r="N87" s="95"/>
      <c r="O87" s="95"/>
      <c r="P87" s="95"/>
      <c r="Q87" s="203">
        <f t="shared" si="18"/>
        <v>0</v>
      </c>
    </row>
    <row r="88" spans="1:19" ht="144.75" hidden="1" customHeight="1" x14ac:dyDescent="0.25">
      <c r="A88" s="114" t="s">
        <v>286</v>
      </c>
      <c r="B88" s="114" t="s">
        <v>285</v>
      </c>
      <c r="C88" s="114" t="s">
        <v>67</v>
      </c>
      <c r="D88" s="149" t="s">
        <v>287</v>
      </c>
      <c r="E88" s="102">
        <f t="shared" si="17"/>
        <v>0</v>
      </c>
      <c r="F88" s="65"/>
      <c r="G88" s="65"/>
      <c r="H88" s="94"/>
      <c r="I88" s="94"/>
      <c r="J88" s="53">
        <f t="shared" si="16"/>
        <v>0</v>
      </c>
      <c r="K88" s="94"/>
      <c r="L88" s="94"/>
      <c r="M88" s="94"/>
      <c r="N88" s="94"/>
      <c r="O88" s="94"/>
      <c r="P88" s="94"/>
      <c r="Q88" s="53">
        <f t="shared" si="18"/>
        <v>0</v>
      </c>
    </row>
    <row r="89" spans="1:19" ht="26.25" hidden="1" customHeight="1" x14ac:dyDescent="0.25">
      <c r="A89" s="114" t="s">
        <v>290</v>
      </c>
      <c r="B89" s="114" t="s">
        <v>293</v>
      </c>
      <c r="C89" s="101"/>
      <c r="D89" s="181" t="s">
        <v>288</v>
      </c>
      <c r="E89" s="110">
        <f t="shared" si="17"/>
        <v>0</v>
      </c>
      <c r="F89" s="73"/>
      <c r="G89" s="73"/>
      <c r="H89" s="94"/>
      <c r="I89" s="94"/>
      <c r="J89" s="53">
        <f>SUM(K89,N89)</f>
        <v>0</v>
      </c>
      <c r="K89" s="94"/>
      <c r="L89" s="94"/>
      <c r="M89" s="94"/>
      <c r="N89" s="94"/>
      <c r="O89" s="94"/>
      <c r="P89" s="94"/>
      <c r="Q89" s="53">
        <f t="shared" si="18"/>
        <v>0</v>
      </c>
    </row>
    <row r="90" spans="1:19" s="64" customFormat="1" ht="39" hidden="1" customHeight="1" x14ac:dyDescent="0.25">
      <c r="A90" s="114" t="s">
        <v>291</v>
      </c>
      <c r="B90" s="114" t="s">
        <v>292</v>
      </c>
      <c r="C90" s="101" t="s">
        <v>65</v>
      </c>
      <c r="D90" s="181" t="s">
        <v>289</v>
      </c>
      <c r="E90" s="110">
        <f t="shared" si="17"/>
        <v>0</v>
      </c>
      <c r="F90" s="65"/>
      <c r="G90" s="65"/>
      <c r="H90" s="94"/>
      <c r="I90" s="94"/>
      <c r="J90" s="53">
        <f t="shared" si="16"/>
        <v>0</v>
      </c>
      <c r="K90" s="94"/>
      <c r="L90" s="94"/>
      <c r="M90" s="94"/>
      <c r="N90" s="94"/>
      <c r="O90" s="94"/>
      <c r="P90" s="94"/>
      <c r="Q90" s="53">
        <f t="shared" si="18"/>
        <v>0</v>
      </c>
    </row>
    <row r="91" spans="1:19" ht="25.5" hidden="1" customHeight="1" x14ac:dyDescent="0.25">
      <c r="A91" s="114" t="s">
        <v>294</v>
      </c>
      <c r="B91" s="96" t="s">
        <v>175</v>
      </c>
      <c r="C91" s="96" t="s">
        <v>79</v>
      </c>
      <c r="D91" s="81" t="s">
        <v>21</v>
      </c>
      <c r="E91" s="110">
        <f t="shared" si="17"/>
        <v>0</v>
      </c>
      <c r="F91" s="65"/>
      <c r="G91" s="65"/>
      <c r="H91" s="94"/>
      <c r="I91" s="94"/>
      <c r="J91" s="53">
        <f t="shared" si="16"/>
        <v>0</v>
      </c>
      <c r="K91" s="94"/>
      <c r="L91" s="94"/>
      <c r="M91" s="94"/>
      <c r="N91" s="94"/>
      <c r="O91" s="94"/>
      <c r="P91" s="94"/>
      <c r="Q91" s="53">
        <f t="shared" si="18"/>
        <v>0</v>
      </c>
    </row>
    <row r="92" spans="1:19" ht="28.5" hidden="1" customHeight="1" x14ac:dyDescent="0.25">
      <c r="A92" s="114" t="s">
        <v>374</v>
      </c>
      <c r="B92" s="114" t="s">
        <v>375</v>
      </c>
      <c r="C92" s="114"/>
      <c r="D92" s="123" t="s">
        <v>378</v>
      </c>
      <c r="E92" s="102">
        <f>SUM(E93)</f>
        <v>0</v>
      </c>
      <c r="F92" s="65"/>
      <c r="G92" s="65"/>
      <c r="H92" s="65"/>
      <c r="I92" s="65">
        <f>SUM(I93)</f>
        <v>0</v>
      </c>
      <c r="J92" s="53">
        <f t="shared" si="16"/>
        <v>0</v>
      </c>
      <c r="K92" s="65"/>
      <c r="L92" s="65"/>
      <c r="M92" s="65"/>
      <c r="N92" s="65"/>
      <c r="O92" s="65"/>
      <c r="P92" s="102">
        <f>SUM(P93)</f>
        <v>0</v>
      </c>
      <c r="Q92" s="53">
        <f t="shared" si="18"/>
        <v>0</v>
      </c>
    </row>
    <row r="93" spans="1:19" s="63" customFormat="1" ht="29.25" hidden="1" customHeight="1" x14ac:dyDescent="0.25">
      <c r="A93" s="71" t="s">
        <v>376</v>
      </c>
      <c r="B93" s="71" t="s">
        <v>379</v>
      </c>
      <c r="C93" s="71" t="s">
        <v>258</v>
      </c>
      <c r="D93" s="202" t="s">
        <v>377</v>
      </c>
      <c r="E93" s="222">
        <f>SUM(F93,I93)</f>
        <v>0</v>
      </c>
      <c r="F93" s="73"/>
      <c r="G93" s="73"/>
      <c r="H93" s="73"/>
      <c r="I93" s="73"/>
      <c r="J93" s="222">
        <f t="shared" si="16"/>
        <v>0</v>
      </c>
      <c r="K93" s="95"/>
      <c r="L93" s="95"/>
      <c r="M93" s="95"/>
      <c r="N93" s="95"/>
      <c r="O93" s="95"/>
      <c r="P93" s="95"/>
      <c r="Q93" s="203">
        <f t="shared" si="18"/>
        <v>0</v>
      </c>
    </row>
    <row r="94" spans="1:19" ht="28.5" hidden="1" customHeight="1" x14ac:dyDescent="0.25">
      <c r="A94" s="114" t="s">
        <v>376</v>
      </c>
      <c r="B94" s="114" t="s">
        <v>379</v>
      </c>
      <c r="C94" s="114" t="s">
        <v>258</v>
      </c>
      <c r="D94" s="123" t="s">
        <v>377</v>
      </c>
      <c r="E94" s="102">
        <f>SUM(F94,I94)</f>
        <v>0</v>
      </c>
      <c r="F94" s="65"/>
      <c r="G94" s="65"/>
      <c r="H94" s="94"/>
      <c r="I94" s="94"/>
      <c r="J94" s="53">
        <f>SUM(K94,N94)</f>
        <v>0</v>
      </c>
      <c r="K94" s="94"/>
      <c r="L94" s="94"/>
      <c r="M94" s="94"/>
      <c r="N94" s="94"/>
      <c r="O94" s="94"/>
      <c r="P94" s="94"/>
      <c r="Q94" s="53">
        <f>SUM(E94,J94)</f>
        <v>0</v>
      </c>
    </row>
    <row r="95" spans="1:19" ht="25.5" hidden="1" customHeight="1" x14ac:dyDescent="0.25">
      <c r="A95" s="114"/>
      <c r="B95" s="114"/>
      <c r="C95" s="114"/>
      <c r="D95" s="211" t="s">
        <v>391</v>
      </c>
      <c r="E95" s="222">
        <f>SUM(F95,I95)</f>
        <v>0</v>
      </c>
      <c r="F95" s="73"/>
      <c r="G95" s="73"/>
      <c r="H95" s="73"/>
      <c r="I95" s="73"/>
      <c r="J95" s="222">
        <f>SUM(K95,N95)</f>
        <v>0</v>
      </c>
      <c r="K95" s="94"/>
      <c r="L95" s="94"/>
      <c r="M95" s="94"/>
      <c r="N95" s="73"/>
      <c r="O95" s="73"/>
      <c r="P95" s="73"/>
      <c r="Q95" s="222">
        <f>SUM(E95,J95)</f>
        <v>0</v>
      </c>
    </row>
    <row r="96" spans="1:19" ht="41.25" hidden="1" customHeight="1" x14ac:dyDescent="0.25">
      <c r="A96" s="189" t="s">
        <v>202</v>
      </c>
      <c r="B96" s="189"/>
      <c r="C96" s="189"/>
      <c r="D96" s="192" t="s">
        <v>115</v>
      </c>
      <c r="E96" s="193">
        <f>SUM(E97)</f>
        <v>0</v>
      </c>
      <c r="F96" s="193">
        <f t="shared" ref="F96:P96" si="19">SUM(F97)</f>
        <v>0</v>
      </c>
      <c r="G96" s="193">
        <f t="shared" si="19"/>
        <v>0</v>
      </c>
      <c r="H96" s="193">
        <f t="shared" si="19"/>
        <v>0</v>
      </c>
      <c r="I96" s="193">
        <f t="shared" si="19"/>
        <v>0</v>
      </c>
      <c r="J96" s="193">
        <f t="shared" si="19"/>
        <v>0</v>
      </c>
      <c r="K96" s="193">
        <f t="shared" si="19"/>
        <v>0</v>
      </c>
      <c r="L96" s="193">
        <f t="shared" si="19"/>
        <v>0</v>
      </c>
      <c r="M96" s="193">
        <f t="shared" si="19"/>
        <v>0</v>
      </c>
      <c r="N96" s="193">
        <f t="shared" si="19"/>
        <v>0</v>
      </c>
      <c r="O96" s="193">
        <f t="shared" si="19"/>
        <v>0</v>
      </c>
      <c r="P96" s="193">
        <f t="shared" si="19"/>
        <v>0</v>
      </c>
      <c r="Q96" s="193">
        <f>SUM(E96,J96)</f>
        <v>0</v>
      </c>
      <c r="S96" s="195">
        <f>SUM(E96,J96)</f>
        <v>0</v>
      </c>
    </row>
    <row r="97" spans="1:34" s="4" customFormat="1" ht="39.75" hidden="1" customHeight="1" x14ac:dyDescent="0.25">
      <c r="A97" s="189" t="s">
        <v>201</v>
      </c>
      <c r="B97" s="189"/>
      <c r="C97" s="189"/>
      <c r="D97" s="192" t="s">
        <v>115</v>
      </c>
      <c r="E97" s="193">
        <f>SUM(E108,E117,E123,E127)</f>
        <v>0</v>
      </c>
      <c r="F97" s="193">
        <f t="shared" ref="F97:Q97" si="20">SUM(F108,F117,F123,F127)</f>
        <v>0</v>
      </c>
      <c r="G97" s="193">
        <f t="shared" si="20"/>
        <v>0</v>
      </c>
      <c r="H97" s="193">
        <f t="shared" si="20"/>
        <v>0</v>
      </c>
      <c r="I97" s="193">
        <f t="shared" si="20"/>
        <v>0</v>
      </c>
      <c r="J97" s="193">
        <f t="shared" si="20"/>
        <v>0</v>
      </c>
      <c r="K97" s="193">
        <f t="shared" si="20"/>
        <v>0</v>
      </c>
      <c r="L97" s="193">
        <f t="shared" si="20"/>
        <v>0</v>
      </c>
      <c r="M97" s="193">
        <f t="shared" si="20"/>
        <v>0</v>
      </c>
      <c r="N97" s="193">
        <f t="shared" si="20"/>
        <v>0</v>
      </c>
      <c r="O97" s="193">
        <f t="shared" si="20"/>
        <v>0</v>
      </c>
      <c r="P97" s="193">
        <f t="shared" si="20"/>
        <v>0</v>
      </c>
      <c r="Q97" s="193">
        <f t="shared" si="20"/>
        <v>0</v>
      </c>
      <c r="S97" s="195">
        <f>SUM(E97,J97)</f>
        <v>0</v>
      </c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</row>
    <row r="98" spans="1:34" s="4" customFormat="1" ht="35.25" hidden="1" customHeight="1" x14ac:dyDescent="0.25">
      <c r="A98" s="96" t="s">
        <v>207</v>
      </c>
      <c r="B98" s="160" t="s">
        <v>119</v>
      </c>
      <c r="C98" s="160" t="s">
        <v>59</v>
      </c>
      <c r="D98" s="81" t="s">
        <v>118</v>
      </c>
      <c r="E98" s="102">
        <f t="shared" ref="E98:E133" si="21">SUM(F98,I98)</f>
        <v>0</v>
      </c>
      <c r="F98" s="98"/>
      <c r="G98" s="99"/>
      <c r="H98" s="99"/>
      <c r="I98" s="52"/>
      <c r="J98" s="92">
        <f>SUM(K98,N98)</f>
        <v>0</v>
      </c>
      <c r="K98" s="99"/>
      <c r="L98" s="99"/>
      <c r="M98" s="99"/>
      <c r="N98" s="99"/>
      <c r="O98" s="99"/>
      <c r="P98" s="99"/>
      <c r="Q98" s="92">
        <f>SUM(E98,J98)</f>
        <v>0</v>
      </c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</row>
    <row r="99" spans="1:34" s="4" customFormat="1" ht="62.25" hidden="1" customHeight="1" x14ac:dyDescent="0.25">
      <c r="A99" s="159" t="s">
        <v>298</v>
      </c>
      <c r="B99" s="163">
        <v>3010</v>
      </c>
      <c r="C99" s="163"/>
      <c r="D99" s="181" t="s">
        <v>295</v>
      </c>
      <c r="E99" s="102">
        <f t="shared" si="21"/>
        <v>0</v>
      </c>
      <c r="F99" s="98"/>
      <c r="G99" s="99"/>
      <c r="H99" s="99"/>
      <c r="I99" s="99"/>
      <c r="J99" s="97">
        <f>SUM(J100:J101)</f>
        <v>0</v>
      </c>
      <c r="K99" s="99"/>
      <c r="L99" s="99"/>
      <c r="M99" s="99"/>
      <c r="N99" s="99"/>
      <c r="O99" s="99"/>
      <c r="P99" s="99"/>
      <c r="Q99" s="92">
        <f t="shared" ref="Q99:Q124" si="22">SUM(E99,J99)</f>
        <v>0</v>
      </c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</row>
    <row r="100" spans="1:34" s="172" customFormat="1" ht="48" hidden="1" customHeight="1" x14ac:dyDescent="0.25">
      <c r="A100" s="158" t="s">
        <v>299</v>
      </c>
      <c r="B100" s="164">
        <v>3011</v>
      </c>
      <c r="C100" s="164">
        <v>1030</v>
      </c>
      <c r="D100" s="182" t="s">
        <v>296</v>
      </c>
      <c r="E100" s="222">
        <f t="shared" si="21"/>
        <v>0</v>
      </c>
      <c r="F100" s="169"/>
      <c r="G100" s="168"/>
      <c r="H100" s="168"/>
      <c r="I100" s="168"/>
      <c r="J100" s="228">
        <f>SUM(K100,N100)</f>
        <v>0</v>
      </c>
      <c r="K100" s="168"/>
      <c r="L100" s="168"/>
      <c r="M100" s="168"/>
      <c r="N100" s="168"/>
      <c r="O100" s="168"/>
      <c r="P100" s="168"/>
      <c r="Q100" s="228">
        <f t="shared" si="22"/>
        <v>0</v>
      </c>
      <c r="S100" s="173"/>
      <c r="T100" s="173"/>
      <c r="U100" s="173"/>
      <c r="V100" s="173"/>
      <c r="W100" s="173"/>
      <c r="X100" s="173"/>
      <c r="Y100" s="173"/>
      <c r="Z100" s="173"/>
      <c r="AA100" s="173"/>
      <c r="AB100" s="173"/>
      <c r="AC100" s="173"/>
      <c r="AD100" s="173"/>
      <c r="AE100" s="173"/>
      <c r="AF100" s="173"/>
      <c r="AG100" s="173"/>
      <c r="AH100" s="173"/>
    </row>
    <row r="101" spans="1:34" s="172" customFormat="1" ht="35.25" hidden="1" customHeight="1" x14ac:dyDescent="0.25">
      <c r="A101" s="158" t="s">
        <v>322</v>
      </c>
      <c r="B101" s="165">
        <v>3012</v>
      </c>
      <c r="C101" s="165">
        <v>1060</v>
      </c>
      <c r="D101" s="183" t="s">
        <v>297</v>
      </c>
      <c r="E101" s="223">
        <f t="shared" si="21"/>
        <v>0</v>
      </c>
      <c r="F101" s="169"/>
      <c r="G101" s="168"/>
      <c r="H101" s="168"/>
      <c r="I101" s="168"/>
      <c r="J101" s="228">
        <f>SUM(K101,N101)</f>
        <v>0</v>
      </c>
      <c r="K101" s="168"/>
      <c r="L101" s="168"/>
      <c r="M101" s="168"/>
      <c r="N101" s="168"/>
      <c r="O101" s="168"/>
      <c r="P101" s="168"/>
      <c r="Q101" s="228">
        <f t="shared" si="22"/>
        <v>0</v>
      </c>
      <c r="S101" s="173"/>
      <c r="T101" s="173"/>
      <c r="U101" s="173"/>
      <c r="V101" s="173"/>
      <c r="W101" s="173"/>
      <c r="X101" s="173"/>
      <c r="Y101" s="173"/>
      <c r="Z101" s="173"/>
      <c r="AA101" s="173"/>
      <c r="AB101" s="173"/>
      <c r="AC101" s="173"/>
      <c r="AD101" s="173"/>
      <c r="AE101" s="173"/>
      <c r="AF101" s="173"/>
      <c r="AG101" s="173"/>
      <c r="AH101" s="173"/>
    </row>
    <row r="102" spans="1:34" s="4" customFormat="1" ht="42" hidden="1" customHeight="1" x14ac:dyDescent="0.25">
      <c r="A102" s="159" t="s">
        <v>308</v>
      </c>
      <c r="B102" s="166">
        <v>3020</v>
      </c>
      <c r="C102" s="167"/>
      <c r="D102" s="181" t="s">
        <v>307</v>
      </c>
      <c r="E102" s="161">
        <f t="shared" ref="E102:E107" si="23">SUM(F102,I102)</f>
        <v>0</v>
      </c>
      <c r="F102" s="98"/>
      <c r="G102" s="99"/>
      <c r="H102" s="99"/>
      <c r="I102" s="99"/>
      <c r="J102" s="92">
        <f t="shared" ref="J102:J117" si="24">SUM(K102,N102)</f>
        <v>0</v>
      </c>
      <c r="K102" s="99"/>
      <c r="L102" s="99"/>
      <c r="M102" s="99"/>
      <c r="N102" s="99"/>
      <c r="O102" s="99"/>
      <c r="P102" s="99"/>
      <c r="Q102" s="92">
        <f t="shared" ref="Q102:Q107" si="25">SUM(E102,J102)</f>
        <v>0</v>
      </c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</row>
    <row r="103" spans="1:34" s="172" customFormat="1" ht="46.5" hidden="1" customHeight="1" x14ac:dyDescent="0.25">
      <c r="A103" s="69" t="s">
        <v>309</v>
      </c>
      <c r="B103" s="164">
        <v>3022</v>
      </c>
      <c r="C103" s="164">
        <v>1060</v>
      </c>
      <c r="D103" s="182" t="s">
        <v>310</v>
      </c>
      <c r="E103" s="222">
        <f t="shared" si="23"/>
        <v>0</v>
      </c>
      <c r="F103" s="73"/>
      <c r="G103" s="61"/>
      <c r="H103" s="61"/>
      <c r="I103" s="61"/>
      <c r="J103" s="203">
        <f t="shared" si="24"/>
        <v>0</v>
      </c>
      <c r="K103" s="61"/>
      <c r="L103" s="61"/>
      <c r="M103" s="61"/>
      <c r="N103" s="61"/>
      <c r="O103" s="61"/>
      <c r="P103" s="61"/>
      <c r="Q103" s="203">
        <f t="shared" si="25"/>
        <v>0</v>
      </c>
      <c r="S103" s="173"/>
      <c r="T103" s="173"/>
      <c r="U103" s="173"/>
      <c r="V103" s="173"/>
      <c r="W103" s="173"/>
      <c r="X103" s="173"/>
      <c r="Y103" s="173"/>
      <c r="Z103" s="173"/>
      <c r="AA103" s="173"/>
      <c r="AB103" s="173"/>
      <c r="AC103" s="173"/>
      <c r="AD103" s="173"/>
      <c r="AE103" s="173"/>
      <c r="AF103" s="173"/>
      <c r="AG103" s="173"/>
      <c r="AH103" s="173"/>
    </row>
    <row r="104" spans="1:34" s="4" customFormat="1" ht="48" hidden="1" customHeight="1" x14ac:dyDescent="0.25">
      <c r="A104" s="100" t="s">
        <v>210</v>
      </c>
      <c r="B104" s="100" t="s">
        <v>208</v>
      </c>
      <c r="C104" s="114"/>
      <c r="D104" s="181" t="s">
        <v>216</v>
      </c>
      <c r="E104" s="102">
        <f t="shared" si="23"/>
        <v>0</v>
      </c>
      <c r="F104" s="65"/>
      <c r="G104" s="102"/>
      <c r="H104" s="102"/>
      <c r="I104" s="102"/>
      <c r="J104" s="53">
        <f t="shared" si="24"/>
        <v>0</v>
      </c>
      <c r="K104" s="52"/>
      <c r="L104" s="52"/>
      <c r="M104" s="52"/>
      <c r="N104" s="52"/>
      <c r="O104" s="52"/>
      <c r="P104" s="52"/>
      <c r="Q104" s="53">
        <f t="shared" si="25"/>
        <v>0</v>
      </c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</row>
    <row r="105" spans="1:34" s="172" customFormat="1" ht="36" hidden="1" customHeight="1" x14ac:dyDescent="0.25">
      <c r="A105" s="103" t="s">
        <v>211</v>
      </c>
      <c r="B105" s="103" t="s">
        <v>209</v>
      </c>
      <c r="C105" s="104" t="s">
        <v>25</v>
      </c>
      <c r="D105" s="182" t="s">
        <v>217</v>
      </c>
      <c r="E105" s="222">
        <f t="shared" si="23"/>
        <v>0</v>
      </c>
      <c r="F105" s="73"/>
      <c r="G105" s="105"/>
      <c r="H105" s="105"/>
      <c r="I105" s="105"/>
      <c r="J105" s="228">
        <f t="shared" si="24"/>
        <v>0</v>
      </c>
      <c r="K105" s="168"/>
      <c r="L105" s="168"/>
      <c r="M105" s="168"/>
      <c r="N105" s="168"/>
      <c r="O105" s="168"/>
      <c r="P105" s="168"/>
      <c r="Q105" s="228">
        <f t="shared" si="25"/>
        <v>0</v>
      </c>
      <c r="S105" s="173"/>
      <c r="T105" s="173"/>
      <c r="U105" s="173"/>
      <c r="V105" s="173"/>
      <c r="W105" s="173"/>
      <c r="X105" s="173"/>
      <c r="Y105" s="173"/>
      <c r="Z105" s="173"/>
      <c r="AA105" s="173"/>
      <c r="AB105" s="173"/>
      <c r="AC105" s="173"/>
      <c r="AD105" s="173"/>
      <c r="AE105" s="173"/>
      <c r="AF105" s="173"/>
      <c r="AG105" s="173"/>
      <c r="AH105" s="173"/>
    </row>
    <row r="106" spans="1:34" s="172" customFormat="1" ht="38.25" hidden="1" customHeight="1" x14ac:dyDescent="0.25">
      <c r="A106" s="103" t="s">
        <v>214</v>
      </c>
      <c r="B106" s="106" t="s">
        <v>213</v>
      </c>
      <c r="C106" s="107" t="s">
        <v>73</v>
      </c>
      <c r="D106" s="182" t="s">
        <v>218</v>
      </c>
      <c r="E106" s="222">
        <f t="shared" si="23"/>
        <v>0</v>
      </c>
      <c r="F106" s="108"/>
      <c r="G106" s="109"/>
      <c r="H106" s="109"/>
      <c r="I106" s="109"/>
      <c r="J106" s="228">
        <f t="shared" si="24"/>
        <v>0</v>
      </c>
      <c r="K106" s="168"/>
      <c r="L106" s="168"/>
      <c r="M106" s="168"/>
      <c r="N106" s="168"/>
      <c r="O106" s="168"/>
      <c r="P106" s="168"/>
      <c r="Q106" s="228">
        <f t="shared" si="25"/>
        <v>0</v>
      </c>
      <c r="S106" s="173"/>
      <c r="T106" s="173"/>
      <c r="U106" s="173"/>
      <c r="V106" s="173"/>
      <c r="W106" s="173"/>
      <c r="X106" s="173"/>
      <c r="Y106" s="173"/>
      <c r="Z106" s="173"/>
      <c r="AA106" s="173"/>
      <c r="AB106" s="173"/>
      <c r="AC106" s="173"/>
      <c r="AD106" s="173"/>
      <c r="AE106" s="173"/>
      <c r="AF106" s="173"/>
      <c r="AG106" s="173"/>
      <c r="AH106" s="173"/>
    </row>
    <row r="107" spans="1:34" s="172" customFormat="1" ht="33" hidden="1" customHeight="1" x14ac:dyDescent="0.25">
      <c r="A107" s="103" t="s">
        <v>215</v>
      </c>
      <c r="B107" s="103" t="s">
        <v>212</v>
      </c>
      <c r="C107" s="104" t="s">
        <v>73</v>
      </c>
      <c r="D107" s="182" t="s">
        <v>26</v>
      </c>
      <c r="E107" s="222">
        <f t="shared" si="23"/>
        <v>0</v>
      </c>
      <c r="F107" s="73"/>
      <c r="G107" s="109"/>
      <c r="H107" s="109"/>
      <c r="I107" s="109"/>
      <c r="J107" s="228">
        <f t="shared" si="24"/>
        <v>0</v>
      </c>
      <c r="K107" s="168"/>
      <c r="L107" s="168"/>
      <c r="M107" s="168"/>
      <c r="N107" s="168"/>
      <c r="O107" s="168"/>
      <c r="P107" s="168"/>
      <c r="Q107" s="228">
        <f t="shared" si="25"/>
        <v>0</v>
      </c>
      <c r="S107" s="173"/>
      <c r="T107" s="173"/>
      <c r="U107" s="173"/>
      <c r="V107" s="173"/>
      <c r="W107" s="173"/>
      <c r="X107" s="173"/>
      <c r="Y107" s="173"/>
      <c r="Z107" s="173"/>
      <c r="AA107" s="173"/>
      <c r="AB107" s="173"/>
      <c r="AC107" s="173"/>
      <c r="AD107" s="173"/>
      <c r="AE107" s="173"/>
      <c r="AF107" s="173"/>
      <c r="AG107" s="173"/>
      <c r="AH107" s="173"/>
    </row>
    <row r="108" spans="1:34" s="4" customFormat="1" ht="36" hidden="1" customHeight="1" x14ac:dyDescent="0.25">
      <c r="A108" s="159" t="s">
        <v>321</v>
      </c>
      <c r="B108" s="163">
        <v>3040</v>
      </c>
      <c r="C108" s="179"/>
      <c r="D108" s="184" t="s">
        <v>345</v>
      </c>
      <c r="E108" s="161">
        <f t="shared" si="21"/>
        <v>0</v>
      </c>
      <c r="F108" s="98">
        <f>SUM(F110:F111)</f>
        <v>0</v>
      </c>
      <c r="G108" s="99"/>
      <c r="H108" s="99"/>
      <c r="I108" s="99"/>
      <c r="J108" s="92">
        <f t="shared" si="24"/>
        <v>0</v>
      </c>
      <c r="K108" s="99"/>
      <c r="L108" s="99"/>
      <c r="M108" s="99"/>
      <c r="N108" s="99"/>
      <c r="O108" s="99"/>
      <c r="P108" s="99"/>
      <c r="Q108" s="92">
        <f t="shared" si="22"/>
        <v>0</v>
      </c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</row>
    <row r="109" spans="1:34" s="172" customFormat="1" ht="19.5" hidden="1" customHeight="1" x14ac:dyDescent="0.25">
      <c r="A109" s="158" t="s">
        <v>320</v>
      </c>
      <c r="B109" s="164">
        <v>3041</v>
      </c>
      <c r="C109" s="180">
        <v>1040</v>
      </c>
      <c r="D109" s="185" t="s">
        <v>300</v>
      </c>
      <c r="E109" s="224">
        <f t="shared" si="21"/>
        <v>0</v>
      </c>
      <c r="F109" s="169"/>
      <c r="G109" s="168"/>
      <c r="H109" s="168"/>
      <c r="I109" s="168"/>
      <c r="J109" s="228">
        <f t="shared" si="24"/>
        <v>0</v>
      </c>
      <c r="K109" s="168"/>
      <c r="L109" s="168"/>
      <c r="M109" s="168"/>
      <c r="N109" s="168"/>
      <c r="O109" s="168"/>
      <c r="P109" s="168"/>
      <c r="Q109" s="228">
        <f t="shared" si="22"/>
        <v>0</v>
      </c>
      <c r="S109" s="173"/>
      <c r="T109" s="173"/>
      <c r="U109" s="173"/>
      <c r="V109" s="173"/>
      <c r="W109" s="173"/>
      <c r="X109" s="173"/>
      <c r="Y109" s="173"/>
      <c r="Z109" s="173"/>
      <c r="AA109" s="173"/>
      <c r="AB109" s="173"/>
      <c r="AC109" s="173"/>
      <c r="AD109" s="173"/>
      <c r="AE109" s="173"/>
      <c r="AF109" s="173"/>
      <c r="AG109" s="173"/>
      <c r="AH109" s="173"/>
    </row>
    <row r="110" spans="1:34" s="172" customFormat="1" ht="24" hidden="1" customHeight="1" x14ac:dyDescent="0.25">
      <c r="A110" s="158" t="s">
        <v>347</v>
      </c>
      <c r="B110" s="164">
        <v>3042</v>
      </c>
      <c r="C110" s="180">
        <v>1040</v>
      </c>
      <c r="D110" s="185" t="s">
        <v>305</v>
      </c>
      <c r="E110" s="224">
        <f t="shared" si="21"/>
        <v>0</v>
      </c>
      <c r="F110" s="169"/>
      <c r="G110" s="168"/>
      <c r="H110" s="168"/>
      <c r="I110" s="168"/>
      <c r="J110" s="228">
        <f t="shared" si="24"/>
        <v>0</v>
      </c>
      <c r="K110" s="168"/>
      <c r="L110" s="168"/>
      <c r="M110" s="168"/>
      <c r="N110" s="168"/>
      <c r="O110" s="168"/>
      <c r="P110" s="168"/>
      <c r="Q110" s="228">
        <f t="shared" si="22"/>
        <v>0</v>
      </c>
      <c r="S110" s="173"/>
      <c r="T110" s="173"/>
      <c r="U110" s="173"/>
      <c r="V110" s="173"/>
      <c r="W110" s="173"/>
      <c r="X110" s="173"/>
      <c r="Y110" s="173"/>
      <c r="Z110" s="173"/>
      <c r="AA110" s="173"/>
      <c r="AB110" s="173"/>
      <c r="AC110" s="173"/>
      <c r="AD110" s="173"/>
      <c r="AE110" s="173"/>
      <c r="AF110" s="173"/>
      <c r="AG110" s="173"/>
      <c r="AH110" s="173"/>
    </row>
    <row r="111" spans="1:34" s="172" customFormat="1" ht="20.25" hidden="1" customHeight="1" x14ac:dyDescent="0.25">
      <c r="A111" s="158" t="s">
        <v>319</v>
      </c>
      <c r="B111" s="164">
        <v>3043</v>
      </c>
      <c r="C111" s="180">
        <v>1040</v>
      </c>
      <c r="D111" s="185" t="s">
        <v>301</v>
      </c>
      <c r="E111" s="224">
        <f t="shared" si="21"/>
        <v>0</v>
      </c>
      <c r="F111" s="169"/>
      <c r="G111" s="168"/>
      <c r="H111" s="168"/>
      <c r="I111" s="168"/>
      <c r="J111" s="228">
        <f t="shared" si="24"/>
        <v>0</v>
      </c>
      <c r="K111" s="168"/>
      <c r="L111" s="168"/>
      <c r="M111" s="168"/>
      <c r="N111" s="168"/>
      <c r="O111" s="168"/>
      <c r="P111" s="168"/>
      <c r="Q111" s="228">
        <f t="shared" si="22"/>
        <v>0</v>
      </c>
      <c r="S111" s="173"/>
      <c r="T111" s="173"/>
      <c r="U111" s="173"/>
      <c r="V111" s="173"/>
      <c r="W111" s="173"/>
      <c r="X111" s="173"/>
      <c r="Y111" s="173"/>
      <c r="Z111" s="173"/>
      <c r="AA111" s="173"/>
      <c r="AB111" s="173"/>
      <c r="AC111" s="173"/>
      <c r="AD111" s="173"/>
      <c r="AE111" s="173"/>
      <c r="AF111" s="173"/>
      <c r="AG111" s="173"/>
      <c r="AH111" s="173"/>
    </row>
    <row r="112" spans="1:34" s="172" customFormat="1" ht="34.5" hidden="1" customHeight="1" x14ac:dyDescent="0.25">
      <c r="A112" s="158" t="s">
        <v>318</v>
      </c>
      <c r="B112" s="164">
        <v>3044</v>
      </c>
      <c r="C112" s="180">
        <v>1040</v>
      </c>
      <c r="D112" s="185" t="s">
        <v>302</v>
      </c>
      <c r="E112" s="224">
        <f t="shared" si="21"/>
        <v>0</v>
      </c>
      <c r="F112" s="169"/>
      <c r="G112" s="168"/>
      <c r="H112" s="168"/>
      <c r="I112" s="168"/>
      <c r="J112" s="228">
        <f t="shared" si="24"/>
        <v>0</v>
      </c>
      <c r="K112" s="168"/>
      <c r="L112" s="168"/>
      <c r="M112" s="168"/>
      <c r="N112" s="168"/>
      <c r="O112" s="168"/>
      <c r="P112" s="168"/>
      <c r="Q112" s="228">
        <f t="shared" si="22"/>
        <v>0</v>
      </c>
      <c r="S112" s="173"/>
      <c r="T112" s="173"/>
      <c r="U112" s="173"/>
      <c r="V112" s="173"/>
      <c r="W112" s="173"/>
      <c r="X112" s="173"/>
      <c r="Y112" s="173"/>
      <c r="Z112" s="173"/>
      <c r="AA112" s="173"/>
      <c r="AB112" s="173"/>
      <c r="AC112" s="173"/>
      <c r="AD112" s="173"/>
      <c r="AE112" s="173"/>
      <c r="AF112" s="173"/>
      <c r="AG112" s="173"/>
      <c r="AH112" s="173"/>
    </row>
    <row r="113" spans="1:34" s="172" customFormat="1" ht="22.5" hidden="1" customHeight="1" x14ac:dyDescent="0.25">
      <c r="A113" s="158" t="s">
        <v>317</v>
      </c>
      <c r="B113" s="164">
        <v>3045</v>
      </c>
      <c r="C113" s="180">
        <v>1040</v>
      </c>
      <c r="D113" s="185" t="s">
        <v>303</v>
      </c>
      <c r="E113" s="224">
        <f t="shared" si="21"/>
        <v>0</v>
      </c>
      <c r="F113" s="169"/>
      <c r="G113" s="168"/>
      <c r="H113" s="168"/>
      <c r="I113" s="168"/>
      <c r="J113" s="228">
        <f t="shared" si="24"/>
        <v>0</v>
      </c>
      <c r="K113" s="168"/>
      <c r="L113" s="168"/>
      <c r="M113" s="168"/>
      <c r="N113" s="168"/>
      <c r="O113" s="168"/>
      <c r="P113" s="168"/>
      <c r="Q113" s="228">
        <f t="shared" si="22"/>
        <v>0</v>
      </c>
      <c r="S113" s="173"/>
      <c r="T113" s="173"/>
      <c r="U113" s="173"/>
      <c r="V113" s="173"/>
      <c r="W113" s="173"/>
      <c r="X113" s="173"/>
      <c r="Y113" s="173"/>
      <c r="Z113" s="173"/>
      <c r="AA113" s="173"/>
      <c r="AB113" s="173"/>
      <c r="AC113" s="173"/>
      <c r="AD113" s="173"/>
      <c r="AE113" s="173"/>
      <c r="AF113" s="173"/>
      <c r="AG113" s="173"/>
      <c r="AH113" s="173"/>
    </row>
    <row r="114" spans="1:34" s="172" customFormat="1" ht="20.25" hidden="1" customHeight="1" x14ac:dyDescent="0.25">
      <c r="A114" s="158" t="s">
        <v>316</v>
      </c>
      <c r="B114" s="164">
        <v>3046</v>
      </c>
      <c r="C114" s="180">
        <v>1040</v>
      </c>
      <c r="D114" s="185" t="s">
        <v>304</v>
      </c>
      <c r="E114" s="224">
        <f t="shared" si="21"/>
        <v>0</v>
      </c>
      <c r="F114" s="169"/>
      <c r="G114" s="168"/>
      <c r="H114" s="168"/>
      <c r="I114" s="168"/>
      <c r="J114" s="228">
        <f t="shared" si="24"/>
        <v>0</v>
      </c>
      <c r="K114" s="168"/>
      <c r="L114" s="168"/>
      <c r="M114" s="168"/>
      <c r="N114" s="168"/>
      <c r="O114" s="168"/>
      <c r="P114" s="168"/>
      <c r="Q114" s="228">
        <f t="shared" si="22"/>
        <v>0</v>
      </c>
      <c r="S114" s="173"/>
      <c r="T114" s="173"/>
      <c r="U114" s="173"/>
      <c r="V114" s="173"/>
      <c r="W114" s="173"/>
      <c r="X114" s="173"/>
      <c r="Y114" s="173"/>
      <c r="Z114" s="173"/>
      <c r="AA114" s="173"/>
      <c r="AB114" s="173"/>
      <c r="AC114" s="173"/>
      <c r="AD114" s="173"/>
      <c r="AE114" s="173"/>
      <c r="AF114" s="173"/>
      <c r="AG114" s="173"/>
      <c r="AH114" s="173"/>
    </row>
    <row r="115" spans="1:34" s="172" customFormat="1" ht="30.75" hidden="1" customHeight="1" x14ac:dyDescent="0.25">
      <c r="A115" s="158" t="s">
        <v>315</v>
      </c>
      <c r="B115" s="164">
        <v>3047</v>
      </c>
      <c r="C115" s="180">
        <v>1040</v>
      </c>
      <c r="D115" s="185" t="s">
        <v>346</v>
      </c>
      <c r="E115" s="224">
        <f t="shared" si="21"/>
        <v>0</v>
      </c>
      <c r="F115" s="169"/>
      <c r="G115" s="168"/>
      <c r="H115" s="168"/>
      <c r="I115" s="168"/>
      <c r="J115" s="228">
        <f t="shared" si="24"/>
        <v>0</v>
      </c>
      <c r="K115" s="168"/>
      <c r="L115" s="168"/>
      <c r="M115" s="168"/>
      <c r="N115" s="168"/>
      <c r="O115" s="168"/>
      <c r="P115" s="168"/>
      <c r="Q115" s="228">
        <f t="shared" si="22"/>
        <v>0</v>
      </c>
      <c r="S115" s="173"/>
      <c r="T115" s="173"/>
      <c r="U115" s="173"/>
      <c r="V115" s="173"/>
      <c r="W115" s="173"/>
      <c r="X115" s="173"/>
      <c r="Y115" s="173"/>
      <c r="Z115" s="173"/>
      <c r="AA115" s="173"/>
      <c r="AB115" s="173"/>
      <c r="AC115" s="173"/>
      <c r="AD115" s="173"/>
      <c r="AE115" s="173"/>
      <c r="AF115" s="173"/>
      <c r="AG115" s="173"/>
      <c r="AH115" s="173"/>
    </row>
    <row r="116" spans="1:34" s="4" customFormat="1" ht="33" hidden="1" customHeight="1" x14ac:dyDescent="0.25">
      <c r="A116" s="159" t="s">
        <v>314</v>
      </c>
      <c r="B116" s="163">
        <v>3050</v>
      </c>
      <c r="C116" s="163">
        <v>1070</v>
      </c>
      <c r="D116" s="181" t="s">
        <v>306</v>
      </c>
      <c r="E116" s="97">
        <f t="shared" si="21"/>
        <v>0</v>
      </c>
      <c r="F116" s="98"/>
      <c r="G116" s="99"/>
      <c r="H116" s="99"/>
      <c r="I116" s="99"/>
      <c r="J116" s="92">
        <f t="shared" si="24"/>
        <v>0</v>
      </c>
      <c r="K116" s="99"/>
      <c r="L116" s="99"/>
      <c r="M116" s="99"/>
      <c r="N116" s="99"/>
      <c r="O116" s="99"/>
      <c r="P116" s="99"/>
      <c r="Q116" s="92">
        <f t="shared" si="22"/>
        <v>0</v>
      </c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</row>
    <row r="117" spans="1:34" s="4" customFormat="1" ht="130.5" hidden="1" customHeight="1" x14ac:dyDescent="0.25">
      <c r="A117" s="96" t="s">
        <v>313</v>
      </c>
      <c r="B117" s="96" t="s">
        <v>312</v>
      </c>
      <c r="C117" s="96"/>
      <c r="D117" s="81" t="s">
        <v>332</v>
      </c>
      <c r="E117" s="102">
        <f t="shared" si="21"/>
        <v>0</v>
      </c>
      <c r="F117" s="65"/>
      <c r="G117" s="52"/>
      <c r="H117" s="52"/>
      <c r="I117" s="52"/>
      <c r="J117" s="97">
        <f t="shared" si="24"/>
        <v>0</v>
      </c>
      <c r="K117" s="52"/>
      <c r="L117" s="52"/>
      <c r="M117" s="52"/>
      <c r="N117" s="52"/>
      <c r="O117" s="52"/>
      <c r="P117" s="52"/>
      <c r="Q117" s="53">
        <f t="shared" si="22"/>
        <v>0</v>
      </c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</row>
    <row r="118" spans="1:34" s="57" customFormat="1" ht="33.75" hidden="1" customHeight="1" x14ac:dyDescent="0.25">
      <c r="A118" s="69" t="s">
        <v>334</v>
      </c>
      <c r="B118" s="69" t="s">
        <v>335</v>
      </c>
      <c r="C118" s="158" t="s">
        <v>74</v>
      </c>
      <c r="D118" s="178" t="s">
        <v>333</v>
      </c>
      <c r="E118" s="222">
        <f t="shared" si="21"/>
        <v>0</v>
      </c>
      <c r="F118" s="169"/>
      <c r="G118" s="168"/>
      <c r="H118" s="168"/>
      <c r="I118" s="168"/>
      <c r="J118" s="223">
        <f t="shared" ref="J118:J124" si="26">SUM(K118,N118)</f>
        <v>0</v>
      </c>
      <c r="K118" s="168"/>
      <c r="L118" s="168"/>
      <c r="M118" s="168"/>
      <c r="N118" s="168"/>
      <c r="O118" s="168"/>
      <c r="P118" s="168"/>
      <c r="Q118" s="223">
        <f t="shared" si="22"/>
        <v>0</v>
      </c>
      <c r="S118" s="62"/>
      <c r="T118" s="62"/>
      <c r="U118" s="62"/>
      <c r="V118" s="62"/>
      <c r="W118" s="62"/>
      <c r="X118" s="62"/>
      <c r="Y118" s="62"/>
      <c r="Z118" s="62"/>
      <c r="AA118" s="62"/>
      <c r="AB118" s="62"/>
      <c r="AC118" s="62"/>
      <c r="AD118" s="62"/>
      <c r="AE118" s="62"/>
      <c r="AF118" s="62"/>
      <c r="AG118" s="62"/>
      <c r="AH118" s="62"/>
    </row>
    <row r="119" spans="1:34" s="57" customFormat="1" ht="50.25" hidden="1" customHeight="1" x14ac:dyDescent="0.25">
      <c r="A119" s="69" t="s">
        <v>349</v>
      </c>
      <c r="B119" s="69" t="s">
        <v>350</v>
      </c>
      <c r="C119" s="158" t="s">
        <v>74</v>
      </c>
      <c r="D119" s="178" t="s">
        <v>348</v>
      </c>
      <c r="E119" s="221">
        <f t="shared" si="21"/>
        <v>0</v>
      </c>
      <c r="F119" s="169"/>
      <c r="G119" s="168"/>
      <c r="H119" s="168"/>
      <c r="I119" s="168"/>
      <c r="J119" s="223">
        <f t="shared" si="26"/>
        <v>0</v>
      </c>
      <c r="K119" s="168"/>
      <c r="L119" s="168"/>
      <c r="M119" s="168"/>
      <c r="N119" s="168"/>
      <c r="O119" s="168"/>
      <c r="P119" s="168"/>
      <c r="Q119" s="223">
        <f>SUM(E119,J119)</f>
        <v>0</v>
      </c>
      <c r="S119" s="62"/>
      <c r="T119" s="62"/>
      <c r="U119" s="62"/>
      <c r="V119" s="62"/>
      <c r="W119" s="62"/>
      <c r="X119" s="62"/>
      <c r="Y119" s="62"/>
      <c r="Z119" s="62"/>
      <c r="AA119" s="62"/>
      <c r="AB119" s="62"/>
      <c r="AC119" s="62"/>
      <c r="AD119" s="62"/>
      <c r="AE119" s="62"/>
      <c r="AF119" s="62"/>
      <c r="AG119" s="62"/>
      <c r="AH119" s="62"/>
    </row>
    <row r="120" spans="1:34" s="57" customFormat="1" ht="38.25" hidden="1" customHeight="1" x14ac:dyDescent="0.25">
      <c r="A120" s="69" t="s">
        <v>343</v>
      </c>
      <c r="B120" s="69" t="s">
        <v>338</v>
      </c>
      <c r="C120" s="158" t="s">
        <v>74</v>
      </c>
      <c r="D120" s="185" t="s">
        <v>311</v>
      </c>
      <c r="E120" s="222">
        <f t="shared" si="21"/>
        <v>0</v>
      </c>
      <c r="F120" s="73"/>
      <c r="G120" s="61"/>
      <c r="H120" s="61"/>
      <c r="I120" s="61"/>
      <c r="J120" s="222">
        <f t="shared" si="26"/>
        <v>0</v>
      </c>
      <c r="K120" s="61"/>
      <c r="L120" s="61"/>
      <c r="M120" s="61"/>
      <c r="N120" s="61"/>
      <c r="O120" s="61"/>
      <c r="P120" s="61"/>
      <c r="Q120" s="222">
        <f t="shared" si="22"/>
        <v>0</v>
      </c>
      <c r="S120" s="62"/>
      <c r="T120" s="62"/>
      <c r="U120" s="62"/>
      <c r="V120" s="62"/>
      <c r="W120" s="62"/>
      <c r="X120" s="62"/>
      <c r="Y120" s="62"/>
      <c r="Z120" s="62"/>
      <c r="AA120" s="62"/>
      <c r="AB120" s="62"/>
      <c r="AC120" s="62"/>
      <c r="AD120" s="62"/>
      <c r="AE120" s="62"/>
      <c r="AF120" s="62"/>
      <c r="AG120" s="62"/>
      <c r="AH120" s="62"/>
    </row>
    <row r="121" spans="1:34" s="57" customFormat="1" ht="51" hidden="1" customHeight="1" x14ac:dyDescent="0.25">
      <c r="A121" s="69" t="s">
        <v>342</v>
      </c>
      <c r="B121" s="69" t="s">
        <v>339</v>
      </c>
      <c r="C121" s="158" t="s">
        <v>67</v>
      </c>
      <c r="D121" s="185" t="s">
        <v>336</v>
      </c>
      <c r="E121" s="222">
        <f t="shared" si="21"/>
        <v>0</v>
      </c>
      <c r="F121" s="73"/>
      <c r="G121" s="61"/>
      <c r="H121" s="61"/>
      <c r="I121" s="61"/>
      <c r="J121" s="222">
        <f t="shared" si="26"/>
        <v>0</v>
      </c>
      <c r="K121" s="61"/>
      <c r="L121" s="61"/>
      <c r="M121" s="61"/>
      <c r="N121" s="61"/>
      <c r="O121" s="61"/>
      <c r="P121" s="61"/>
      <c r="Q121" s="222">
        <f t="shared" si="22"/>
        <v>0</v>
      </c>
      <c r="S121" s="62"/>
      <c r="T121" s="62"/>
      <c r="U121" s="62"/>
      <c r="V121" s="62"/>
      <c r="W121" s="62"/>
      <c r="X121" s="62"/>
      <c r="Y121" s="62"/>
      <c r="Z121" s="62"/>
      <c r="AA121" s="62"/>
      <c r="AB121" s="62"/>
      <c r="AC121" s="62"/>
      <c r="AD121" s="62"/>
      <c r="AE121" s="62"/>
      <c r="AF121" s="62"/>
      <c r="AG121" s="62"/>
      <c r="AH121" s="62"/>
    </row>
    <row r="122" spans="1:34" s="57" customFormat="1" ht="48.75" hidden="1" customHeight="1" x14ac:dyDescent="0.25">
      <c r="A122" s="69" t="s">
        <v>341</v>
      </c>
      <c r="B122" s="69" t="s">
        <v>340</v>
      </c>
      <c r="C122" s="158" t="s">
        <v>74</v>
      </c>
      <c r="D122" s="185" t="s">
        <v>337</v>
      </c>
      <c r="E122" s="221">
        <f t="shared" si="21"/>
        <v>0</v>
      </c>
      <c r="F122" s="169"/>
      <c r="G122" s="168"/>
      <c r="H122" s="168"/>
      <c r="I122" s="61"/>
      <c r="J122" s="223">
        <f t="shared" si="26"/>
        <v>0</v>
      </c>
      <c r="K122" s="168"/>
      <c r="L122" s="168"/>
      <c r="M122" s="168"/>
      <c r="N122" s="168"/>
      <c r="O122" s="168"/>
      <c r="P122" s="168"/>
      <c r="Q122" s="223">
        <f t="shared" si="22"/>
        <v>0</v>
      </c>
      <c r="S122" s="62"/>
      <c r="T122" s="62"/>
      <c r="U122" s="62"/>
      <c r="V122" s="62"/>
      <c r="W122" s="62"/>
      <c r="X122" s="62"/>
      <c r="Y122" s="62"/>
      <c r="Z122" s="62"/>
      <c r="AA122" s="62"/>
      <c r="AB122" s="62"/>
      <c r="AC122" s="62"/>
      <c r="AD122" s="62"/>
      <c r="AE122" s="62"/>
      <c r="AF122" s="62"/>
      <c r="AG122" s="62"/>
      <c r="AH122" s="62"/>
    </row>
    <row r="123" spans="1:34" s="4" customFormat="1" ht="48.75" hidden="1" customHeight="1" x14ac:dyDescent="0.25">
      <c r="A123" s="96" t="s">
        <v>387</v>
      </c>
      <c r="B123" s="96" t="s">
        <v>386</v>
      </c>
      <c r="C123" s="96"/>
      <c r="D123" s="204" t="s">
        <v>385</v>
      </c>
      <c r="E123" s="102"/>
      <c r="F123" s="65"/>
      <c r="G123" s="52"/>
      <c r="H123" s="52"/>
      <c r="I123" s="52"/>
      <c r="J123" s="53">
        <f t="shared" ref="J123" si="27">SUM(K123,N123)</f>
        <v>0</v>
      </c>
      <c r="K123" s="52"/>
      <c r="L123" s="52"/>
      <c r="M123" s="52"/>
      <c r="N123" s="52"/>
      <c r="O123" s="52"/>
      <c r="P123" s="52"/>
      <c r="Q123" s="53">
        <f t="shared" ref="Q123" si="28">SUM(E123,J123)</f>
        <v>0</v>
      </c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</row>
    <row r="124" spans="1:34" s="172" customFormat="1" ht="207.75" hidden="1" customHeight="1" x14ac:dyDescent="0.25">
      <c r="A124" s="69" t="s">
        <v>382</v>
      </c>
      <c r="B124" s="69" t="s">
        <v>383</v>
      </c>
      <c r="C124" s="158" t="s">
        <v>384</v>
      </c>
      <c r="D124" s="209" t="s">
        <v>381</v>
      </c>
      <c r="E124" s="222">
        <f t="shared" si="21"/>
        <v>0</v>
      </c>
      <c r="F124" s="169"/>
      <c r="G124" s="168"/>
      <c r="H124" s="168"/>
      <c r="I124" s="61"/>
      <c r="J124" s="228">
        <f t="shared" si="26"/>
        <v>0</v>
      </c>
      <c r="K124" s="168"/>
      <c r="L124" s="168"/>
      <c r="M124" s="168"/>
      <c r="N124" s="168"/>
      <c r="O124" s="168"/>
      <c r="P124" s="168"/>
      <c r="Q124" s="228">
        <f t="shared" si="22"/>
        <v>0</v>
      </c>
      <c r="S124" s="173"/>
      <c r="T124" s="173"/>
      <c r="U124" s="173"/>
      <c r="V124" s="173"/>
      <c r="W124" s="173"/>
      <c r="X124" s="173"/>
      <c r="Y124" s="173"/>
      <c r="Z124" s="173"/>
      <c r="AA124" s="173"/>
      <c r="AB124" s="173"/>
      <c r="AC124" s="173"/>
      <c r="AD124" s="173"/>
      <c r="AE124" s="173"/>
      <c r="AF124" s="173"/>
      <c r="AG124" s="173"/>
      <c r="AH124" s="173"/>
    </row>
    <row r="125" spans="1:34" s="4" customFormat="1" ht="48.75" hidden="1" customHeight="1" x14ac:dyDescent="0.25">
      <c r="A125" s="100" t="s">
        <v>221</v>
      </c>
      <c r="B125" s="100" t="s">
        <v>109</v>
      </c>
      <c r="C125" s="114"/>
      <c r="D125" s="125" t="s">
        <v>220</v>
      </c>
      <c r="E125" s="187">
        <f t="shared" ref="E125" si="29">SUM(F125,I125)</f>
        <v>0</v>
      </c>
      <c r="F125" s="205"/>
      <c r="G125" s="73"/>
      <c r="H125" s="73"/>
      <c r="I125" s="126"/>
      <c r="J125" s="92">
        <f t="shared" ref="J125:J130" si="30">SUM(K125,N125)</f>
        <v>0</v>
      </c>
      <c r="K125" s="65"/>
      <c r="L125" s="65"/>
      <c r="M125" s="65"/>
      <c r="N125" s="65"/>
      <c r="O125" s="65"/>
      <c r="P125" s="127"/>
      <c r="Q125" s="206">
        <f>SUM(E125,J125)</f>
        <v>0</v>
      </c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</row>
    <row r="126" spans="1:34" s="172" customFormat="1" ht="62.25" hidden="1" customHeight="1" x14ac:dyDescent="0.25">
      <c r="A126" s="100" t="s">
        <v>219</v>
      </c>
      <c r="B126" s="100" t="s">
        <v>110</v>
      </c>
      <c r="C126" s="101" t="s">
        <v>75</v>
      </c>
      <c r="D126" s="181" t="s">
        <v>24</v>
      </c>
      <c r="E126" s="102">
        <f t="shared" si="21"/>
        <v>0</v>
      </c>
      <c r="F126" s="73"/>
      <c r="G126" s="109"/>
      <c r="H126" s="109"/>
      <c r="I126" s="109"/>
      <c r="J126" s="228">
        <f t="shared" si="30"/>
        <v>0</v>
      </c>
      <c r="K126" s="128"/>
      <c r="L126" s="109"/>
      <c r="M126" s="109"/>
      <c r="N126" s="128"/>
      <c r="O126" s="128"/>
      <c r="P126" s="109"/>
      <c r="Q126" s="232">
        <f>SUM(E126,J126)</f>
        <v>0</v>
      </c>
      <c r="S126" s="173"/>
      <c r="T126" s="173"/>
      <c r="U126" s="173"/>
      <c r="V126" s="173"/>
      <c r="W126" s="173"/>
      <c r="X126" s="173"/>
      <c r="Y126" s="173"/>
      <c r="Z126" s="173"/>
      <c r="AA126" s="173"/>
      <c r="AB126" s="173"/>
      <c r="AC126" s="173"/>
      <c r="AD126" s="173"/>
      <c r="AE126" s="173"/>
      <c r="AF126" s="173"/>
      <c r="AG126" s="173"/>
      <c r="AH126" s="173"/>
    </row>
    <row r="127" spans="1:34" s="172" customFormat="1" ht="37.5" hidden="1" customHeight="1" x14ac:dyDescent="0.25">
      <c r="A127" s="100" t="s">
        <v>223</v>
      </c>
      <c r="B127" s="100" t="s">
        <v>111</v>
      </c>
      <c r="C127" s="114" t="s">
        <v>74</v>
      </c>
      <c r="D127" s="181" t="s">
        <v>222</v>
      </c>
      <c r="E127" s="102">
        <f t="shared" si="21"/>
        <v>0</v>
      </c>
      <c r="F127" s="65"/>
      <c r="G127" s="65"/>
      <c r="H127" s="65"/>
      <c r="I127" s="65"/>
      <c r="J127" s="102">
        <f t="shared" si="30"/>
        <v>0</v>
      </c>
      <c r="K127" s="65"/>
      <c r="L127" s="65"/>
      <c r="M127" s="65"/>
      <c r="N127" s="65"/>
      <c r="O127" s="65"/>
      <c r="P127" s="65">
        <f>SUM(P128:P130)</f>
        <v>0</v>
      </c>
      <c r="Q127" s="102">
        <f>SUM(E127,J127)</f>
        <v>0</v>
      </c>
      <c r="S127" s="173"/>
      <c r="T127" s="173"/>
      <c r="U127" s="173"/>
      <c r="V127" s="173"/>
      <c r="W127" s="173"/>
      <c r="X127" s="173"/>
      <c r="Y127" s="173"/>
      <c r="Z127" s="173"/>
      <c r="AA127" s="173"/>
      <c r="AB127" s="173"/>
      <c r="AC127" s="173"/>
      <c r="AD127" s="173"/>
      <c r="AE127" s="173"/>
      <c r="AF127" s="173"/>
      <c r="AG127" s="173"/>
      <c r="AH127" s="173"/>
    </row>
    <row r="128" spans="1:34" s="4" customFormat="1" ht="67.5" hidden="1" customHeight="1" x14ac:dyDescent="0.25">
      <c r="A128" s="115" t="s">
        <v>225</v>
      </c>
      <c r="B128" s="115" t="s">
        <v>102</v>
      </c>
      <c r="C128" s="114" t="s">
        <v>74</v>
      </c>
      <c r="D128" s="130" t="s">
        <v>224</v>
      </c>
      <c r="E128" s="102">
        <f t="shared" si="21"/>
        <v>0</v>
      </c>
      <c r="F128" s="116"/>
      <c r="G128" s="117"/>
      <c r="H128" s="117"/>
      <c r="I128" s="117"/>
      <c r="J128" s="53">
        <f t="shared" si="30"/>
        <v>0</v>
      </c>
      <c r="K128" s="117"/>
      <c r="L128" s="117"/>
      <c r="M128" s="117"/>
      <c r="N128" s="117"/>
      <c r="O128" s="117"/>
      <c r="P128" s="117"/>
      <c r="Q128" s="118">
        <f>SUM(J128,E128)</f>
        <v>0</v>
      </c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</row>
    <row r="129" spans="1:123" s="4" customFormat="1" ht="23.25" hidden="1" customHeight="1" x14ac:dyDescent="0.25">
      <c r="A129" s="115" t="s">
        <v>228</v>
      </c>
      <c r="B129" s="115" t="s">
        <v>229</v>
      </c>
      <c r="C129" s="114"/>
      <c r="D129" s="130" t="s">
        <v>324</v>
      </c>
      <c r="E129" s="102">
        <f t="shared" si="21"/>
        <v>0</v>
      </c>
      <c r="F129" s="116"/>
      <c r="G129" s="117"/>
      <c r="H129" s="117"/>
      <c r="I129" s="117"/>
      <c r="J129" s="53">
        <f t="shared" si="30"/>
        <v>0</v>
      </c>
      <c r="K129" s="117"/>
      <c r="L129" s="117"/>
      <c r="M129" s="117"/>
      <c r="N129" s="117"/>
      <c r="O129" s="117"/>
      <c r="P129" s="117"/>
      <c r="Q129" s="118">
        <f>SUM(J129,E129)</f>
        <v>0</v>
      </c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</row>
    <row r="130" spans="1:123" s="172" customFormat="1" ht="52.5" hidden="1" customHeight="1" x14ac:dyDescent="0.25">
      <c r="A130" s="111" t="s">
        <v>226</v>
      </c>
      <c r="B130" s="111" t="s">
        <v>227</v>
      </c>
      <c r="C130" s="71" t="s">
        <v>25</v>
      </c>
      <c r="D130" s="129" t="s">
        <v>365</v>
      </c>
      <c r="E130" s="102">
        <f t="shared" si="21"/>
        <v>0</v>
      </c>
      <c r="F130" s="70"/>
      <c r="G130" s="157"/>
      <c r="H130" s="157"/>
      <c r="I130" s="157"/>
      <c r="J130" s="203">
        <f t="shared" si="30"/>
        <v>0</v>
      </c>
      <c r="K130" s="157"/>
      <c r="L130" s="157"/>
      <c r="M130" s="157"/>
      <c r="N130" s="157"/>
      <c r="O130" s="157"/>
      <c r="P130" s="157"/>
      <c r="Q130" s="227">
        <f>SUM(J130,E130)</f>
        <v>0</v>
      </c>
      <c r="S130" s="173"/>
      <c r="T130" s="173"/>
      <c r="U130" s="173"/>
      <c r="V130" s="173"/>
      <c r="W130" s="173"/>
      <c r="X130" s="173"/>
      <c r="Y130" s="173"/>
      <c r="Z130" s="173"/>
      <c r="AA130" s="173"/>
      <c r="AB130" s="173"/>
      <c r="AC130" s="173"/>
      <c r="AD130" s="173"/>
      <c r="AE130" s="173"/>
      <c r="AF130" s="173"/>
      <c r="AG130" s="173"/>
      <c r="AH130" s="173"/>
    </row>
    <row r="131" spans="1:123" s="4" customFormat="1" ht="22.5" hidden="1" customHeight="1" x14ac:dyDescent="0.25">
      <c r="A131" s="112" t="s">
        <v>230</v>
      </c>
      <c r="B131" s="112" t="s">
        <v>163</v>
      </c>
      <c r="C131" s="113"/>
      <c r="D131" s="131" t="s">
        <v>164</v>
      </c>
      <c r="E131" s="102">
        <f t="shared" si="21"/>
        <v>0</v>
      </c>
      <c r="F131" s="98"/>
      <c r="G131" s="97"/>
      <c r="H131" s="97"/>
      <c r="I131" s="97"/>
      <c r="J131" s="97">
        <f>SUM(J132)</f>
        <v>0</v>
      </c>
      <c r="K131" s="97"/>
      <c r="L131" s="97"/>
      <c r="M131" s="97"/>
      <c r="N131" s="97"/>
      <c r="O131" s="97"/>
      <c r="P131" s="97">
        <f>SUM(P132)</f>
        <v>0</v>
      </c>
      <c r="Q131" s="97">
        <f>SUM(Q132)</f>
        <v>0</v>
      </c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</row>
    <row r="132" spans="1:123" s="172" customFormat="1" ht="36" hidden="1" customHeight="1" x14ac:dyDescent="0.25">
      <c r="A132" s="103" t="s">
        <v>231</v>
      </c>
      <c r="B132" s="103" t="s">
        <v>161</v>
      </c>
      <c r="C132" s="71" t="s">
        <v>66</v>
      </c>
      <c r="D132" s="129" t="s">
        <v>165</v>
      </c>
      <c r="E132" s="102">
        <f t="shared" si="21"/>
        <v>0</v>
      </c>
      <c r="F132" s="73"/>
      <c r="G132" s="61"/>
      <c r="H132" s="61"/>
      <c r="I132" s="61"/>
      <c r="J132" s="203">
        <f>SUM(K132,N132)</f>
        <v>0</v>
      </c>
      <c r="K132" s="61"/>
      <c r="L132" s="61"/>
      <c r="M132" s="61"/>
      <c r="N132" s="61"/>
      <c r="O132" s="61"/>
      <c r="P132" s="61"/>
      <c r="Q132" s="203">
        <f>SUM(E132,J132)</f>
        <v>0</v>
      </c>
      <c r="S132" s="173"/>
      <c r="T132" s="173"/>
      <c r="U132" s="173"/>
      <c r="V132" s="173"/>
      <c r="W132" s="173"/>
      <c r="X132" s="173"/>
      <c r="Y132" s="173"/>
      <c r="Z132" s="173"/>
      <c r="AA132" s="173"/>
      <c r="AB132" s="173"/>
      <c r="AC132" s="173"/>
      <c r="AD132" s="173"/>
      <c r="AE132" s="173"/>
      <c r="AF132" s="173"/>
      <c r="AG132" s="173"/>
      <c r="AH132" s="173"/>
    </row>
    <row r="133" spans="1:123" s="172" customFormat="1" ht="24.75" hidden="1" customHeight="1" x14ac:dyDescent="0.25">
      <c r="A133" s="96" t="s">
        <v>372</v>
      </c>
      <c r="B133" s="96" t="s">
        <v>189</v>
      </c>
      <c r="C133" s="96" t="s">
        <v>70</v>
      </c>
      <c r="D133" s="85" t="s">
        <v>190</v>
      </c>
      <c r="E133" s="102">
        <f t="shared" si="21"/>
        <v>0</v>
      </c>
      <c r="F133" s="65"/>
      <c r="G133" s="61"/>
      <c r="H133" s="61"/>
      <c r="I133" s="61"/>
      <c r="J133" s="102">
        <f>SUM(K133,N133)</f>
        <v>0</v>
      </c>
      <c r="K133" s="61"/>
      <c r="L133" s="61"/>
      <c r="M133" s="61"/>
      <c r="N133" s="61"/>
      <c r="O133" s="61"/>
      <c r="P133" s="61"/>
      <c r="Q133" s="53">
        <f>SUM(E133,J133)</f>
        <v>0</v>
      </c>
      <c r="S133" s="173"/>
      <c r="T133" s="173"/>
      <c r="U133" s="173"/>
      <c r="V133" s="173"/>
      <c r="W133" s="173"/>
      <c r="X133" s="173"/>
      <c r="Y133" s="173"/>
      <c r="Z133" s="173"/>
      <c r="AA133" s="173"/>
      <c r="AB133" s="173"/>
      <c r="AC133" s="173"/>
      <c r="AD133" s="173"/>
      <c r="AE133" s="173"/>
      <c r="AF133" s="173"/>
      <c r="AG133" s="173"/>
      <c r="AH133" s="173"/>
    </row>
    <row r="134" spans="1:123" s="4" customFormat="1" ht="41.25" customHeight="1" x14ac:dyDescent="0.25">
      <c r="A134" s="189" t="s">
        <v>29</v>
      </c>
      <c r="B134" s="189"/>
      <c r="C134" s="189"/>
      <c r="D134" s="198" t="s">
        <v>325</v>
      </c>
      <c r="E134" s="193">
        <f>SUM(E135)</f>
        <v>19309</v>
      </c>
      <c r="F134" s="193">
        <f t="shared" ref="F134:Q134" si="31">SUM(F135)</f>
        <v>19309</v>
      </c>
      <c r="G134" s="193">
        <f t="shared" si="31"/>
        <v>0</v>
      </c>
      <c r="H134" s="193">
        <f t="shared" si="31"/>
        <v>0</v>
      </c>
      <c r="I134" s="193">
        <f t="shared" si="31"/>
        <v>0</v>
      </c>
      <c r="J134" s="193">
        <f t="shared" si="31"/>
        <v>0</v>
      </c>
      <c r="K134" s="193">
        <f t="shared" si="31"/>
        <v>0</v>
      </c>
      <c r="L134" s="193">
        <f t="shared" si="31"/>
        <v>0</v>
      </c>
      <c r="M134" s="193">
        <f t="shared" si="31"/>
        <v>0</v>
      </c>
      <c r="N134" s="193">
        <f t="shared" si="31"/>
        <v>0</v>
      </c>
      <c r="O134" s="193">
        <f t="shared" si="31"/>
        <v>0</v>
      </c>
      <c r="P134" s="193">
        <f t="shared" si="31"/>
        <v>0</v>
      </c>
      <c r="Q134" s="193">
        <f t="shared" si="31"/>
        <v>19309</v>
      </c>
      <c r="R134" s="6"/>
      <c r="S134" s="76">
        <f>SUM(E134,J134)</f>
        <v>19309</v>
      </c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</row>
    <row r="135" spans="1:123" s="4" customFormat="1" ht="39" customHeight="1" x14ac:dyDescent="0.25">
      <c r="A135" s="189" t="s">
        <v>30</v>
      </c>
      <c r="B135" s="189"/>
      <c r="C135" s="189"/>
      <c r="D135" s="198" t="s">
        <v>325</v>
      </c>
      <c r="E135" s="193">
        <f>SUM(E136:E139)</f>
        <v>19309</v>
      </c>
      <c r="F135" s="193">
        <f t="shared" ref="F135:Q135" si="32">SUM(F136:F139)</f>
        <v>19309</v>
      </c>
      <c r="G135" s="193">
        <f t="shared" si="32"/>
        <v>0</v>
      </c>
      <c r="H135" s="193">
        <f t="shared" si="32"/>
        <v>0</v>
      </c>
      <c r="I135" s="193">
        <f t="shared" si="32"/>
        <v>0</v>
      </c>
      <c r="J135" s="193">
        <f t="shared" si="32"/>
        <v>0</v>
      </c>
      <c r="K135" s="193">
        <f t="shared" si="32"/>
        <v>0</v>
      </c>
      <c r="L135" s="193">
        <f t="shared" si="32"/>
        <v>0</v>
      </c>
      <c r="M135" s="193">
        <f t="shared" si="32"/>
        <v>0</v>
      </c>
      <c r="N135" s="193">
        <f t="shared" si="32"/>
        <v>0</v>
      </c>
      <c r="O135" s="193">
        <f t="shared" si="32"/>
        <v>0</v>
      </c>
      <c r="P135" s="193">
        <f t="shared" si="32"/>
        <v>0</v>
      </c>
      <c r="Q135" s="193">
        <f t="shared" si="32"/>
        <v>19309</v>
      </c>
      <c r="S135" s="76">
        <f>SUM(E135,J135)</f>
        <v>19309</v>
      </c>
    </row>
    <row r="136" spans="1:123" s="4" customFormat="1" ht="38.25" hidden="1" customHeight="1" x14ac:dyDescent="0.25">
      <c r="A136" s="96" t="s">
        <v>234</v>
      </c>
      <c r="B136" s="96" t="s">
        <v>119</v>
      </c>
      <c r="C136" s="96" t="s">
        <v>59</v>
      </c>
      <c r="D136" s="81" t="s">
        <v>118</v>
      </c>
      <c r="E136" s="102">
        <f t="shared" ref="E136:E143" si="33">SUM(F136,I136)</f>
        <v>0</v>
      </c>
      <c r="F136" s="116"/>
      <c r="G136" s="52"/>
      <c r="H136" s="52"/>
      <c r="I136" s="52"/>
      <c r="J136" s="118">
        <f t="shared" ref="J136:J142" si="34">SUM(K136,N136)</f>
        <v>0</v>
      </c>
      <c r="K136" s="51"/>
      <c r="L136" s="51"/>
      <c r="M136" s="51"/>
      <c r="N136" s="52"/>
      <c r="O136" s="52"/>
      <c r="P136" s="121"/>
      <c r="Q136" s="53">
        <f t="shared" ref="Q136:Q143" si="35">SUM(J136,E136)</f>
        <v>0</v>
      </c>
    </row>
    <row r="137" spans="1:123" s="4" customFormat="1" ht="48" customHeight="1" x14ac:dyDescent="0.25">
      <c r="A137" s="114" t="s">
        <v>238</v>
      </c>
      <c r="B137" s="114" t="s">
        <v>249</v>
      </c>
      <c r="C137" s="114" t="s">
        <v>63</v>
      </c>
      <c r="D137" s="123" t="s">
        <v>248</v>
      </c>
      <c r="E137" s="102">
        <f>SUM(F137,I137)</f>
        <v>19309</v>
      </c>
      <c r="F137" s="116">
        <v>19309</v>
      </c>
      <c r="G137" s="94"/>
      <c r="H137" s="94"/>
      <c r="I137" s="94"/>
      <c r="J137" s="118">
        <f>SUM(K137,N137)</f>
        <v>0</v>
      </c>
      <c r="K137" s="94"/>
      <c r="L137" s="94"/>
      <c r="M137" s="94"/>
      <c r="N137" s="94"/>
      <c r="O137" s="94"/>
      <c r="P137" s="94"/>
      <c r="Q137" s="53">
        <f t="shared" si="35"/>
        <v>19309</v>
      </c>
    </row>
    <row r="138" spans="1:123" ht="25.5" hidden="1" customHeight="1" x14ac:dyDescent="0.25">
      <c r="A138" s="114" t="s">
        <v>233</v>
      </c>
      <c r="B138" s="114" t="s">
        <v>235</v>
      </c>
      <c r="C138" s="114" t="s">
        <v>76</v>
      </c>
      <c r="D138" s="123" t="s">
        <v>232</v>
      </c>
      <c r="E138" s="102">
        <f t="shared" si="33"/>
        <v>0</v>
      </c>
      <c r="F138" s="116"/>
      <c r="G138" s="94"/>
      <c r="H138" s="94"/>
      <c r="I138" s="94"/>
      <c r="J138" s="118">
        <f t="shared" si="34"/>
        <v>0</v>
      </c>
      <c r="K138" s="94"/>
      <c r="L138" s="94"/>
      <c r="M138" s="94"/>
      <c r="N138" s="94"/>
      <c r="O138" s="94"/>
      <c r="P138" s="94"/>
      <c r="Q138" s="53">
        <f t="shared" si="35"/>
        <v>0</v>
      </c>
    </row>
    <row r="139" spans="1:123" s="64" customFormat="1" ht="34.5" hidden="1" customHeight="1" x14ac:dyDescent="0.25">
      <c r="A139" s="114" t="s">
        <v>236</v>
      </c>
      <c r="B139" s="114" t="s">
        <v>112</v>
      </c>
      <c r="C139" s="114" t="s">
        <v>77</v>
      </c>
      <c r="D139" s="132" t="s">
        <v>237</v>
      </c>
      <c r="E139" s="102">
        <f t="shared" si="33"/>
        <v>0</v>
      </c>
      <c r="F139" s="116"/>
      <c r="G139" s="94"/>
      <c r="H139" s="94"/>
      <c r="I139" s="94"/>
      <c r="J139" s="118">
        <f t="shared" si="34"/>
        <v>0</v>
      </c>
      <c r="K139" s="94"/>
      <c r="L139" s="94"/>
      <c r="M139" s="94"/>
      <c r="N139" s="94"/>
      <c r="O139" s="94"/>
      <c r="P139" s="94"/>
      <c r="Q139" s="53">
        <f t="shared" si="35"/>
        <v>0</v>
      </c>
    </row>
    <row r="140" spans="1:123" s="63" customFormat="1" ht="64.5" hidden="1" customHeight="1" x14ac:dyDescent="0.25">
      <c r="A140" s="71"/>
      <c r="B140" s="71"/>
      <c r="C140" s="71"/>
      <c r="D140" s="210" t="s">
        <v>390</v>
      </c>
      <c r="E140" s="222">
        <f t="shared" si="33"/>
        <v>0</v>
      </c>
      <c r="F140" s="70"/>
      <c r="G140" s="95"/>
      <c r="H140" s="95"/>
      <c r="I140" s="95"/>
      <c r="J140" s="219">
        <f t="shared" si="34"/>
        <v>0</v>
      </c>
      <c r="K140" s="95"/>
      <c r="L140" s="95"/>
      <c r="M140" s="95"/>
      <c r="N140" s="95"/>
      <c r="O140" s="95"/>
      <c r="P140" s="95"/>
      <c r="Q140" s="222">
        <f t="shared" si="35"/>
        <v>0</v>
      </c>
    </row>
    <row r="141" spans="1:123" s="64" customFormat="1" ht="27.75" hidden="1" customHeight="1" x14ac:dyDescent="0.25">
      <c r="A141" s="114" t="s">
        <v>242</v>
      </c>
      <c r="B141" s="114" t="s">
        <v>243</v>
      </c>
      <c r="C141" s="114"/>
      <c r="D141" s="132" t="s">
        <v>244</v>
      </c>
      <c r="E141" s="102">
        <f t="shared" si="33"/>
        <v>0</v>
      </c>
      <c r="F141" s="116"/>
      <c r="G141" s="116"/>
      <c r="H141" s="116"/>
      <c r="I141" s="94"/>
      <c r="J141" s="118">
        <f t="shared" si="34"/>
        <v>0</v>
      </c>
      <c r="K141" s="116"/>
      <c r="L141" s="116"/>
      <c r="M141" s="116"/>
      <c r="N141" s="116"/>
      <c r="O141" s="116"/>
      <c r="P141" s="94"/>
      <c r="Q141" s="53">
        <f t="shared" si="35"/>
        <v>0</v>
      </c>
    </row>
    <row r="142" spans="1:123" s="63" customFormat="1" ht="31.5" hidden="1" customHeight="1" x14ac:dyDescent="0.25">
      <c r="A142" s="79" t="s">
        <v>239</v>
      </c>
      <c r="B142" s="79" t="s">
        <v>240</v>
      </c>
      <c r="C142" s="80" t="s">
        <v>78</v>
      </c>
      <c r="D142" s="134" t="s">
        <v>241</v>
      </c>
      <c r="E142" s="219">
        <f t="shared" si="33"/>
        <v>0</v>
      </c>
      <c r="F142" s="70"/>
      <c r="G142" s="135"/>
      <c r="H142" s="135"/>
      <c r="I142" s="135"/>
      <c r="J142" s="227">
        <f t="shared" si="34"/>
        <v>0</v>
      </c>
      <c r="K142" s="135"/>
      <c r="L142" s="135"/>
      <c r="M142" s="135"/>
      <c r="N142" s="135"/>
      <c r="O142" s="135"/>
      <c r="P142" s="95"/>
      <c r="Q142" s="203">
        <f t="shared" si="35"/>
        <v>0</v>
      </c>
    </row>
    <row r="143" spans="1:123" s="63" customFormat="1" ht="26.25" hidden="1" customHeight="1" x14ac:dyDescent="0.25">
      <c r="A143" s="79" t="s">
        <v>246</v>
      </c>
      <c r="B143" s="79" t="s">
        <v>247</v>
      </c>
      <c r="C143" s="80" t="s">
        <v>78</v>
      </c>
      <c r="D143" s="133" t="s">
        <v>245</v>
      </c>
      <c r="E143" s="222">
        <f t="shared" si="33"/>
        <v>0</v>
      </c>
      <c r="F143" s="70"/>
      <c r="G143" s="95"/>
      <c r="H143" s="95"/>
      <c r="I143" s="95"/>
      <c r="J143" s="227">
        <f>SUM(K143,N143)</f>
        <v>0</v>
      </c>
      <c r="K143" s="95"/>
      <c r="L143" s="95"/>
      <c r="M143" s="95"/>
      <c r="N143" s="95"/>
      <c r="O143" s="95"/>
      <c r="P143" s="95"/>
      <c r="Q143" s="203">
        <f t="shared" si="35"/>
        <v>0</v>
      </c>
    </row>
    <row r="144" spans="1:123" ht="39.75" customHeight="1" x14ac:dyDescent="0.25">
      <c r="A144" s="189" t="s">
        <v>192</v>
      </c>
      <c r="B144" s="189"/>
      <c r="C144" s="189"/>
      <c r="D144" s="192" t="s">
        <v>116</v>
      </c>
      <c r="E144" s="193">
        <f>SUM(E145)</f>
        <v>346</v>
      </c>
      <c r="F144" s="193">
        <f t="shared" ref="F144:Q145" si="36">SUM(F145)</f>
        <v>346</v>
      </c>
      <c r="G144" s="193">
        <f t="shared" si="36"/>
        <v>0</v>
      </c>
      <c r="H144" s="193">
        <f t="shared" si="36"/>
        <v>346</v>
      </c>
      <c r="I144" s="193">
        <f t="shared" si="36"/>
        <v>0</v>
      </c>
      <c r="J144" s="193">
        <f t="shared" si="36"/>
        <v>0</v>
      </c>
      <c r="K144" s="193">
        <f t="shared" si="36"/>
        <v>0</v>
      </c>
      <c r="L144" s="193">
        <f t="shared" si="36"/>
        <v>0</v>
      </c>
      <c r="M144" s="193">
        <f t="shared" si="36"/>
        <v>0</v>
      </c>
      <c r="N144" s="193">
        <f t="shared" si="36"/>
        <v>0</v>
      </c>
      <c r="O144" s="193">
        <f t="shared" si="36"/>
        <v>0</v>
      </c>
      <c r="P144" s="193">
        <f t="shared" si="36"/>
        <v>0</v>
      </c>
      <c r="Q144" s="193">
        <f t="shared" si="36"/>
        <v>346</v>
      </c>
      <c r="S144" s="76">
        <f>SUM(E144,J144)</f>
        <v>346</v>
      </c>
    </row>
    <row r="145" spans="1:221" ht="38.25" customHeight="1" x14ac:dyDescent="0.25">
      <c r="A145" s="189" t="s">
        <v>193</v>
      </c>
      <c r="B145" s="189"/>
      <c r="C145" s="189"/>
      <c r="D145" s="192" t="s">
        <v>116</v>
      </c>
      <c r="E145" s="193">
        <f>SUM(E146:E150)</f>
        <v>346</v>
      </c>
      <c r="F145" s="193">
        <f t="shared" ref="F145:O145" si="37">SUM(F146:F150)</f>
        <v>346</v>
      </c>
      <c r="G145" s="193">
        <f t="shared" si="37"/>
        <v>0</v>
      </c>
      <c r="H145" s="193">
        <f t="shared" si="37"/>
        <v>346</v>
      </c>
      <c r="I145" s="193">
        <f t="shared" si="37"/>
        <v>0</v>
      </c>
      <c r="J145" s="193">
        <f t="shared" si="37"/>
        <v>0</v>
      </c>
      <c r="K145" s="193">
        <f t="shared" si="37"/>
        <v>0</v>
      </c>
      <c r="L145" s="193">
        <f t="shared" si="37"/>
        <v>0</v>
      </c>
      <c r="M145" s="193">
        <f t="shared" si="37"/>
        <v>0</v>
      </c>
      <c r="N145" s="193">
        <f t="shared" si="37"/>
        <v>0</v>
      </c>
      <c r="O145" s="193">
        <f t="shared" si="37"/>
        <v>0</v>
      </c>
      <c r="P145" s="193">
        <f t="shared" si="36"/>
        <v>0</v>
      </c>
      <c r="Q145" s="193">
        <f t="shared" ref="Q145:Q150" si="38">SUM(E145,J145)</f>
        <v>346</v>
      </c>
      <c r="S145" s="76">
        <f>SUM(E145,J145)</f>
        <v>346</v>
      </c>
    </row>
    <row r="146" spans="1:221" ht="36.75" customHeight="1" x14ac:dyDescent="0.25">
      <c r="A146" s="96" t="s">
        <v>191</v>
      </c>
      <c r="B146" s="96" t="s">
        <v>119</v>
      </c>
      <c r="C146" s="96" t="s">
        <v>59</v>
      </c>
      <c r="D146" s="81" t="s">
        <v>118</v>
      </c>
      <c r="E146" s="53">
        <f>SUM(F146,I146)</f>
        <v>346</v>
      </c>
      <c r="F146" s="93">
        <v>346</v>
      </c>
      <c r="G146" s="94"/>
      <c r="H146" s="94">
        <v>346</v>
      </c>
      <c r="I146" s="94"/>
      <c r="J146" s="53">
        <f>SUM(K146,N146)</f>
        <v>0</v>
      </c>
      <c r="K146" s="94"/>
      <c r="L146" s="94"/>
      <c r="M146" s="94"/>
      <c r="N146" s="94"/>
      <c r="O146" s="94"/>
      <c r="P146" s="94"/>
      <c r="Q146" s="53">
        <f t="shared" si="38"/>
        <v>346</v>
      </c>
    </row>
    <row r="147" spans="1:221" s="91" customFormat="1" ht="26.25" hidden="1" customHeight="1" x14ac:dyDescent="0.25">
      <c r="A147" s="114" t="s">
        <v>194</v>
      </c>
      <c r="B147" s="114" t="s">
        <v>195</v>
      </c>
      <c r="C147" s="114" t="s">
        <v>71</v>
      </c>
      <c r="D147" s="123" t="s">
        <v>196</v>
      </c>
      <c r="E147" s="102">
        <f t="shared" ref="E147" si="39">SUM(F147,I147)</f>
        <v>0</v>
      </c>
      <c r="F147" s="93"/>
      <c r="G147" s="94"/>
      <c r="H147" s="94"/>
      <c r="I147" s="94"/>
      <c r="J147" s="53">
        <f>SUM(K147,N147)</f>
        <v>0</v>
      </c>
      <c r="K147" s="94"/>
      <c r="L147" s="94"/>
      <c r="M147" s="94"/>
      <c r="N147" s="94"/>
      <c r="O147" s="94"/>
      <c r="P147" s="94"/>
      <c r="Q147" s="53">
        <f t="shared" si="38"/>
        <v>0</v>
      </c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  <c r="BE147" s="17"/>
      <c r="BF147" s="17"/>
      <c r="BG147" s="17"/>
      <c r="BH147" s="17"/>
      <c r="BI147" s="17"/>
      <c r="BJ147" s="17"/>
      <c r="BK147" s="17"/>
      <c r="BL147" s="17"/>
      <c r="BM147" s="17"/>
      <c r="BN147" s="17"/>
      <c r="BO147" s="17"/>
      <c r="BP147" s="17"/>
      <c r="BQ147" s="17"/>
      <c r="BR147" s="17"/>
      <c r="BS147" s="17"/>
      <c r="BT147" s="17"/>
      <c r="BU147" s="17"/>
      <c r="BV147" s="17"/>
      <c r="BW147" s="17"/>
      <c r="BX147" s="17"/>
      <c r="BY147" s="17"/>
      <c r="BZ147" s="17"/>
      <c r="CA147" s="17"/>
      <c r="CB147" s="17"/>
      <c r="CC147" s="17"/>
      <c r="CD147" s="17"/>
      <c r="CE147" s="17"/>
      <c r="CF147" s="17"/>
      <c r="CG147" s="17"/>
      <c r="CH147" s="17"/>
      <c r="CI147" s="17"/>
      <c r="CJ147" s="17"/>
      <c r="CK147" s="17"/>
      <c r="CL147" s="17"/>
      <c r="CM147" s="17"/>
      <c r="CN147" s="17"/>
      <c r="CO147" s="17"/>
      <c r="CP147" s="17"/>
      <c r="CQ147" s="17"/>
      <c r="CR147" s="17"/>
      <c r="CS147" s="17"/>
      <c r="CT147" s="17"/>
      <c r="CU147" s="17"/>
      <c r="CV147" s="17"/>
      <c r="CW147" s="17"/>
      <c r="CX147" s="17"/>
      <c r="CY147" s="17"/>
      <c r="CZ147" s="17"/>
      <c r="DA147" s="17"/>
      <c r="DB147" s="17"/>
      <c r="DC147" s="17"/>
      <c r="DD147" s="17"/>
      <c r="DE147" s="17"/>
      <c r="DF147" s="17"/>
      <c r="DG147" s="17"/>
      <c r="DH147" s="17"/>
      <c r="DI147" s="17"/>
      <c r="DJ147" s="17"/>
      <c r="DK147" s="17"/>
      <c r="DL147" s="17"/>
      <c r="DM147" s="17"/>
      <c r="DN147" s="17"/>
      <c r="DO147" s="17"/>
      <c r="DP147" s="17"/>
      <c r="DQ147" s="17"/>
      <c r="DR147" s="17"/>
      <c r="DS147" s="17"/>
      <c r="DT147" s="17"/>
      <c r="DU147" s="17"/>
      <c r="DV147" s="17"/>
      <c r="DW147" s="17"/>
      <c r="DX147" s="17"/>
      <c r="DY147" s="17"/>
      <c r="DZ147" s="17"/>
      <c r="EA147" s="17"/>
      <c r="EB147" s="17"/>
      <c r="EC147" s="17"/>
      <c r="ED147" s="17"/>
      <c r="EE147" s="17"/>
      <c r="EF147" s="17"/>
      <c r="EG147" s="17"/>
      <c r="EH147" s="17"/>
      <c r="EI147" s="17"/>
      <c r="EJ147" s="17"/>
      <c r="EK147" s="17"/>
      <c r="EL147" s="17"/>
      <c r="EM147" s="17"/>
      <c r="EN147" s="17"/>
      <c r="EO147" s="17"/>
      <c r="EP147" s="17"/>
      <c r="EQ147" s="17"/>
      <c r="ER147" s="17"/>
      <c r="ES147" s="17"/>
      <c r="ET147" s="17"/>
      <c r="EU147" s="17"/>
      <c r="EV147" s="17"/>
      <c r="EW147" s="17"/>
      <c r="EX147" s="17"/>
      <c r="EY147" s="17"/>
      <c r="EZ147" s="17"/>
      <c r="FA147" s="17"/>
      <c r="FB147" s="17"/>
      <c r="FC147" s="17"/>
      <c r="FD147" s="17"/>
      <c r="FE147" s="17"/>
      <c r="FF147" s="17"/>
      <c r="FG147" s="17"/>
      <c r="FH147" s="17"/>
      <c r="FI147" s="17"/>
      <c r="FJ147" s="17"/>
      <c r="FK147" s="17"/>
      <c r="FL147" s="17"/>
      <c r="FM147" s="17"/>
      <c r="FN147" s="17"/>
      <c r="FO147" s="17"/>
      <c r="FP147" s="17"/>
      <c r="FQ147" s="17"/>
      <c r="FR147" s="17"/>
      <c r="FS147" s="17"/>
      <c r="FT147" s="17"/>
      <c r="FU147" s="17"/>
      <c r="FV147" s="17"/>
      <c r="FW147" s="17"/>
      <c r="FX147" s="17"/>
      <c r="FY147" s="17"/>
      <c r="FZ147" s="17"/>
      <c r="GA147" s="17"/>
      <c r="GB147" s="17"/>
      <c r="GC147" s="17"/>
      <c r="GD147" s="17"/>
      <c r="GE147" s="17"/>
      <c r="GF147" s="17"/>
      <c r="GG147" s="17"/>
      <c r="GH147" s="17"/>
      <c r="GI147" s="17"/>
      <c r="GJ147" s="17"/>
      <c r="GK147" s="17"/>
      <c r="GL147" s="17"/>
      <c r="GM147" s="17"/>
      <c r="GN147" s="17"/>
      <c r="GO147" s="17"/>
      <c r="GP147" s="17"/>
      <c r="GQ147" s="17"/>
      <c r="GR147" s="17"/>
      <c r="GS147" s="17"/>
      <c r="GT147" s="17"/>
      <c r="GU147" s="17"/>
      <c r="GV147" s="17"/>
      <c r="GW147" s="17"/>
      <c r="GX147" s="17"/>
      <c r="GY147" s="17"/>
      <c r="GZ147" s="17"/>
      <c r="HA147" s="17"/>
      <c r="HB147" s="17"/>
      <c r="HC147" s="17"/>
      <c r="HD147" s="17"/>
      <c r="HE147" s="17"/>
      <c r="HF147" s="17"/>
      <c r="HG147" s="17"/>
      <c r="HH147" s="17"/>
      <c r="HI147" s="17"/>
      <c r="HJ147" s="17"/>
      <c r="HK147" s="17"/>
      <c r="HL147" s="17"/>
      <c r="HM147" s="17"/>
    </row>
    <row r="148" spans="1:221" s="91" customFormat="1" ht="27" hidden="1" customHeight="1" x14ac:dyDescent="0.25">
      <c r="A148" s="114" t="s">
        <v>364</v>
      </c>
      <c r="B148" s="114" t="s">
        <v>351</v>
      </c>
      <c r="C148" s="114" t="s">
        <v>352</v>
      </c>
      <c r="D148" s="81" t="s">
        <v>353</v>
      </c>
      <c r="E148" s="53">
        <f>SUM(F148,I148)</f>
        <v>0</v>
      </c>
      <c r="F148" s="93"/>
      <c r="G148" s="94"/>
      <c r="H148" s="94"/>
      <c r="I148" s="94"/>
      <c r="J148" s="53">
        <f>SUM(K148,N148)</f>
        <v>0</v>
      </c>
      <c r="K148" s="94"/>
      <c r="L148" s="94"/>
      <c r="M148" s="94"/>
      <c r="N148" s="94"/>
      <c r="O148" s="94"/>
      <c r="P148" s="94"/>
      <c r="Q148" s="53">
        <f t="shared" si="38"/>
        <v>0</v>
      </c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  <c r="AR148" s="17"/>
      <c r="AS148" s="17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  <c r="BE148" s="17"/>
      <c r="BF148" s="17"/>
      <c r="BG148" s="17"/>
      <c r="BH148" s="17"/>
      <c r="BI148" s="17"/>
      <c r="BJ148" s="17"/>
      <c r="BK148" s="17"/>
      <c r="BL148" s="17"/>
      <c r="BM148" s="17"/>
      <c r="BN148" s="17"/>
      <c r="BO148" s="17"/>
      <c r="BP148" s="17"/>
      <c r="BQ148" s="17"/>
      <c r="BR148" s="17"/>
      <c r="BS148" s="17"/>
      <c r="BT148" s="17"/>
      <c r="BU148" s="17"/>
      <c r="BV148" s="17"/>
      <c r="BW148" s="17"/>
      <c r="BX148" s="17"/>
      <c r="BY148" s="17"/>
      <c r="BZ148" s="17"/>
      <c r="CA148" s="17"/>
      <c r="CB148" s="17"/>
      <c r="CC148" s="17"/>
      <c r="CD148" s="17"/>
      <c r="CE148" s="17"/>
      <c r="CF148" s="17"/>
      <c r="CG148" s="17"/>
      <c r="CH148" s="17"/>
      <c r="CI148" s="17"/>
      <c r="CJ148" s="17"/>
      <c r="CK148" s="17"/>
      <c r="CL148" s="17"/>
      <c r="CM148" s="17"/>
      <c r="CN148" s="17"/>
      <c r="CO148" s="17"/>
      <c r="CP148" s="17"/>
      <c r="CQ148" s="17"/>
      <c r="CR148" s="17"/>
      <c r="CS148" s="17"/>
      <c r="CT148" s="17"/>
      <c r="CU148" s="17"/>
      <c r="CV148" s="17"/>
      <c r="CW148" s="17"/>
      <c r="CX148" s="17"/>
      <c r="CY148" s="17"/>
      <c r="CZ148" s="17"/>
      <c r="DA148" s="17"/>
      <c r="DB148" s="17"/>
      <c r="DC148" s="17"/>
      <c r="DD148" s="17"/>
      <c r="DE148" s="17"/>
      <c r="DF148" s="17"/>
      <c r="DG148" s="17"/>
      <c r="DH148" s="17"/>
      <c r="DI148" s="17"/>
      <c r="DJ148" s="17"/>
      <c r="DK148" s="17"/>
      <c r="DL148" s="17"/>
      <c r="DM148" s="17"/>
      <c r="DN148" s="17"/>
      <c r="DO148" s="17"/>
      <c r="DP148" s="17"/>
      <c r="DQ148" s="17"/>
      <c r="DR148" s="17"/>
      <c r="DS148" s="17"/>
      <c r="DT148" s="17"/>
      <c r="DU148" s="17"/>
      <c r="DV148" s="17"/>
      <c r="DW148" s="17"/>
      <c r="DX148" s="17"/>
      <c r="DY148" s="17"/>
      <c r="DZ148" s="17"/>
      <c r="EA148" s="17"/>
      <c r="EB148" s="17"/>
      <c r="EC148" s="17"/>
      <c r="ED148" s="17"/>
      <c r="EE148" s="17"/>
      <c r="EF148" s="17"/>
      <c r="EG148" s="17"/>
      <c r="EH148" s="17"/>
      <c r="EI148" s="17"/>
      <c r="EJ148" s="17"/>
      <c r="EK148" s="17"/>
      <c r="EL148" s="17"/>
      <c r="EM148" s="17"/>
      <c r="EN148" s="17"/>
      <c r="EO148" s="17"/>
      <c r="EP148" s="17"/>
      <c r="EQ148" s="17"/>
      <c r="ER148" s="17"/>
      <c r="ES148" s="17"/>
      <c r="ET148" s="17"/>
      <c r="EU148" s="17"/>
      <c r="EV148" s="17"/>
      <c r="EW148" s="17"/>
      <c r="EX148" s="17"/>
      <c r="EY148" s="17"/>
      <c r="EZ148" s="17"/>
      <c r="FA148" s="17"/>
      <c r="FB148" s="17"/>
      <c r="FC148" s="17"/>
      <c r="FD148" s="17"/>
      <c r="FE148" s="17"/>
      <c r="FF148" s="17"/>
      <c r="FG148" s="17"/>
      <c r="FH148" s="17"/>
      <c r="FI148" s="17"/>
      <c r="FJ148" s="17"/>
      <c r="FK148" s="17"/>
      <c r="FL148" s="17"/>
      <c r="FM148" s="17"/>
      <c r="FN148" s="17"/>
      <c r="FO148" s="17"/>
      <c r="FP148" s="17"/>
      <c r="FQ148" s="17"/>
      <c r="FR148" s="17"/>
      <c r="FS148" s="17"/>
      <c r="FT148" s="17"/>
      <c r="FU148" s="17"/>
      <c r="FV148" s="17"/>
      <c r="FW148" s="17"/>
      <c r="FX148" s="17"/>
      <c r="FY148" s="17"/>
      <c r="FZ148" s="17"/>
      <c r="GA148" s="17"/>
      <c r="GB148" s="17"/>
      <c r="GC148" s="17"/>
      <c r="GD148" s="17"/>
      <c r="GE148" s="17"/>
      <c r="GF148" s="17"/>
      <c r="GG148" s="17"/>
      <c r="GH148" s="17"/>
      <c r="GI148" s="17"/>
      <c r="GJ148" s="17"/>
      <c r="GK148" s="17"/>
      <c r="GL148" s="17"/>
      <c r="GM148" s="17"/>
      <c r="GN148" s="17"/>
      <c r="GO148" s="17"/>
      <c r="GP148" s="17"/>
      <c r="GQ148" s="17"/>
      <c r="GR148" s="17"/>
      <c r="GS148" s="17"/>
      <c r="GT148" s="17"/>
      <c r="GU148" s="17"/>
      <c r="GV148" s="17"/>
      <c r="GW148" s="17"/>
      <c r="GX148" s="17"/>
      <c r="GY148" s="17"/>
      <c r="GZ148" s="17"/>
      <c r="HA148" s="17"/>
      <c r="HB148" s="17"/>
      <c r="HC148" s="17"/>
      <c r="HD148" s="17"/>
      <c r="HE148" s="17"/>
      <c r="HF148" s="17"/>
      <c r="HG148" s="17"/>
      <c r="HH148" s="17"/>
      <c r="HI148" s="17"/>
      <c r="HJ148" s="17"/>
      <c r="HK148" s="17"/>
      <c r="HL148" s="17"/>
      <c r="HM148" s="17"/>
    </row>
    <row r="149" spans="1:221" ht="28.5" hidden="1" customHeight="1" x14ac:dyDescent="0.25">
      <c r="A149" s="122" t="s">
        <v>198</v>
      </c>
      <c r="B149" s="114" t="s">
        <v>199</v>
      </c>
      <c r="C149" s="114" t="s">
        <v>71</v>
      </c>
      <c r="D149" s="81" t="s">
        <v>197</v>
      </c>
      <c r="E149" s="53"/>
      <c r="F149" s="93"/>
      <c r="G149" s="94"/>
      <c r="H149" s="94"/>
      <c r="I149" s="94"/>
      <c r="J149" s="53">
        <f>SUM(K149,N149)</f>
        <v>0</v>
      </c>
      <c r="K149" s="94"/>
      <c r="L149" s="94"/>
      <c r="M149" s="94"/>
      <c r="N149" s="94"/>
      <c r="O149" s="94"/>
      <c r="P149" s="94"/>
      <c r="Q149" s="53">
        <f t="shared" si="38"/>
        <v>0</v>
      </c>
    </row>
    <row r="150" spans="1:221" ht="25.5" hidden="1" customHeight="1" x14ac:dyDescent="0.25">
      <c r="A150" s="114" t="s">
        <v>200</v>
      </c>
      <c r="B150" s="114" t="s">
        <v>108</v>
      </c>
      <c r="C150" s="114" t="s">
        <v>70</v>
      </c>
      <c r="D150" s="123" t="s">
        <v>85</v>
      </c>
      <c r="E150" s="53">
        <f>SUM(F150,I150)</f>
        <v>0</v>
      </c>
      <c r="F150" s="94"/>
      <c r="G150" s="95"/>
      <c r="H150" s="95"/>
      <c r="I150" s="95"/>
      <c r="J150" s="53">
        <f>SUM(K150,N150)</f>
        <v>0</v>
      </c>
      <c r="K150" s="95"/>
      <c r="L150" s="95"/>
      <c r="M150" s="95"/>
      <c r="N150" s="95"/>
      <c r="O150" s="95"/>
      <c r="P150" s="95"/>
      <c r="Q150" s="53">
        <f t="shared" si="38"/>
        <v>0</v>
      </c>
    </row>
    <row r="151" spans="1:221" s="4" customFormat="1" ht="34.5" customHeight="1" x14ac:dyDescent="0.25">
      <c r="A151" s="194"/>
      <c r="B151" s="194"/>
      <c r="C151" s="194"/>
      <c r="D151" s="190" t="s">
        <v>57</v>
      </c>
      <c r="E151" s="191">
        <f t="shared" ref="E151:Q151" si="40">SUM(E11,E59,E72,E97,E135,E145)</f>
        <v>136360</v>
      </c>
      <c r="F151" s="191">
        <f t="shared" si="40"/>
        <v>136360</v>
      </c>
      <c r="G151" s="191">
        <f t="shared" si="40"/>
        <v>82346</v>
      </c>
      <c r="H151" s="191">
        <f t="shared" si="40"/>
        <v>346</v>
      </c>
      <c r="I151" s="191">
        <f t="shared" si="40"/>
        <v>0</v>
      </c>
      <c r="J151" s="191">
        <f t="shared" si="40"/>
        <v>8214</v>
      </c>
      <c r="K151" s="191">
        <f t="shared" si="40"/>
        <v>0</v>
      </c>
      <c r="L151" s="191">
        <f t="shared" si="40"/>
        <v>0</v>
      </c>
      <c r="M151" s="191">
        <f t="shared" si="40"/>
        <v>0</v>
      </c>
      <c r="N151" s="191">
        <f t="shared" si="40"/>
        <v>8214</v>
      </c>
      <c r="O151" s="191">
        <f t="shared" si="40"/>
        <v>8214</v>
      </c>
      <c r="P151" s="191">
        <f t="shared" si="40"/>
        <v>0</v>
      </c>
      <c r="Q151" s="191">
        <f t="shared" si="40"/>
        <v>144574</v>
      </c>
      <c r="S151" s="195">
        <f>SUM(E151,J151)</f>
        <v>144574</v>
      </c>
      <c r="T151" s="196">
        <f>SUM(E151,J151)</f>
        <v>144574</v>
      </c>
    </row>
    <row r="152" spans="1:221" x14ac:dyDescent="0.2">
      <c r="C152" s="21"/>
      <c r="D152" s="84"/>
      <c r="E152" s="8"/>
      <c r="F152" s="8"/>
      <c r="G152" s="9"/>
      <c r="H152" s="9"/>
      <c r="I152" s="9"/>
      <c r="J152" s="229"/>
      <c r="K152" s="9"/>
      <c r="L152" s="9"/>
      <c r="M152" s="9"/>
      <c r="N152" s="9"/>
      <c r="O152" s="9"/>
      <c r="P152" s="9"/>
      <c r="Q152" s="8"/>
    </row>
    <row r="153" spans="1:221" ht="8.25" customHeight="1" x14ac:dyDescent="0.2">
      <c r="C153" s="21"/>
      <c r="D153" s="84"/>
      <c r="L153" s="9"/>
      <c r="N153" s="9"/>
      <c r="O153" s="9"/>
      <c r="P153" s="9"/>
      <c r="Q153" s="8"/>
    </row>
    <row r="154" spans="1:221" ht="66.75" customHeight="1" x14ac:dyDescent="0.2">
      <c r="C154" s="10"/>
      <c r="D154" s="84"/>
      <c r="P154" s="9"/>
      <c r="Q154" s="8"/>
    </row>
    <row r="155" spans="1:221" x14ac:dyDescent="0.2">
      <c r="C155" s="21"/>
      <c r="D155" s="84"/>
      <c r="N155" s="9"/>
      <c r="O155" s="9"/>
    </row>
    <row r="156" spans="1:221" ht="12.75" customHeight="1" x14ac:dyDescent="0.2">
      <c r="C156" s="21"/>
    </row>
    <row r="157" spans="1:221" x14ac:dyDescent="0.2">
      <c r="C157" s="21"/>
    </row>
    <row r="158" spans="1:221" x14ac:dyDescent="0.2">
      <c r="C158" s="21"/>
    </row>
    <row r="159" spans="1:221" x14ac:dyDescent="0.2">
      <c r="C159" s="21"/>
    </row>
    <row r="160" spans="1:221" ht="12.75" customHeight="1" x14ac:dyDescent="0.2">
      <c r="C160" s="21"/>
    </row>
    <row r="161" spans="3:3" x14ac:dyDescent="0.2">
      <c r="C161" s="21"/>
    </row>
    <row r="162" spans="3:3" x14ac:dyDescent="0.2">
      <c r="C162" s="21"/>
    </row>
    <row r="163" spans="3:3" x14ac:dyDescent="0.2">
      <c r="C163" s="21"/>
    </row>
    <row r="164" spans="3:3" ht="12.75" customHeight="1" x14ac:dyDescent="0.2">
      <c r="C164" s="21"/>
    </row>
    <row r="165" spans="3:3" x14ac:dyDescent="0.2">
      <c r="C165" s="21"/>
    </row>
    <row r="166" spans="3:3" x14ac:dyDescent="0.2">
      <c r="C166" s="21"/>
    </row>
    <row r="167" spans="3:3" x14ac:dyDescent="0.2">
      <c r="C167" s="21"/>
    </row>
    <row r="168" spans="3:3" ht="12.75" customHeight="1" x14ac:dyDescent="0.2">
      <c r="C168" s="21"/>
    </row>
    <row r="169" spans="3:3" x14ac:dyDescent="0.2">
      <c r="C169" s="21"/>
    </row>
    <row r="170" spans="3:3" x14ac:dyDescent="0.2">
      <c r="C170" s="21"/>
    </row>
    <row r="171" spans="3:3" x14ac:dyDescent="0.2">
      <c r="C171" s="21"/>
    </row>
    <row r="172" spans="3:3" ht="12.75" customHeight="1" x14ac:dyDescent="0.2">
      <c r="C172" s="21"/>
    </row>
    <row r="173" spans="3:3" x14ac:dyDescent="0.2">
      <c r="C173" s="21"/>
    </row>
    <row r="174" spans="3:3" x14ac:dyDescent="0.2">
      <c r="C174" s="21"/>
    </row>
    <row r="175" spans="3:3" x14ac:dyDescent="0.2">
      <c r="C175" s="21"/>
    </row>
    <row r="176" spans="3:3" ht="12.75" customHeight="1" x14ac:dyDescent="0.2">
      <c r="C176" s="21"/>
    </row>
    <row r="177" spans="3:3" x14ac:dyDescent="0.2">
      <c r="C177" s="21"/>
    </row>
    <row r="178" spans="3:3" x14ac:dyDescent="0.2">
      <c r="C178" s="21"/>
    </row>
    <row r="179" spans="3:3" x14ac:dyDescent="0.2">
      <c r="C179" s="21"/>
    </row>
    <row r="180" spans="3:3" ht="12.75" customHeight="1" x14ac:dyDescent="0.2">
      <c r="C180" s="21"/>
    </row>
    <row r="181" spans="3:3" x14ac:dyDescent="0.2">
      <c r="C181" s="21"/>
    </row>
    <row r="182" spans="3:3" x14ac:dyDescent="0.2">
      <c r="C182" s="21"/>
    </row>
    <row r="183" spans="3:3" x14ac:dyDescent="0.2">
      <c r="C183" s="21"/>
    </row>
    <row r="184" spans="3:3" ht="12.75" customHeight="1" x14ac:dyDescent="0.2">
      <c r="C184" s="21"/>
    </row>
    <row r="185" spans="3:3" x14ac:dyDescent="0.2">
      <c r="C185" s="21"/>
    </row>
    <row r="186" spans="3:3" x14ac:dyDescent="0.2">
      <c r="C186" s="21"/>
    </row>
    <row r="187" spans="3:3" x14ac:dyDescent="0.2">
      <c r="C187" s="21"/>
    </row>
    <row r="188" spans="3:3" ht="12.75" customHeight="1" x14ac:dyDescent="0.2">
      <c r="C188" s="21"/>
    </row>
    <row r="189" spans="3:3" x14ac:dyDescent="0.2">
      <c r="C189" s="21"/>
    </row>
    <row r="190" spans="3:3" x14ac:dyDescent="0.2">
      <c r="C190" s="21"/>
    </row>
    <row r="191" spans="3:3" x14ac:dyDescent="0.2">
      <c r="C191" s="21"/>
    </row>
    <row r="192" spans="3:3" ht="12.75" customHeight="1" x14ac:dyDescent="0.2">
      <c r="C192" s="21"/>
    </row>
    <row r="193" spans="3:3" x14ac:dyDescent="0.2">
      <c r="C193" s="21"/>
    </row>
    <row r="194" spans="3:3" x14ac:dyDescent="0.2">
      <c r="C194" s="21"/>
    </row>
    <row r="195" spans="3:3" x14ac:dyDescent="0.2">
      <c r="C195" s="21"/>
    </row>
    <row r="196" spans="3:3" ht="12.75" customHeight="1" x14ac:dyDescent="0.2">
      <c r="C196" s="21"/>
    </row>
    <row r="197" spans="3:3" x14ac:dyDescent="0.2">
      <c r="C197" s="21"/>
    </row>
    <row r="198" spans="3:3" x14ac:dyDescent="0.2">
      <c r="C198" s="21"/>
    </row>
    <row r="199" spans="3:3" x14ac:dyDescent="0.2">
      <c r="C199" s="21"/>
    </row>
    <row r="200" spans="3:3" ht="12.75" customHeight="1" x14ac:dyDescent="0.2">
      <c r="C200" s="21"/>
    </row>
    <row r="201" spans="3:3" x14ac:dyDescent="0.2">
      <c r="C201" s="21"/>
    </row>
    <row r="202" spans="3:3" x14ac:dyDescent="0.2">
      <c r="C202" s="21"/>
    </row>
    <row r="203" spans="3:3" x14ac:dyDescent="0.2">
      <c r="C203" s="21"/>
    </row>
    <row r="204" spans="3:3" ht="12.75" customHeight="1" x14ac:dyDescent="0.2">
      <c r="C204" s="21"/>
    </row>
    <row r="205" spans="3:3" x14ac:dyDescent="0.2">
      <c r="C205" s="21"/>
    </row>
    <row r="206" spans="3:3" x14ac:dyDescent="0.2">
      <c r="C206" s="21"/>
    </row>
    <row r="207" spans="3:3" x14ac:dyDescent="0.2">
      <c r="C207" s="21"/>
    </row>
    <row r="208" spans="3:3" ht="12.75" customHeight="1" x14ac:dyDescent="0.2">
      <c r="C208" s="21"/>
    </row>
    <row r="209" spans="3:3" x14ac:dyDescent="0.2">
      <c r="C209" s="21"/>
    </row>
    <row r="210" spans="3:3" x14ac:dyDescent="0.2">
      <c r="C210" s="21"/>
    </row>
    <row r="211" spans="3:3" x14ac:dyDescent="0.2">
      <c r="C211" s="21"/>
    </row>
    <row r="212" spans="3:3" ht="12.75" customHeight="1" x14ac:dyDescent="0.2">
      <c r="C212" s="21"/>
    </row>
    <row r="213" spans="3:3" x14ac:dyDescent="0.2">
      <c r="C213" s="21"/>
    </row>
    <row r="214" spans="3:3" x14ac:dyDescent="0.2">
      <c r="C214" s="21"/>
    </row>
    <row r="215" spans="3:3" x14ac:dyDescent="0.2">
      <c r="C215" s="21"/>
    </row>
    <row r="216" spans="3:3" ht="12.75" customHeight="1" x14ac:dyDescent="0.2">
      <c r="C216" s="21"/>
    </row>
    <row r="217" spans="3:3" x14ac:dyDescent="0.2">
      <c r="C217" s="21"/>
    </row>
    <row r="218" spans="3:3" x14ac:dyDescent="0.2">
      <c r="C218" s="21"/>
    </row>
    <row r="219" spans="3:3" x14ac:dyDescent="0.2">
      <c r="C219" s="21"/>
    </row>
    <row r="220" spans="3:3" ht="12.75" customHeight="1" x14ac:dyDescent="0.2">
      <c r="C220" s="21"/>
    </row>
    <row r="221" spans="3:3" x14ac:dyDescent="0.2">
      <c r="C221" s="21"/>
    </row>
    <row r="222" spans="3:3" x14ac:dyDescent="0.2">
      <c r="C222" s="21"/>
    </row>
    <row r="223" spans="3:3" x14ac:dyDescent="0.2">
      <c r="C223" s="21"/>
    </row>
    <row r="224" spans="3:3" ht="12.75" customHeight="1" x14ac:dyDescent="0.2">
      <c r="C224" s="21"/>
    </row>
    <row r="225" spans="3:3" x14ac:dyDescent="0.2">
      <c r="C225" s="21"/>
    </row>
    <row r="226" spans="3:3" x14ac:dyDescent="0.2">
      <c r="C226" s="21"/>
    </row>
    <row r="227" spans="3:3" x14ac:dyDescent="0.2">
      <c r="C227" s="21"/>
    </row>
    <row r="228" spans="3:3" ht="12.75" customHeight="1" x14ac:dyDescent="0.2">
      <c r="C228" s="21"/>
    </row>
    <row r="229" spans="3:3" x14ac:dyDescent="0.2">
      <c r="C229" s="21"/>
    </row>
    <row r="230" spans="3:3" x14ac:dyDescent="0.2">
      <c r="C230" s="21"/>
    </row>
    <row r="231" spans="3:3" x14ac:dyDescent="0.2">
      <c r="C231" s="21"/>
    </row>
    <row r="232" spans="3:3" ht="12.75" customHeight="1" x14ac:dyDescent="0.2">
      <c r="C232" s="21"/>
    </row>
    <row r="233" spans="3:3" x14ac:dyDescent="0.2">
      <c r="C233" s="21"/>
    </row>
    <row r="234" spans="3:3" x14ac:dyDescent="0.2">
      <c r="C234" s="21"/>
    </row>
    <row r="235" spans="3:3" x14ac:dyDescent="0.2">
      <c r="C235" s="21"/>
    </row>
    <row r="236" spans="3:3" ht="12.75" customHeight="1" x14ac:dyDescent="0.2">
      <c r="C236" s="21"/>
    </row>
    <row r="237" spans="3:3" x14ac:dyDescent="0.2">
      <c r="C237" s="21"/>
    </row>
    <row r="238" spans="3:3" x14ac:dyDescent="0.2">
      <c r="C238" s="21"/>
    </row>
    <row r="239" spans="3:3" x14ac:dyDescent="0.2">
      <c r="C239" s="21"/>
    </row>
    <row r="240" spans="3:3" ht="12.75" customHeight="1" x14ac:dyDescent="0.2">
      <c r="C240" s="21"/>
    </row>
    <row r="241" spans="3:3" x14ac:dyDescent="0.2">
      <c r="C241" s="21"/>
    </row>
    <row r="242" spans="3:3" x14ac:dyDescent="0.2">
      <c r="C242" s="21"/>
    </row>
    <row r="243" spans="3:3" x14ac:dyDescent="0.2">
      <c r="C243" s="21"/>
    </row>
    <row r="244" spans="3:3" ht="12.75" customHeight="1" x14ac:dyDescent="0.2">
      <c r="C244" s="21"/>
    </row>
    <row r="245" spans="3:3" x14ac:dyDescent="0.2">
      <c r="C245" s="21"/>
    </row>
    <row r="246" spans="3:3" x14ac:dyDescent="0.2">
      <c r="C246" s="21"/>
    </row>
    <row r="247" spans="3:3" x14ac:dyDescent="0.2">
      <c r="C247" s="21"/>
    </row>
    <row r="248" spans="3:3" ht="12.75" customHeight="1" x14ac:dyDescent="0.2">
      <c r="C248" s="21"/>
    </row>
    <row r="249" spans="3:3" x14ac:dyDescent="0.2">
      <c r="C249" s="21"/>
    </row>
    <row r="250" spans="3:3" x14ac:dyDescent="0.2">
      <c r="C250" s="21"/>
    </row>
    <row r="251" spans="3:3" x14ac:dyDescent="0.2">
      <c r="C251" s="21"/>
    </row>
    <row r="252" spans="3:3" ht="12.75" customHeight="1" x14ac:dyDescent="0.2">
      <c r="C252" s="21"/>
    </row>
    <row r="253" spans="3:3" x14ac:dyDescent="0.2">
      <c r="C253" s="21"/>
    </row>
    <row r="254" spans="3:3" x14ac:dyDescent="0.2">
      <c r="C254" s="21"/>
    </row>
    <row r="255" spans="3:3" x14ac:dyDescent="0.2">
      <c r="C255" s="21"/>
    </row>
    <row r="256" spans="3:3" ht="12.75" customHeight="1" x14ac:dyDescent="0.2">
      <c r="C256" s="21"/>
    </row>
    <row r="257" spans="3:3" x14ac:dyDescent="0.2">
      <c r="C257" s="21"/>
    </row>
    <row r="258" spans="3:3" x14ac:dyDescent="0.2">
      <c r="C258" s="21"/>
    </row>
    <row r="259" spans="3:3" x14ac:dyDescent="0.2">
      <c r="C259" s="21"/>
    </row>
    <row r="260" spans="3:3" ht="12.75" customHeight="1" x14ac:dyDescent="0.2">
      <c r="C260" s="21"/>
    </row>
    <row r="261" spans="3:3" x14ac:dyDescent="0.2">
      <c r="C261" s="21"/>
    </row>
    <row r="262" spans="3:3" x14ac:dyDescent="0.2">
      <c r="C262" s="21"/>
    </row>
    <row r="263" spans="3:3" x14ac:dyDescent="0.2">
      <c r="C263" s="21"/>
    </row>
    <row r="264" spans="3:3" ht="12.75" customHeight="1" x14ac:dyDescent="0.2">
      <c r="C264" s="21"/>
    </row>
    <row r="265" spans="3:3" x14ac:dyDescent="0.2">
      <c r="C265" s="21"/>
    </row>
  </sheetData>
  <mergeCells count="21">
    <mergeCell ref="A5:A8"/>
    <mergeCell ref="D5:D8"/>
    <mergeCell ref="C5:C8"/>
    <mergeCell ref="E5:I5"/>
    <mergeCell ref="G7:G8"/>
    <mergeCell ref="H7:H8"/>
    <mergeCell ref="B5:B8"/>
    <mergeCell ref="Q5:Q8"/>
    <mergeCell ref="E6:E8"/>
    <mergeCell ref="G6:H6"/>
    <mergeCell ref="J6:J8"/>
    <mergeCell ref="K6:K8"/>
    <mergeCell ref="J5:P5"/>
    <mergeCell ref="F6:F8"/>
    <mergeCell ref="I6:I8"/>
    <mergeCell ref="O7:O8"/>
    <mergeCell ref="O6:P6"/>
    <mergeCell ref="N6:N8"/>
    <mergeCell ref="L7:L8"/>
    <mergeCell ref="M7:M8"/>
    <mergeCell ref="L6:M6"/>
  </mergeCells>
  <phoneticPr fontId="2" type="noConversion"/>
  <pageMargins left="0.19685039370078741" right="0.19685039370078741" top="0.78740157480314965" bottom="0.59055118110236227" header="0" footer="0"/>
  <pageSetup paperSize="9" scale="60" fitToHeight="6" orientation="landscape" r:id="rId1"/>
  <headerFooter alignWithMargins="0"/>
  <rowBreaks count="1" manualBreakCount="1">
    <brk id="154" max="1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4"/>
  <sheetViews>
    <sheetView zoomScale="89" zoomScaleNormal="89" zoomScaleSheetLayoutView="89" workbookViewId="0">
      <selection activeCell="H63" sqref="H63"/>
    </sheetView>
  </sheetViews>
  <sheetFormatPr defaultRowHeight="15" x14ac:dyDescent="0.2"/>
  <cols>
    <col min="1" max="1" width="22.140625" style="371" customWidth="1"/>
    <col min="2" max="2" width="15.85546875" style="371" customWidth="1"/>
    <col min="3" max="3" width="15.42578125" style="371" customWidth="1"/>
    <col min="4" max="4" width="78.85546875" style="371" customWidth="1"/>
    <col min="5" max="5" width="58.42578125" style="371" customWidth="1"/>
    <col min="6" max="6" width="15.85546875" style="371" customWidth="1"/>
    <col min="7" max="7" width="17.140625" style="371" customWidth="1"/>
    <col min="8" max="8" width="18.42578125" style="371" customWidth="1"/>
    <col min="9" max="9" width="19.85546875" style="371" customWidth="1"/>
    <col min="10" max="10" width="15.140625" style="371" hidden="1" customWidth="1"/>
    <col min="11" max="16384" width="9.140625" style="371"/>
  </cols>
  <sheetData>
    <row r="1" spans="1:10" ht="15.75" x14ac:dyDescent="0.25">
      <c r="A1" s="370"/>
      <c r="B1" s="370"/>
      <c r="C1" s="370"/>
      <c r="D1" s="370"/>
      <c r="E1" s="370"/>
      <c r="F1" s="370"/>
      <c r="G1" s="370"/>
    </row>
    <row r="2" spans="1:10" ht="15.75" x14ac:dyDescent="0.25">
      <c r="A2" s="370"/>
      <c r="B2" s="370"/>
      <c r="C2" s="370"/>
      <c r="D2" s="370"/>
      <c r="E2" s="370"/>
      <c r="F2" s="370"/>
      <c r="G2" s="370"/>
    </row>
    <row r="3" spans="1:10" ht="15.75" x14ac:dyDescent="0.25">
      <c r="A3" s="370"/>
      <c r="B3" s="370"/>
      <c r="C3" s="370"/>
      <c r="D3" s="370"/>
      <c r="E3" s="370"/>
      <c r="F3" s="370"/>
      <c r="G3" s="370"/>
    </row>
    <row r="4" spans="1:10" ht="18.75" x14ac:dyDescent="0.3">
      <c r="A4" s="370"/>
      <c r="B4" s="370"/>
      <c r="C4" s="370"/>
      <c r="D4" s="370"/>
      <c r="E4" s="370"/>
      <c r="F4" s="370"/>
      <c r="G4" s="370"/>
      <c r="H4" s="372"/>
      <c r="I4" s="372"/>
      <c r="J4" s="370"/>
    </row>
    <row r="5" spans="1:10" ht="18.75" x14ac:dyDescent="0.3">
      <c r="A5" s="370"/>
      <c r="B5" s="370"/>
      <c r="C5" s="370"/>
      <c r="D5" s="370"/>
      <c r="E5" s="370"/>
      <c r="F5" s="370"/>
      <c r="G5" s="370"/>
      <c r="H5" s="372"/>
      <c r="I5" s="372"/>
      <c r="J5" s="370"/>
    </row>
    <row r="7" spans="1:10" ht="75" customHeight="1" thickBot="1" x14ac:dyDescent="0.35">
      <c r="A7" s="372"/>
      <c r="B7" s="372"/>
      <c r="C7" s="372"/>
      <c r="D7" s="372"/>
      <c r="E7" s="372"/>
      <c r="F7" s="372"/>
      <c r="G7" s="372"/>
      <c r="H7" s="372"/>
      <c r="I7" s="372" t="s">
        <v>0</v>
      </c>
    </row>
    <row r="8" spans="1:10" s="375" customFormat="1" ht="94.5" customHeight="1" x14ac:dyDescent="0.2">
      <c r="A8" s="373" t="s">
        <v>23</v>
      </c>
      <c r="B8" s="373" t="s">
        <v>96</v>
      </c>
      <c r="C8" s="373" t="s">
        <v>28</v>
      </c>
      <c r="D8" s="373" t="s">
        <v>497</v>
      </c>
      <c r="E8" s="373" t="s">
        <v>498</v>
      </c>
      <c r="F8" s="373" t="s">
        <v>499</v>
      </c>
      <c r="G8" s="373" t="s">
        <v>500</v>
      </c>
      <c r="H8" s="373" t="s">
        <v>501</v>
      </c>
      <c r="I8" s="373" t="s">
        <v>502</v>
      </c>
      <c r="J8" s="374" t="s">
        <v>503</v>
      </c>
    </row>
    <row r="9" spans="1:10" s="375" customFormat="1" ht="19.5" customHeight="1" x14ac:dyDescent="0.2">
      <c r="A9" s="376">
        <v>1</v>
      </c>
      <c r="B9" s="376">
        <v>2</v>
      </c>
      <c r="C9" s="376">
        <v>3</v>
      </c>
      <c r="D9" s="376">
        <v>4</v>
      </c>
      <c r="E9" s="376">
        <v>5</v>
      </c>
      <c r="F9" s="377">
        <v>6</v>
      </c>
      <c r="G9" s="377">
        <v>7</v>
      </c>
      <c r="H9" s="376">
        <v>8</v>
      </c>
      <c r="I9" s="376">
        <v>9</v>
      </c>
      <c r="J9" s="378">
        <v>8</v>
      </c>
    </row>
    <row r="10" spans="1:10" s="375" customFormat="1" ht="40.5" hidden="1" customHeight="1" x14ac:dyDescent="0.3">
      <c r="A10" s="379" t="s">
        <v>122</v>
      </c>
      <c r="B10" s="379"/>
      <c r="C10" s="379"/>
      <c r="D10" s="380" t="s">
        <v>113</v>
      </c>
      <c r="E10" s="381"/>
      <c r="F10" s="382"/>
      <c r="G10" s="382"/>
      <c r="H10" s="382"/>
      <c r="I10" s="382">
        <f>SUM(I11)</f>
        <v>0</v>
      </c>
      <c r="J10" s="378"/>
    </row>
    <row r="11" spans="1:10" s="384" customFormat="1" ht="39.75" hidden="1" customHeight="1" x14ac:dyDescent="0.3">
      <c r="A11" s="379" t="s">
        <v>123</v>
      </c>
      <c r="B11" s="379"/>
      <c r="C11" s="379"/>
      <c r="D11" s="380" t="s">
        <v>113</v>
      </c>
      <c r="E11" s="381"/>
      <c r="F11" s="382"/>
      <c r="G11" s="382"/>
      <c r="H11" s="382"/>
      <c r="I11" s="382">
        <f>SUM(I13:I16)</f>
        <v>0</v>
      </c>
      <c r="J11" s="383" t="e">
        <f>SUM(#REF!)</f>
        <v>#REF!</v>
      </c>
    </row>
    <row r="12" spans="1:10" s="390" customFormat="1" ht="61.5" hidden="1" customHeight="1" x14ac:dyDescent="0.3">
      <c r="A12" s="385" t="s">
        <v>250</v>
      </c>
      <c r="B12" s="385" t="s">
        <v>121</v>
      </c>
      <c r="C12" s="385" t="s">
        <v>59</v>
      </c>
      <c r="D12" s="386" t="s">
        <v>120</v>
      </c>
      <c r="E12" s="96"/>
      <c r="F12" s="181"/>
      <c r="G12" s="387"/>
      <c r="H12" s="387"/>
      <c r="I12" s="388"/>
      <c r="J12" s="389"/>
    </row>
    <row r="13" spans="1:10" s="390" customFormat="1" ht="39.75" hidden="1" customHeight="1" x14ac:dyDescent="0.3">
      <c r="A13" s="385" t="s">
        <v>126</v>
      </c>
      <c r="B13" s="385" t="s">
        <v>127</v>
      </c>
      <c r="C13" s="385" t="s">
        <v>58</v>
      </c>
      <c r="D13" s="391" t="s">
        <v>125</v>
      </c>
      <c r="E13" s="392"/>
      <c r="F13" s="387"/>
      <c r="G13" s="387"/>
      <c r="H13" s="387"/>
      <c r="I13" s="388"/>
      <c r="J13" s="389"/>
    </row>
    <row r="14" spans="1:10" s="390" customFormat="1" ht="39.75" hidden="1" customHeight="1" x14ac:dyDescent="0.3">
      <c r="A14" s="393" t="s">
        <v>366</v>
      </c>
      <c r="B14" s="393" t="s">
        <v>252</v>
      </c>
      <c r="C14" s="393" t="s">
        <v>68</v>
      </c>
      <c r="D14" s="394" t="s">
        <v>253</v>
      </c>
      <c r="E14" s="392"/>
      <c r="F14" s="387"/>
      <c r="G14" s="387"/>
      <c r="H14" s="387"/>
      <c r="I14" s="388"/>
      <c r="J14" s="389"/>
    </row>
    <row r="15" spans="1:10" s="390" customFormat="1" ht="39.75" hidden="1" customHeight="1" x14ac:dyDescent="0.3">
      <c r="A15" s="385" t="s">
        <v>403</v>
      </c>
      <c r="B15" s="395" t="s">
        <v>362</v>
      </c>
      <c r="C15" s="395" t="s">
        <v>68</v>
      </c>
      <c r="D15" s="396" t="s">
        <v>404</v>
      </c>
      <c r="E15" s="392"/>
      <c r="F15" s="387"/>
      <c r="G15" s="387"/>
      <c r="H15" s="387"/>
      <c r="I15" s="388"/>
      <c r="J15" s="389"/>
    </row>
    <row r="16" spans="1:10" s="390" customFormat="1" ht="47.25" hidden="1" customHeight="1" x14ac:dyDescent="0.3">
      <c r="A16" s="397" t="s">
        <v>181</v>
      </c>
      <c r="B16" s="385" t="s">
        <v>182</v>
      </c>
      <c r="C16" s="398" t="s">
        <v>183</v>
      </c>
      <c r="D16" s="399" t="s">
        <v>184</v>
      </c>
      <c r="E16" s="392"/>
      <c r="F16" s="387"/>
      <c r="G16" s="387"/>
      <c r="H16" s="387"/>
      <c r="I16" s="388"/>
      <c r="J16" s="389"/>
    </row>
    <row r="17" spans="1:10" s="390" customFormat="1" ht="39.75" hidden="1" customHeight="1" x14ac:dyDescent="0.3">
      <c r="A17" s="400"/>
      <c r="B17" s="400"/>
      <c r="C17" s="400"/>
      <c r="D17" s="401"/>
      <c r="E17" s="392"/>
      <c r="F17" s="387"/>
      <c r="G17" s="387"/>
      <c r="H17" s="387"/>
      <c r="I17" s="387"/>
      <c r="J17" s="389"/>
    </row>
    <row r="18" spans="1:10" s="390" customFormat="1" ht="39.75" hidden="1" customHeight="1" x14ac:dyDescent="0.3">
      <c r="A18" s="400"/>
      <c r="B18" s="400"/>
      <c r="C18" s="400"/>
      <c r="D18" s="401"/>
      <c r="E18" s="392"/>
      <c r="F18" s="387"/>
      <c r="G18" s="387"/>
      <c r="H18" s="387"/>
      <c r="I18" s="387"/>
      <c r="J18" s="389"/>
    </row>
    <row r="19" spans="1:10" s="390" customFormat="1" ht="39.75" hidden="1" customHeight="1" x14ac:dyDescent="0.3">
      <c r="A19" s="400"/>
      <c r="B19" s="400"/>
      <c r="C19" s="400"/>
      <c r="D19" s="401"/>
      <c r="E19" s="392"/>
      <c r="F19" s="387"/>
      <c r="G19" s="387"/>
      <c r="H19" s="387"/>
      <c r="I19" s="387"/>
      <c r="J19" s="389"/>
    </row>
    <row r="20" spans="1:10" s="390" customFormat="1" ht="39.75" hidden="1" customHeight="1" x14ac:dyDescent="0.3">
      <c r="A20" s="400"/>
      <c r="B20" s="400"/>
      <c r="C20" s="400"/>
      <c r="D20" s="401"/>
      <c r="E20" s="392"/>
      <c r="F20" s="387"/>
      <c r="G20" s="387"/>
      <c r="H20" s="387"/>
      <c r="I20" s="387"/>
      <c r="J20" s="389"/>
    </row>
    <row r="21" spans="1:10" s="390" customFormat="1" ht="39.75" hidden="1" customHeight="1" x14ac:dyDescent="0.3">
      <c r="A21" s="400"/>
      <c r="B21" s="400"/>
      <c r="C21" s="400"/>
      <c r="D21" s="401"/>
      <c r="E21" s="392"/>
      <c r="F21" s="387"/>
      <c r="G21" s="387"/>
      <c r="H21" s="387"/>
      <c r="I21" s="387"/>
      <c r="J21" s="389"/>
    </row>
    <row r="22" spans="1:10" s="390" customFormat="1" ht="39.75" hidden="1" customHeight="1" x14ac:dyDescent="0.3">
      <c r="A22" s="400"/>
      <c r="B22" s="400"/>
      <c r="C22" s="400"/>
      <c r="D22" s="401"/>
      <c r="E22" s="392"/>
      <c r="F22" s="387"/>
      <c r="G22" s="387"/>
      <c r="H22" s="387"/>
      <c r="I22" s="387"/>
      <c r="J22" s="389"/>
    </row>
    <row r="23" spans="1:10" s="384" customFormat="1" ht="64.5" hidden="1" customHeight="1" x14ac:dyDescent="0.3">
      <c r="A23" s="397" t="s">
        <v>176</v>
      </c>
      <c r="B23" s="397" t="s">
        <v>177</v>
      </c>
      <c r="C23" s="398" t="s">
        <v>72</v>
      </c>
      <c r="D23" s="399" t="s">
        <v>95</v>
      </c>
      <c r="E23" s="402" t="s">
        <v>504</v>
      </c>
      <c r="F23" s="403"/>
      <c r="G23" s="403"/>
      <c r="H23" s="403"/>
      <c r="I23" s="403"/>
      <c r="J23" s="383"/>
    </row>
    <row r="24" spans="1:10" s="384" customFormat="1" ht="58.5" hidden="1" customHeight="1" x14ac:dyDescent="0.3">
      <c r="A24" s="397" t="s">
        <v>176</v>
      </c>
      <c r="B24" s="397" t="s">
        <v>177</v>
      </c>
      <c r="C24" s="398" t="s">
        <v>72</v>
      </c>
      <c r="D24" s="399" t="s">
        <v>95</v>
      </c>
      <c r="E24" s="402" t="s">
        <v>505</v>
      </c>
      <c r="F24" s="403"/>
      <c r="G24" s="403"/>
      <c r="H24" s="403"/>
      <c r="I24" s="403"/>
      <c r="J24" s="383"/>
    </row>
    <row r="25" spans="1:10" s="384" customFormat="1" ht="65.25" hidden="1" customHeight="1" x14ac:dyDescent="0.3">
      <c r="A25" s="385" t="s">
        <v>250</v>
      </c>
      <c r="B25" s="385" t="s">
        <v>121</v>
      </c>
      <c r="C25" s="385" t="s">
        <v>59</v>
      </c>
      <c r="D25" s="404" t="s">
        <v>120</v>
      </c>
      <c r="E25" s="402"/>
      <c r="F25" s="403"/>
      <c r="G25" s="403"/>
      <c r="H25" s="403"/>
      <c r="I25" s="403"/>
      <c r="J25" s="383"/>
    </row>
    <row r="26" spans="1:10" s="384" customFormat="1" ht="30.75" hidden="1" customHeight="1" x14ac:dyDescent="0.3">
      <c r="A26" s="385" t="s">
        <v>506</v>
      </c>
      <c r="B26" s="385" t="s">
        <v>507</v>
      </c>
      <c r="C26" s="405"/>
      <c r="D26" s="406" t="s">
        <v>508</v>
      </c>
      <c r="E26" s="402"/>
      <c r="F26" s="403"/>
      <c r="G26" s="403"/>
      <c r="H26" s="403"/>
      <c r="I26" s="403"/>
      <c r="J26" s="383"/>
    </row>
    <row r="27" spans="1:10" s="384" customFormat="1" ht="30" hidden="1" customHeight="1" x14ac:dyDescent="0.3">
      <c r="A27" s="407" t="s">
        <v>157</v>
      </c>
      <c r="B27" s="407" t="s">
        <v>100</v>
      </c>
      <c r="C27" s="407" t="s">
        <v>67</v>
      </c>
      <c r="D27" s="408" t="s">
        <v>158</v>
      </c>
      <c r="E27" s="402"/>
      <c r="F27" s="403"/>
      <c r="G27" s="409"/>
      <c r="H27" s="403"/>
      <c r="I27" s="410"/>
      <c r="J27" s="383"/>
    </row>
    <row r="28" spans="1:10" s="384" customFormat="1" ht="39.75" hidden="1" customHeight="1" x14ac:dyDescent="0.3">
      <c r="A28" s="393" t="s">
        <v>509</v>
      </c>
      <c r="B28" s="393" t="s">
        <v>103</v>
      </c>
      <c r="C28" s="393"/>
      <c r="D28" s="394" t="s">
        <v>254</v>
      </c>
      <c r="E28" s="402"/>
      <c r="F28" s="403"/>
      <c r="G28" s="409"/>
      <c r="H28" s="403"/>
      <c r="I28" s="411"/>
      <c r="J28" s="383"/>
    </row>
    <row r="29" spans="1:10" s="384" customFormat="1" ht="30" hidden="1" customHeight="1" x14ac:dyDescent="0.3">
      <c r="A29" s="412" t="s">
        <v>366</v>
      </c>
      <c r="B29" s="412" t="s">
        <v>252</v>
      </c>
      <c r="C29" s="412" t="s">
        <v>68</v>
      </c>
      <c r="D29" s="413" t="s">
        <v>253</v>
      </c>
      <c r="E29" s="402"/>
      <c r="F29" s="403"/>
      <c r="G29" s="409"/>
      <c r="H29" s="403"/>
      <c r="I29" s="410"/>
      <c r="J29" s="383"/>
    </row>
    <row r="30" spans="1:10" s="384" customFormat="1" ht="41.25" hidden="1" customHeight="1" x14ac:dyDescent="0.3">
      <c r="A30" s="412" t="s">
        <v>510</v>
      </c>
      <c r="B30" s="412" t="s">
        <v>511</v>
      </c>
      <c r="C30" s="412" t="s">
        <v>68</v>
      </c>
      <c r="D30" s="413" t="s">
        <v>512</v>
      </c>
      <c r="E30" s="402"/>
      <c r="F30" s="403"/>
      <c r="G30" s="409"/>
      <c r="H30" s="403"/>
      <c r="I30" s="410"/>
      <c r="J30" s="383"/>
    </row>
    <row r="31" spans="1:10" s="384" customFormat="1" ht="30" hidden="1" customHeight="1" x14ac:dyDescent="0.3">
      <c r="A31" s="385" t="s">
        <v>169</v>
      </c>
      <c r="B31" s="385" t="s">
        <v>170</v>
      </c>
      <c r="C31" s="385" t="s">
        <v>68</v>
      </c>
      <c r="D31" s="414" t="s">
        <v>171</v>
      </c>
      <c r="E31" s="402"/>
      <c r="F31" s="403"/>
      <c r="G31" s="409"/>
      <c r="H31" s="403"/>
      <c r="I31" s="411"/>
      <c r="J31" s="383"/>
    </row>
    <row r="32" spans="1:10" s="384" customFormat="1" ht="31.5" hidden="1" customHeight="1" x14ac:dyDescent="0.3">
      <c r="A32" s="385" t="s">
        <v>174</v>
      </c>
      <c r="B32" s="385" t="s">
        <v>175</v>
      </c>
      <c r="C32" s="385" t="s">
        <v>79</v>
      </c>
      <c r="D32" s="415" t="s">
        <v>21</v>
      </c>
      <c r="F32" s="416"/>
      <c r="G32" s="416"/>
      <c r="H32" s="416"/>
      <c r="I32" s="403"/>
      <c r="J32" s="383"/>
    </row>
    <row r="33" spans="1:10" s="384" customFormat="1" ht="32.25" hidden="1" customHeight="1" x14ac:dyDescent="0.3">
      <c r="A33" s="385" t="s">
        <v>188</v>
      </c>
      <c r="B33" s="385" t="s">
        <v>189</v>
      </c>
      <c r="C33" s="385" t="s">
        <v>70</v>
      </c>
      <c r="D33" s="417" t="s">
        <v>190</v>
      </c>
      <c r="E33" s="402"/>
      <c r="F33" s="403"/>
      <c r="G33" s="409"/>
      <c r="H33" s="403"/>
      <c r="I33" s="418"/>
      <c r="J33" s="383"/>
    </row>
    <row r="34" spans="1:10" s="384" customFormat="1" ht="51" hidden="1" customHeight="1" x14ac:dyDescent="0.3">
      <c r="A34" s="379" t="s">
        <v>31</v>
      </c>
      <c r="B34" s="379"/>
      <c r="C34" s="379"/>
      <c r="D34" s="380" t="s">
        <v>117</v>
      </c>
      <c r="E34" s="381"/>
      <c r="F34" s="382"/>
      <c r="G34" s="382"/>
      <c r="H34" s="382"/>
      <c r="I34" s="382">
        <f>SUM(I35)</f>
        <v>0</v>
      </c>
      <c r="J34" s="383"/>
    </row>
    <row r="35" spans="1:10" s="384" customFormat="1" ht="49.5" hidden="1" customHeight="1" x14ac:dyDescent="0.3">
      <c r="A35" s="379" t="s">
        <v>32</v>
      </c>
      <c r="B35" s="379"/>
      <c r="C35" s="379"/>
      <c r="D35" s="380" t="s">
        <v>117</v>
      </c>
      <c r="E35" s="381"/>
      <c r="F35" s="382"/>
      <c r="G35" s="382"/>
      <c r="H35" s="382"/>
      <c r="I35" s="382">
        <f>SUM(I37,I39,I41,I45)</f>
        <v>0</v>
      </c>
      <c r="J35" s="383"/>
    </row>
    <row r="36" spans="1:10" s="384" customFormat="1" ht="62.25" hidden="1" customHeight="1" x14ac:dyDescent="0.3">
      <c r="A36" s="397" t="s">
        <v>256</v>
      </c>
      <c r="B36" s="397" t="s">
        <v>107</v>
      </c>
      <c r="C36" s="397" t="s">
        <v>258</v>
      </c>
      <c r="D36" s="391" t="s">
        <v>257</v>
      </c>
      <c r="E36" s="419" t="s">
        <v>513</v>
      </c>
      <c r="F36" s="387"/>
      <c r="G36" s="387"/>
      <c r="H36" s="387"/>
      <c r="I36" s="388"/>
      <c r="J36" s="383"/>
    </row>
    <row r="37" spans="1:10" s="384" customFormat="1" ht="41.25" hidden="1" customHeight="1" x14ac:dyDescent="0.3">
      <c r="A37" s="393" t="s">
        <v>255</v>
      </c>
      <c r="B37" s="393" t="s">
        <v>103</v>
      </c>
      <c r="C37" s="393"/>
      <c r="D37" s="394" t="s">
        <v>254</v>
      </c>
      <c r="E37" s="419"/>
      <c r="F37" s="387"/>
      <c r="G37" s="387"/>
      <c r="H37" s="387"/>
      <c r="I37" s="388"/>
      <c r="J37" s="383"/>
    </row>
    <row r="38" spans="1:10" s="384" customFormat="1" ht="26.25" hidden="1" customHeight="1" x14ac:dyDescent="0.3">
      <c r="A38" s="412" t="s">
        <v>251</v>
      </c>
      <c r="B38" s="412" t="s">
        <v>252</v>
      </c>
      <c r="C38" s="412" t="s">
        <v>68</v>
      </c>
      <c r="D38" s="413" t="s">
        <v>253</v>
      </c>
      <c r="E38" s="419"/>
      <c r="F38" s="387"/>
      <c r="G38" s="387"/>
      <c r="H38" s="387"/>
      <c r="I38" s="420"/>
      <c r="J38" s="383"/>
    </row>
    <row r="39" spans="1:10" s="384" customFormat="1" ht="37.5" hidden="1" customHeight="1" x14ac:dyDescent="0.3">
      <c r="A39" s="385" t="s">
        <v>328</v>
      </c>
      <c r="B39" s="385" t="s">
        <v>327</v>
      </c>
      <c r="C39" s="385" t="s">
        <v>258</v>
      </c>
      <c r="D39" s="415" t="s">
        <v>326</v>
      </c>
      <c r="E39" s="419"/>
      <c r="F39" s="387"/>
      <c r="G39" s="387"/>
      <c r="H39" s="387"/>
      <c r="I39" s="388"/>
      <c r="J39" s="383"/>
    </row>
    <row r="40" spans="1:10" s="384" customFormat="1" ht="41.25" hidden="1" customHeight="1" x14ac:dyDescent="0.3">
      <c r="A40" s="397" t="s">
        <v>259</v>
      </c>
      <c r="B40" s="397" t="s">
        <v>260</v>
      </c>
      <c r="C40" s="397"/>
      <c r="D40" s="391" t="s">
        <v>261</v>
      </c>
      <c r="E40" s="419"/>
      <c r="F40" s="387"/>
      <c r="G40" s="387"/>
      <c r="H40" s="387"/>
      <c r="I40" s="388"/>
      <c r="J40" s="383"/>
    </row>
    <row r="41" spans="1:10" s="384" customFormat="1" ht="42.75" hidden="1" customHeight="1" x14ac:dyDescent="0.3">
      <c r="A41" s="397" t="s">
        <v>264</v>
      </c>
      <c r="B41" s="397" t="s">
        <v>263</v>
      </c>
      <c r="C41" s="385" t="s">
        <v>69</v>
      </c>
      <c r="D41" s="421" t="s">
        <v>262</v>
      </c>
      <c r="E41" s="419"/>
      <c r="F41" s="387"/>
      <c r="G41" s="387"/>
      <c r="H41" s="387"/>
      <c r="I41" s="388"/>
      <c r="J41" s="383"/>
    </row>
    <row r="42" spans="1:10" s="384" customFormat="1" ht="43.5" hidden="1" customHeight="1" x14ac:dyDescent="0.3">
      <c r="A42" s="385" t="s">
        <v>203</v>
      </c>
      <c r="B42" s="385" t="s">
        <v>119</v>
      </c>
      <c r="C42" s="385" t="s">
        <v>59</v>
      </c>
      <c r="D42" s="415" t="s">
        <v>118</v>
      </c>
      <c r="E42" s="402"/>
      <c r="F42" s="403"/>
      <c r="G42" s="403"/>
      <c r="H42" s="403"/>
      <c r="I42" s="403"/>
      <c r="J42" s="383"/>
    </row>
    <row r="43" spans="1:10" s="384" customFormat="1" ht="33.75" hidden="1" customHeight="1" x14ac:dyDescent="0.3">
      <c r="E43" s="402"/>
      <c r="F43" s="403"/>
      <c r="G43" s="403"/>
      <c r="H43" s="403"/>
      <c r="I43" s="422"/>
      <c r="J43" s="383"/>
    </row>
    <row r="44" spans="1:10" s="384" customFormat="1" ht="43.5" hidden="1" customHeight="1" x14ac:dyDescent="0.3">
      <c r="A44" s="393" t="s">
        <v>255</v>
      </c>
      <c r="B44" s="393" t="s">
        <v>103</v>
      </c>
      <c r="C44" s="393"/>
      <c r="D44" s="394" t="s">
        <v>254</v>
      </c>
      <c r="E44" s="402"/>
      <c r="F44" s="403"/>
      <c r="G44" s="403"/>
      <c r="H44" s="403"/>
      <c r="I44" s="403">
        <f>SUM(I45:I46)</f>
        <v>0</v>
      </c>
      <c r="J44" s="383"/>
    </row>
    <row r="45" spans="1:10" s="384" customFormat="1" ht="44.25" hidden="1" customHeight="1" x14ac:dyDescent="0.3">
      <c r="A45" s="397" t="s">
        <v>393</v>
      </c>
      <c r="B45" s="385" t="s">
        <v>182</v>
      </c>
      <c r="C45" s="398" t="s">
        <v>183</v>
      </c>
      <c r="D45" s="399" t="s">
        <v>184</v>
      </c>
      <c r="E45" s="402"/>
      <c r="F45" s="403"/>
      <c r="G45" s="403"/>
      <c r="H45" s="403"/>
      <c r="I45" s="423"/>
      <c r="J45" s="383"/>
    </row>
    <row r="46" spans="1:10" s="384" customFormat="1" ht="56.25" hidden="1" customHeight="1" x14ac:dyDescent="0.3">
      <c r="A46" s="79"/>
      <c r="B46" s="69"/>
      <c r="C46" s="80"/>
      <c r="D46" s="86" t="s">
        <v>390</v>
      </c>
      <c r="E46" s="402"/>
      <c r="F46" s="403"/>
      <c r="G46" s="403"/>
      <c r="H46" s="403"/>
      <c r="I46" s="423"/>
      <c r="J46" s="383"/>
    </row>
    <row r="47" spans="1:10" s="384" customFormat="1" ht="59.25" customHeight="1" x14ac:dyDescent="0.3">
      <c r="A47" s="379" t="s">
        <v>206</v>
      </c>
      <c r="B47" s="379"/>
      <c r="C47" s="379"/>
      <c r="D47" s="424" t="s">
        <v>114</v>
      </c>
      <c r="E47" s="425"/>
      <c r="F47" s="425"/>
      <c r="G47" s="425"/>
      <c r="H47" s="425"/>
      <c r="I47" s="426">
        <f>SUM(I48)</f>
        <v>8214</v>
      </c>
      <c r="J47" s="427"/>
    </row>
    <row r="48" spans="1:10" s="429" customFormat="1" ht="57" customHeight="1" x14ac:dyDescent="0.3">
      <c r="A48" s="379" t="s">
        <v>205</v>
      </c>
      <c r="B48" s="379"/>
      <c r="C48" s="379"/>
      <c r="D48" s="424" t="s">
        <v>114</v>
      </c>
      <c r="E48" s="425"/>
      <c r="F48" s="425"/>
      <c r="G48" s="425"/>
      <c r="H48" s="425"/>
      <c r="I48" s="426">
        <f>SUM(I49:I62)</f>
        <v>8214</v>
      </c>
      <c r="J48" s="428"/>
    </row>
    <row r="49" spans="1:10" s="429" customFormat="1" ht="44.25" hidden="1" customHeight="1" x14ac:dyDescent="0.3">
      <c r="A49" s="430" t="s">
        <v>376</v>
      </c>
      <c r="B49" s="430" t="s">
        <v>379</v>
      </c>
      <c r="C49" s="430" t="s">
        <v>258</v>
      </c>
      <c r="D49" s="431" t="s">
        <v>377</v>
      </c>
      <c r="E49" s="432" t="s">
        <v>514</v>
      </c>
      <c r="F49" s="433"/>
      <c r="G49" s="433"/>
      <c r="H49" s="433"/>
      <c r="I49" s="434"/>
      <c r="J49" s="428"/>
    </row>
    <row r="50" spans="1:10" s="429" customFormat="1" ht="84" hidden="1" customHeight="1" x14ac:dyDescent="0.35">
      <c r="A50" s="430" t="s">
        <v>376</v>
      </c>
      <c r="B50" s="430" t="s">
        <v>379</v>
      </c>
      <c r="C50" s="430" t="s">
        <v>258</v>
      </c>
      <c r="D50" s="431" t="s">
        <v>377</v>
      </c>
      <c r="E50" s="432" t="s">
        <v>515</v>
      </c>
      <c r="F50" s="435"/>
      <c r="G50" s="435"/>
      <c r="H50" s="435"/>
      <c r="I50" s="434"/>
      <c r="J50" s="428"/>
    </row>
    <row r="51" spans="1:10" s="429" customFormat="1" ht="73.5" hidden="1" customHeight="1" x14ac:dyDescent="0.3">
      <c r="A51" s="436" t="s">
        <v>516</v>
      </c>
      <c r="B51" s="436" t="s">
        <v>517</v>
      </c>
      <c r="C51" s="430" t="s">
        <v>72</v>
      </c>
      <c r="D51" s="431" t="s">
        <v>518</v>
      </c>
      <c r="E51" s="437" t="s">
        <v>519</v>
      </c>
      <c r="F51" s="433"/>
      <c r="G51" s="433"/>
      <c r="H51" s="433"/>
      <c r="I51" s="434"/>
      <c r="J51" s="428"/>
    </row>
    <row r="52" spans="1:10" s="441" customFormat="1" ht="31.5" hidden="1" customHeight="1" x14ac:dyDescent="0.3">
      <c r="A52" s="114"/>
      <c r="B52" s="114"/>
      <c r="C52" s="114"/>
      <c r="D52" s="438" t="s">
        <v>391</v>
      </c>
      <c r="E52" s="433"/>
      <c r="F52" s="433"/>
      <c r="G52" s="433"/>
      <c r="H52" s="433"/>
      <c r="I52" s="439"/>
      <c r="J52" s="440"/>
    </row>
    <row r="53" spans="1:10" s="441" customFormat="1" ht="30.75" hidden="1" customHeight="1" x14ac:dyDescent="0.3">
      <c r="A53" s="430" t="s">
        <v>267</v>
      </c>
      <c r="B53" s="430" t="s">
        <v>74</v>
      </c>
      <c r="C53" s="442" t="s">
        <v>60</v>
      </c>
      <c r="D53" s="443" t="s">
        <v>265</v>
      </c>
      <c r="E53" s="433"/>
      <c r="F53" s="433"/>
      <c r="G53" s="433"/>
      <c r="H53" s="433"/>
      <c r="I53" s="434"/>
      <c r="J53" s="440"/>
    </row>
    <row r="54" spans="1:10" s="441" customFormat="1" ht="55.5" hidden="1" customHeight="1" x14ac:dyDescent="0.3">
      <c r="A54" s="430"/>
      <c r="B54" s="430"/>
      <c r="C54" s="442"/>
      <c r="D54" s="86" t="s">
        <v>390</v>
      </c>
      <c r="E54" s="433"/>
      <c r="F54" s="433"/>
      <c r="G54" s="433"/>
      <c r="H54" s="433"/>
      <c r="I54" s="439"/>
      <c r="J54" s="440"/>
    </row>
    <row r="55" spans="1:10" s="447" customFormat="1" ht="33.75" hidden="1" customHeight="1" x14ac:dyDescent="0.35">
      <c r="A55" s="405"/>
      <c r="B55" s="405"/>
      <c r="C55" s="444"/>
      <c r="D55" s="438" t="s">
        <v>392</v>
      </c>
      <c r="E55" s="445"/>
      <c r="F55" s="445"/>
      <c r="G55" s="445"/>
      <c r="H55" s="445"/>
      <c r="I55" s="439"/>
      <c r="J55" s="446"/>
    </row>
    <row r="56" spans="1:10" s="441" customFormat="1" ht="70.5" hidden="1" customHeight="1" x14ac:dyDescent="0.3">
      <c r="A56" s="430" t="s">
        <v>268</v>
      </c>
      <c r="B56" s="430" t="s">
        <v>75</v>
      </c>
      <c r="C56" s="442" t="s">
        <v>61</v>
      </c>
      <c r="D56" s="443" t="s">
        <v>266</v>
      </c>
      <c r="E56" s="433"/>
      <c r="F56" s="433"/>
      <c r="G56" s="433"/>
      <c r="H56" s="433"/>
      <c r="I56" s="448"/>
      <c r="J56" s="440"/>
    </row>
    <row r="57" spans="1:10" s="441" customFormat="1" ht="35.25" hidden="1" customHeight="1" x14ac:dyDescent="0.3">
      <c r="A57" s="71"/>
      <c r="B57" s="71"/>
      <c r="C57" s="104"/>
      <c r="D57" s="72" t="s">
        <v>520</v>
      </c>
      <c r="E57" s="433"/>
      <c r="F57" s="433"/>
      <c r="G57" s="433"/>
      <c r="H57" s="433"/>
      <c r="I57" s="439"/>
      <c r="J57" s="440"/>
    </row>
    <row r="58" spans="1:10" s="441" customFormat="1" ht="43.5" hidden="1" customHeight="1" x14ac:dyDescent="0.3">
      <c r="A58" s="430" t="s">
        <v>272</v>
      </c>
      <c r="B58" s="430" t="s">
        <v>66</v>
      </c>
      <c r="C58" s="430" t="s">
        <v>63</v>
      </c>
      <c r="D58" s="449" t="s">
        <v>271</v>
      </c>
      <c r="E58" s="433"/>
      <c r="F58" s="433"/>
      <c r="G58" s="433"/>
      <c r="H58" s="433"/>
      <c r="I58" s="434"/>
      <c r="J58" s="440"/>
    </row>
    <row r="59" spans="1:10" s="441" customFormat="1" ht="37.5" hidden="1" customHeight="1" x14ac:dyDescent="0.3">
      <c r="A59" s="430" t="s">
        <v>277</v>
      </c>
      <c r="B59" s="430" t="s">
        <v>278</v>
      </c>
      <c r="C59" s="442" t="s">
        <v>279</v>
      </c>
      <c r="D59" s="443" t="s">
        <v>273</v>
      </c>
      <c r="E59" s="433"/>
      <c r="F59" s="433"/>
      <c r="G59" s="433"/>
      <c r="H59" s="433"/>
      <c r="I59" s="434"/>
      <c r="J59" s="440"/>
    </row>
    <row r="60" spans="1:10" s="441" customFormat="1" ht="37.5" hidden="1" customHeight="1" x14ac:dyDescent="0.3">
      <c r="A60" s="430" t="s">
        <v>280</v>
      </c>
      <c r="B60" s="430" t="s">
        <v>281</v>
      </c>
      <c r="C60" s="442" t="s">
        <v>64</v>
      </c>
      <c r="D60" s="443" t="s">
        <v>274</v>
      </c>
      <c r="E60" s="433"/>
      <c r="F60" s="433"/>
      <c r="G60" s="433"/>
      <c r="H60" s="433"/>
      <c r="I60" s="434"/>
      <c r="J60" s="440"/>
    </row>
    <row r="61" spans="1:10" s="441" customFormat="1" ht="27.75" hidden="1" customHeight="1" x14ac:dyDescent="0.3">
      <c r="A61" s="430" t="s">
        <v>521</v>
      </c>
      <c r="B61" s="430" t="s">
        <v>522</v>
      </c>
      <c r="C61" s="442"/>
      <c r="D61" s="443" t="s">
        <v>523</v>
      </c>
      <c r="E61" s="433"/>
      <c r="F61" s="433"/>
      <c r="G61" s="433"/>
      <c r="H61" s="433"/>
      <c r="I61" s="434"/>
      <c r="J61" s="440"/>
    </row>
    <row r="62" spans="1:10" s="441" customFormat="1" ht="32.25" customHeight="1" x14ac:dyDescent="0.3">
      <c r="A62" s="430" t="s">
        <v>283</v>
      </c>
      <c r="B62" s="430" t="s">
        <v>284</v>
      </c>
      <c r="C62" s="442" t="s">
        <v>64</v>
      </c>
      <c r="D62" s="443" t="s">
        <v>275</v>
      </c>
      <c r="E62" s="433"/>
      <c r="F62" s="433"/>
      <c r="G62" s="433"/>
      <c r="H62" s="433"/>
      <c r="I62" s="448">
        <v>8214</v>
      </c>
      <c r="J62" s="440"/>
    </row>
    <row r="63" spans="1:10" s="441" customFormat="1" ht="60" customHeight="1" x14ac:dyDescent="0.3">
      <c r="A63" s="405"/>
      <c r="B63" s="405"/>
      <c r="C63" s="444"/>
      <c r="D63" s="182" t="s">
        <v>373</v>
      </c>
      <c r="E63" s="433"/>
      <c r="F63" s="433"/>
      <c r="G63" s="433"/>
      <c r="H63" s="433"/>
      <c r="I63" s="439">
        <v>8214</v>
      </c>
      <c r="J63" s="440"/>
    </row>
    <row r="64" spans="1:10" s="441" customFormat="1" ht="57.75" hidden="1" customHeight="1" x14ac:dyDescent="0.3">
      <c r="A64" s="430" t="s">
        <v>286</v>
      </c>
      <c r="B64" s="430" t="s">
        <v>285</v>
      </c>
      <c r="C64" s="430" t="s">
        <v>67</v>
      </c>
      <c r="D64" s="450" t="s">
        <v>287</v>
      </c>
      <c r="E64" s="433"/>
      <c r="F64" s="433"/>
      <c r="G64" s="433"/>
      <c r="H64" s="433"/>
      <c r="I64" s="451"/>
      <c r="J64" s="440"/>
    </row>
    <row r="65" spans="1:10" s="441" customFormat="1" ht="57.75" hidden="1" customHeight="1" x14ac:dyDescent="0.3">
      <c r="A65" s="430" t="s">
        <v>290</v>
      </c>
      <c r="B65" s="430" t="s">
        <v>293</v>
      </c>
      <c r="C65" s="442"/>
      <c r="D65" s="443" t="s">
        <v>288</v>
      </c>
      <c r="E65" s="433"/>
      <c r="F65" s="433"/>
      <c r="G65" s="433"/>
      <c r="H65" s="433"/>
      <c r="I65" s="434"/>
      <c r="J65" s="440"/>
    </row>
    <row r="66" spans="1:10" s="441" customFormat="1" ht="57.75" hidden="1" customHeight="1" x14ac:dyDescent="0.3">
      <c r="A66" s="405" t="s">
        <v>291</v>
      </c>
      <c r="B66" s="405" t="s">
        <v>292</v>
      </c>
      <c r="C66" s="444" t="s">
        <v>65</v>
      </c>
      <c r="D66" s="452" t="s">
        <v>289</v>
      </c>
      <c r="E66" s="433"/>
      <c r="F66" s="433"/>
      <c r="G66" s="433"/>
      <c r="H66" s="433"/>
      <c r="I66" s="439"/>
      <c r="J66" s="440"/>
    </row>
    <row r="67" spans="1:10" s="441" customFormat="1" ht="57.75" hidden="1" customHeight="1" x14ac:dyDescent="0.3">
      <c r="A67" s="430" t="s">
        <v>294</v>
      </c>
      <c r="B67" s="385" t="s">
        <v>175</v>
      </c>
      <c r="C67" s="385" t="s">
        <v>79</v>
      </c>
      <c r="D67" s="415" t="s">
        <v>21</v>
      </c>
      <c r="E67" s="433"/>
      <c r="F67" s="433"/>
      <c r="G67" s="433"/>
      <c r="H67" s="433"/>
      <c r="I67" s="434"/>
      <c r="J67" s="440"/>
    </row>
    <row r="68" spans="1:10" s="429" customFormat="1" ht="57.75" hidden="1" customHeight="1" x14ac:dyDescent="0.3">
      <c r="A68" s="379" t="s">
        <v>202</v>
      </c>
      <c r="B68" s="379"/>
      <c r="C68" s="379"/>
      <c r="D68" s="424" t="s">
        <v>115</v>
      </c>
      <c r="E68" s="425"/>
      <c r="F68" s="425"/>
      <c r="G68" s="425"/>
      <c r="H68" s="425"/>
      <c r="I68" s="426">
        <f>SUM(I69)</f>
        <v>0</v>
      </c>
      <c r="J68" s="428"/>
    </row>
    <row r="69" spans="1:10" s="429" customFormat="1" ht="57.75" hidden="1" customHeight="1" x14ac:dyDescent="0.3">
      <c r="A69" s="379" t="s">
        <v>201</v>
      </c>
      <c r="B69" s="379"/>
      <c r="C69" s="379"/>
      <c r="D69" s="424" t="s">
        <v>115</v>
      </c>
      <c r="E69" s="425"/>
      <c r="F69" s="425"/>
      <c r="G69" s="425"/>
      <c r="H69" s="425"/>
      <c r="I69" s="426">
        <f>SUM(I70:I71)</f>
        <v>0</v>
      </c>
      <c r="J69" s="428"/>
    </row>
    <row r="70" spans="1:10" s="429" customFormat="1" ht="57.75" hidden="1" customHeight="1" x14ac:dyDescent="0.3">
      <c r="A70" s="385" t="s">
        <v>207</v>
      </c>
      <c r="B70" s="385" t="s">
        <v>119</v>
      </c>
      <c r="C70" s="385" t="s">
        <v>59</v>
      </c>
      <c r="D70" s="415" t="s">
        <v>118</v>
      </c>
      <c r="E70" s="402"/>
      <c r="F70" s="403"/>
      <c r="G70" s="409"/>
      <c r="H70" s="403"/>
      <c r="I70" s="403"/>
      <c r="J70" s="428"/>
    </row>
    <row r="71" spans="1:10" s="429" customFormat="1" ht="57.75" hidden="1" customHeight="1" x14ac:dyDescent="0.3">
      <c r="A71" s="385" t="s">
        <v>387</v>
      </c>
      <c r="B71" s="385" t="s">
        <v>386</v>
      </c>
      <c r="C71" s="385"/>
      <c r="D71" s="453" t="s">
        <v>385</v>
      </c>
      <c r="E71" s="402"/>
      <c r="F71" s="403"/>
      <c r="G71" s="409"/>
      <c r="H71" s="403"/>
      <c r="I71" s="403"/>
      <c r="J71" s="428"/>
    </row>
    <row r="72" spans="1:10" s="429" customFormat="1" ht="57.75" hidden="1" customHeight="1" x14ac:dyDescent="0.3">
      <c r="A72" s="407" t="s">
        <v>382</v>
      </c>
      <c r="B72" s="407" t="s">
        <v>383</v>
      </c>
      <c r="C72" s="454" t="s">
        <v>384</v>
      </c>
      <c r="D72" s="455" t="s">
        <v>381</v>
      </c>
      <c r="E72" s="402"/>
      <c r="F72" s="403"/>
      <c r="G72" s="409"/>
      <c r="H72" s="403"/>
      <c r="I72" s="422"/>
      <c r="J72" s="428"/>
    </row>
    <row r="73" spans="1:10" s="460" customFormat="1" ht="57.75" hidden="1" customHeight="1" x14ac:dyDescent="0.3">
      <c r="A73" s="407" t="s">
        <v>382</v>
      </c>
      <c r="B73" s="407" t="s">
        <v>383</v>
      </c>
      <c r="C73" s="454" t="s">
        <v>384</v>
      </c>
      <c r="D73" s="456" t="s">
        <v>381</v>
      </c>
      <c r="E73" s="457"/>
      <c r="F73" s="423"/>
      <c r="G73" s="458"/>
      <c r="H73" s="423"/>
      <c r="I73" s="422"/>
      <c r="J73" s="459"/>
    </row>
    <row r="74" spans="1:10" s="429" customFormat="1" ht="57.75" hidden="1" customHeight="1" x14ac:dyDescent="0.3">
      <c r="A74" s="379" t="s">
        <v>29</v>
      </c>
      <c r="B74" s="379"/>
      <c r="C74" s="379"/>
      <c r="D74" s="461" t="s">
        <v>325</v>
      </c>
      <c r="E74" s="425"/>
      <c r="F74" s="425"/>
      <c r="G74" s="425"/>
      <c r="H74" s="425"/>
      <c r="I74" s="426">
        <f>SUM(I75)</f>
        <v>0</v>
      </c>
      <c r="J74" s="428"/>
    </row>
    <row r="75" spans="1:10" s="429" customFormat="1" ht="57.75" hidden="1" customHeight="1" x14ac:dyDescent="0.3">
      <c r="A75" s="379" t="s">
        <v>30</v>
      </c>
      <c r="B75" s="379"/>
      <c r="C75" s="379"/>
      <c r="D75" s="461" t="s">
        <v>325</v>
      </c>
      <c r="E75" s="425"/>
      <c r="F75" s="425"/>
      <c r="G75" s="425"/>
      <c r="H75" s="425"/>
      <c r="I75" s="426">
        <f>SUM(I76:I80)</f>
        <v>0</v>
      </c>
      <c r="J75" s="428"/>
    </row>
    <row r="76" spans="1:10" s="429" customFormat="1" ht="57.75" hidden="1" customHeight="1" x14ac:dyDescent="0.3">
      <c r="A76" s="385" t="s">
        <v>234</v>
      </c>
      <c r="B76" s="385" t="s">
        <v>119</v>
      </c>
      <c r="C76" s="385" t="s">
        <v>59</v>
      </c>
      <c r="D76" s="415" t="s">
        <v>118</v>
      </c>
      <c r="E76" s="433"/>
      <c r="F76" s="433"/>
      <c r="G76" s="433"/>
      <c r="H76" s="433"/>
      <c r="I76" s="462"/>
      <c r="J76" s="428"/>
    </row>
    <row r="77" spans="1:10" s="429" customFormat="1" ht="57.75" hidden="1" customHeight="1" x14ac:dyDescent="0.3">
      <c r="A77" s="430" t="s">
        <v>233</v>
      </c>
      <c r="B77" s="430" t="s">
        <v>235</v>
      </c>
      <c r="C77" s="430" t="s">
        <v>76</v>
      </c>
      <c r="D77" s="431" t="s">
        <v>232</v>
      </c>
      <c r="E77" s="433"/>
      <c r="F77" s="433"/>
      <c r="G77" s="433"/>
      <c r="H77" s="433"/>
      <c r="I77" s="448"/>
      <c r="J77" s="428"/>
    </row>
    <row r="78" spans="1:10" s="429" customFormat="1" ht="57.75" hidden="1" customHeight="1" x14ac:dyDescent="0.3">
      <c r="A78" s="430" t="s">
        <v>236</v>
      </c>
      <c r="B78" s="430" t="s">
        <v>112</v>
      </c>
      <c r="C78" s="430" t="s">
        <v>77</v>
      </c>
      <c r="D78" s="463" t="s">
        <v>237</v>
      </c>
      <c r="E78" s="433"/>
      <c r="F78" s="433"/>
      <c r="G78" s="433"/>
      <c r="H78" s="433"/>
      <c r="I78" s="448"/>
      <c r="J78" s="428"/>
    </row>
    <row r="79" spans="1:10" s="429" customFormat="1" ht="57.75" hidden="1" customHeight="1" x14ac:dyDescent="0.3">
      <c r="A79" s="430" t="s">
        <v>238</v>
      </c>
      <c r="B79" s="430" t="s">
        <v>249</v>
      </c>
      <c r="C79" s="430" t="s">
        <v>63</v>
      </c>
      <c r="D79" s="431" t="s">
        <v>248</v>
      </c>
      <c r="E79" s="433"/>
      <c r="F79" s="433"/>
      <c r="G79" s="433"/>
      <c r="H79" s="433"/>
      <c r="I79" s="448"/>
      <c r="J79" s="428"/>
    </row>
    <row r="80" spans="1:10" s="429" customFormat="1" ht="57.75" hidden="1" customHeight="1" x14ac:dyDescent="0.3">
      <c r="A80" s="430" t="s">
        <v>242</v>
      </c>
      <c r="B80" s="430" t="s">
        <v>243</v>
      </c>
      <c r="C80" s="430"/>
      <c r="D80" s="463" t="s">
        <v>244</v>
      </c>
      <c r="E80" s="433"/>
      <c r="F80" s="433"/>
      <c r="G80" s="433"/>
      <c r="H80" s="433"/>
      <c r="I80" s="464">
        <f>SUM(I81:I82)</f>
        <v>0</v>
      </c>
      <c r="J80" s="428"/>
    </row>
    <row r="81" spans="1:20" s="429" customFormat="1" ht="57.75" hidden="1" customHeight="1" x14ac:dyDescent="0.3">
      <c r="A81" s="465" t="s">
        <v>239</v>
      </c>
      <c r="B81" s="465" t="s">
        <v>240</v>
      </c>
      <c r="C81" s="466" t="s">
        <v>78</v>
      </c>
      <c r="D81" s="467" t="s">
        <v>241</v>
      </c>
      <c r="E81" s="433"/>
      <c r="F81" s="433"/>
      <c r="G81" s="433"/>
      <c r="H81" s="433"/>
      <c r="I81" s="468"/>
      <c r="J81" s="428"/>
    </row>
    <row r="82" spans="1:20" s="429" customFormat="1" ht="57.75" hidden="1" customHeight="1" x14ac:dyDescent="0.3">
      <c r="A82" s="465" t="s">
        <v>246</v>
      </c>
      <c r="B82" s="465" t="s">
        <v>247</v>
      </c>
      <c r="C82" s="466" t="s">
        <v>78</v>
      </c>
      <c r="D82" s="469" t="s">
        <v>245</v>
      </c>
      <c r="E82" s="433"/>
      <c r="F82" s="433"/>
      <c r="G82" s="433"/>
      <c r="H82" s="433"/>
      <c r="I82" s="470"/>
      <c r="J82" s="428"/>
    </row>
    <row r="83" spans="1:20" s="429" customFormat="1" ht="57.75" customHeight="1" x14ac:dyDescent="0.3">
      <c r="A83" s="471"/>
      <c r="B83" s="471"/>
      <c r="C83" s="472"/>
      <c r="D83" s="473" t="s">
        <v>87</v>
      </c>
      <c r="E83" s="425"/>
      <c r="F83" s="474"/>
      <c r="G83" s="425"/>
      <c r="H83" s="425"/>
      <c r="I83" s="475">
        <f>SUM(I11,I35,I48,I69,I75)</f>
        <v>8214</v>
      </c>
      <c r="J83" s="428"/>
    </row>
    <row r="84" spans="1:20" ht="42.75" customHeight="1" x14ac:dyDescent="0.3">
      <c r="A84" s="476"/>
      <c r="B84" s="476"/>
      <c r="C84" s="476"/>
      <c r="D84" s="372"/>
      <c r="E84" s="372"/>
      <c r="F84" s="372"/>
      <c r="G84" s="372"/>
      <c r="H84" s="372"/>
      <c r="I84" s="372"/>
      <c r="J84" s="372"/>
    </row>
    <row r="85" spans="1:20" ht="46.5" customHeight="1" x14ac:dyDescent="0.3">
      <c r="A85" s="476"/>
      <c r="B85" s="476"/>
      <c r="C85" s="476"/>
      <c r="D85" s="477"/>
      <c r="E85" s="477"/>
      <c r="F85" s="477"/>
      <c r="G85" s="477"/>
      <c r="H85" s="370"/>
      <c r="I85" s="370"/>
      <c r="J85" s="370"/>
    </row>
    <row r="86" spans="1:20" ht="18.75" x14ac:dyDescent="0.3">
      <c r="A86" s="476"/>
      <c r="B86" s="476"/>
      <c r="C86" s="476"/>
      <c r="D86" s="372"/>
      <c r="E86" s="372"/>
      <c r="F86" s="372"/>
      <c r="G86" s="372"/>
      <c r="H86" s="370"/>
      <c r="I86" s="370"/>
      <c r="J86" s="370"/>
    </row>
    <row r="87" spans="1:20" ht="20.25" x14ac:dyDescent="0.3">
      <c r="A87" s="478"/>
      <c r="B87" s="478"/>
      <c r="C87" s="478"/>
      <c r="D87" s="479"/>
      <c r="E87" s="479"/>
      <c r="F87" s="479"/>
      <c r="G87" s="479"/>
      <c r="H87" s="370"/>
      <c r="I87" s="370"/>
      <c r="J87" s="370"/>
    </row>
    <row r="88" spans="1:20" ht="15.75" x14ac:dyDescent="0.25">
      <c r="H88" s="370"/>
      <c r="I88" s="370"/>
      <c r="J88" s="370"/>
    </row>
    <row r="92" spans="1:20" ht="15.75" x14ac:dyDescent="0.2">
      <c r="E92" s="480"/>
      <c r="F92" s="481"/>
      <c r="G92" s="482"/>
    </row>
    <row r="93" spans="1:20" ht="20.25" x14ac:dyDescent="0.3">
      <c r="E93" s="480"/>
      <c r="F93" s="483"/>
      <c r="G93" s="482"/>
      <c r="M93" s="548"/>
      <c r="N93" s="548"/>
      <c r="O93" s="548"/>
      <c r="P93" s="548"/>
      <c r="Q93" s="548"/>
      <c r="R93" s="548"/>
      <c r="S93" s="548"/>
      <c r="T93" s="548"/>
    </row>
    <row r="94" spans="1:20" ht="20.25" x14ac:dyDescent="0.3">
      <c r="E94" s="482"/>
      <c r="F94" s="482"/>
      <c r="G94" s="482"/>
      <c r="M94" s="548"/>
      <c r="N94" s="548"/>
      <c r="O94" s="548"/>
      <c r="P94" s="548"/>
      <c r="Q94" s="548"/>
      <c r="R94" s="548"/>
      <c r="S94" s="548"/>
      <c r="T94" s="548"/>
    </row>
  </sheetData>
  <mergeCells count="2">
    <mergeCell ref="M93:T93"/>
    <mergeCell ref="M94:T94"/>
  </mergeCells>
  <pageMargins left="0.39370078740157483" right="0.19685039370078741" top="0.74803149606299213" bottom="0.27559055118110237" header="0" footer="0"/>
  <pageSetup paperSize="9" scale="55" fitToHeight="2" orientation="landscape" r:id="rId1"/>
  <headerFooter alignWithMargins="0"/>
  <colBreaks count="1" manualBreakCount="1">
    <brk id="9" max="10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6</vt:i4>
      </vt:variant>
    </vt:vector>
  </HeadingPairs>
  <TitlesOfParts>
    <vt:vector size="10" baseType="lpstr">
      <vt:lpstr>дод1</vt:lpstr>
      <vt:lpstr>дод2</vt:lpstr>
      <vt:lpstr>дод3</vt:lpstr>
      <vt:lpstr>дод4 </vt:lpstr>
      <vt:lpstr>дод3!Заголовки_для_печати</vt:lpstr>
      <vt:lpstr>'дод4 '!Заголовки_для_печати</vt:lpstr>
      <vt:lpstr>дод1!Область_печати</vt:lpstr>
      <vt:lpstr>дод2!Область_печати</vt:lpstr>
      <vt:lpstr>дод3!Область_печати</vt:lpstr>
      <vt:lpstr>'дод4 '!Область_печати</vt:lpstr>
    </vt:vector>
  </TitlesOfParts>
  <Company>Відділ доходів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Пользователь Windows</cp:lastModifiedBy>
  <cp:lastPrinted>2018-11-15T10:26:38Z</cp:lastPrinted>
  <dcterms:created xsi:type="dcterms:W3CDTF">2004-12-22T07:46:33Z</dcterms:created>
  <dcterms:modified xsi:type="dcterms:W3CDTF">2018-11-15T10:44:44Z</dcterms:modified>
</cp:coreProperties>
</file>