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325" windowWidth="17490" windowHeight="5010" activeTab="4"/>
  </bookViews>
  <sheets>
    <sheet name="дод1" sheetId="41" r:id="rId1"/>
    <sheet name="дод2" sheetId="35" r:id="rId2"/>
    <sheet name="дод3" sheetId="28" r:id="rId3"/>
    <sheet name="дод4" sheetId="29" r:id="rId4"/>
    <sheet name="дод5" sheetId="40" r:id="rId5"/>
  </sheets>
  <definedNames>
    <definedName name="_xlnm.Print_Titles" localSheetId="0">дод1!$8:$10</definedName>
    <definedName name="_xlnm.Print_Titles" localSheetId="2">дод3!$5:$9</definedName>
    <definedName name="_xlnm.Print_Titles" localSheetId="3">дод4!$8:$9</definedName>
    <definedName name="_xlnm.Print_Titles" localSheetId="4">дод5!$9:$11</definedName>
    <definedName name="_xlnm.Print_Area" localSheetId="0">дод1!$A$1:$F$125</definedName>
    <definedName name="_xlnm.Print_Area" localSheetId="1">дод2!$A$1:$F$36</definedName>
    <definedName name="_xlnm.Print_Area" localSheetId="2">дод3!$A$1:$R$155</definedName>
    <definedName name="_xlnm.Print_Area" localSheetId="3">дод4!$A$1:$I$86</definedName>
    <definedName name="_xlnm.Print_Area" localSheetId="4">дод5!$A$1:$J$90</definedName>
  </definedNames>
  <calcPr calcId="145621"/>
</workbook>
</file>

<file path=xl/calcChain.xml><?xml version="1.0" encoding="utf-8"?>
<calcChain xmlns="http://schemas.openxmlformats.org/spreadsheetml/2006/main">
  <c r="F11" i="28" l="1"/>
  <c r="G11" i="28"/>
  <c r="H11" i="28"/>
  <c r="I11" i="28"/>
  <c r="K11" i="28"/>
  <c r="L11" i="28"/>
  <c r="M11" i="28"/>
  <c r="N11" i="28"/>
  <c r="O11" i="28"/>
  <c r="P11" i="28"/>
  <c r="Q11" i="28"/>
  <c r="J43" i="28"/>
  <c r="J11" i="28" s="1"/>
  <c r="F105" i="28"/>
  <c r="G105" i="28"/>
  <c r="H105" i="28"/>
  <c r="I105" i="28"/>
  <c r="K105" i="28"/>
  <c r="L105" i="28"/>
  <c r="M105" i="28"/>
  <c r="N105" i="28"/>
  <c r="O105" i="28"/>
  <c r="P105" i="28"/>
  <c r="Q105" i="28"/>
  <c r="E109" i="28" l="1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128" i="28"/>
  <c r="E129" i="28"/>
  <c r="E130" i="28"/>
  <c r="E131" i="28"/>
  <c r="E132" i="28"/>
  <c r="D72" i="41" l="1"/>
  <c r="C80" i="41"/>
  <c r="C46" i="41"/>
  <c r="C45" i="41"/>
  <c r="C15" i="41"/>
  <c r="C23" i="41" l="1"/>
  <c r="C22" i="41"/>
  <c r="D21" i="41"/>
  <c r="C21" i="41" s="1"/>
  <c r="C20" i="41" s="1"/>
  <c r="D20" i="41" l="1"/>
  <c r="H23" i="29"/>
  <c r="G56" i="40" l="1"/>
  <c r="G31" i="40"/>
  <c r="G32" i="40"/>
  <c r="J38" i="28"/>
  <c r="J39" i="28"/>
  <c r="E38" i="28"/>
  <c r="R38" i="28" s="1"/>
  <c r="E39" i="28"/>
  <c r="R39" i="28" s="1"/>
  <c r="C108" i="41" l="1"/>
  <c r="D95" i="41"/>
  <c r="D108" i="41"/>
  <c r="C93" i="41" l="1"/>
  <c r="J47" i="40" l="1"/>
  <c r="I47" i="40"/>
  <c r="G49" i="40"/>
  <c r="G48" i="40"/>
  <c r="O174" i="28"/>
  <c r="K174" i="28"/>
  <c r="E62" i="28"/>
  <c r="E61" i="28"/>
  <c r="J62" i="28"/>
  <c r="J61" i="28"/>
  <c r="R62" i="28" l="1"/>
  <c r="R61" i="28"/>
  <c r="G16" i="40"/>
  <c r="H75" i="29" l="1"/>
  <c r="H39" i="29" l="1"/>
  <c r="H11" i="29"/>
  <c r="E53" i="28"/>
  <c r="J53" i="28"/>
  <c r="O173" i="28"/>
  <c r="N173" i="28"/>
  <c r="M173" i="28"/>
  <c r="L173" i="28"/>
  <c r="K173" i="28"/>
  <c r="H173" i="28"/>
  <c r="I173" i="28"/>
  <c r="G173" i="28"/>
  <c r="N174" i="28"/>
  <c r="M174" i="28"/>
  <c r="L174" i="28"/>
  <c r="I174" i="28"/>
  <c r="H174" i="28"/>
  <c r="G174" i="28"/>
  <c r="F174" i="28"/>
  <c r="F173" i="28"/>
  <c r="E63" i="28"/>
  <c r="E68" i="28"/>
  <c r="E69" i="28"/>
  <c r="E70" i="28"/>
  <c r="R53" i="28" l="1"/>
  <c r="J18" i="28"/>
  <c r="E18" i="28"/>
  <c r="P78" i="28"/>
  <c r="O78" i="28"/>
  <c r="N78" i="28"/>
  <c r="M78" i="28"/>
  <c r="L78" i="28"/>
  <c r="K78" i="28"/>
  <c r="I78" i="28"/>
  <c r="H78" i="28"/>
  <c r="G78" i="28"/>
  <c r="F78" i="28"/>
  <c r="J99" i="28"/>
  <c r="J100" i="28"/>
  <c r="E100" i="28"/>
  <c r="E99" i="28"/>
  <c r="J94" i="28"/>
  <c r="E94" i="28"/>
  <c r="E83" i="28"/>
  <c r="J80" i="28"/>
  <c r="R94" i="28" l="1"/>
  <c r="R100" i="28"/>
  <c r="R99" i="28"/>
  <c r="R18" i="28"/>
  <c r="E81" i="28"/>
  <c r="R82" i="28"/>
  <c r="J81" i="28"/>
  <c r="R81" i="28" l="1"/>
  <c r="O135" i="28"/>
  <c r="N135" i="28"/>
  <c r="M135" i="28"/>
  <c r="L135" i="28"/>
  <c r="K135" i="28"/>
  <c r="I135" i="28"/>
  <c r="H135" i="28"/>
  <c r="G135" i="28"/>
  <c r="F135" i="28"/>
  <c r="P135" i="28"/>
  <c r="Q135" i="28"/>
  <c r="J143" i="28"/>
  <c r="J144" i="28"/>
  <c r="E143" i="28"/>
  <c r="E144" i="28"/>
  <c r="J142" i="28"/>
  <c r="E142" i="28"/>
  <c r="R144" i="28" l="1"/>
  <c r="R142" i="28"/>
  <c r="R143" i="28"/>
  <c r="C14" i="41"/>
  <c r="C36" i="41"/>
  <c r="C19" i="41"/>
  <c r="C67" i="41"/>
  <c r="C83" i="41"/>
  <c r="D82" i="41"/>
  <c r="D81" i="41" s="1"/>
  <c r="D58" i="41"/>
  <c r="C60" i="41"/>
  <c r="C82" i="41" l="1"/>
  <c r="C102" i="41"/>
  <c r="C100" i="41"/>
  <c r="C101" i="41"/>
  <c r="G29" i="40" l="1"/>
  <c r="J36" i="28"/>
  <c r="E36" i="28"/>
  <c r="R36" i="28" l="1"/>
  <c r="G62" i="40"/>
  <c r="J76" i="28" l="1"/>
  <c r="E76" i="28"/>
  <c r="O59" i="28"/>
  <c r="N59" i="28"/>
  <c r="M59" i="28"/>
  <c r="L59" i="28"/>
  <c r="K59" i="28"/>
  <c r="I59" i="28"/>
  <c r="H59" i="28"/>
  <c r="G59" i="28"/>
  <c r="F59" i="28"/>
  <c r="R76" i="28" l="1"/>
  <c r="C122" i="41"/>
  <c r="Q59" i="28" l="1"/>
  <c r="P59" i="28"/>
  <c r="J13" i="40" l="1"/>
  <c r="I13" i="40"/>
  <c r="H13" i="40"/>
  <c r="G15" i="40"/>
  <c r="G14" i="40"/>
  <c r="C107" i="41" l="1"/>
  <c r="C105" i="41"/>
  <c r="C104" i="41"/>
  <c r="C103" i="41"/>
  <c r="C98" i="41"/>
  <c r="C97" i="41"/>
  <c r="C96" i="41"/>
  <c r="C99" i="41"/>
  <c r="C95" i="41"/>
  <c r="C94" i="41"/>
  <c r="C92" i="41"/>
  <c r="C91" i="41"/>
  <c r="D90" i="41"/>
  <c r="C90" i="41" s="1"/>
  <c r="E86" i="41"/>
  <c r="C86" i="41" s="1"/>
  <c r="E85" i="41"/>
  <c r="C85" i="41" s="1"/>
  <c r="F84" i="41"/>
  <c r="E84" i="41" s="1"/>
  <c r="C84" i="41" s="1"/>
  <c r="E75" i="41"/>
  <c r="C75" i="41" s="1"/>
  <c r="C73" i="41"/>
  <c r="C72" i="41"/>
  <c r="C70" i="41"/>
  <c r="C69" i="41"/>
  <c r="D68" i="41"/>
  <c r="C68" i="41" s="1"/>
  <c r="D66" i="41"/>
  <c r="C66" i="41" s="1"/>
  <c r="C65" i="41"/>
  <c r="C64" i="41"/>
  <c r="C63" i="41"/>
  <c r="D62" i="41"/>
  <c r="C62" i="41" s="1"/>
  <c r="C59" i="41"/>
  <c r="C58" i="41"/>
  <c r="C57" i="41"/>
  <c r="C56" i="41"/>
  <c r="D55" i="41"/>
  <c r="D54" i="41" s="1"/>
  <c r="C52" i="41"/>
  <c r="C51" i="41"/>
  <c r="C50" i="41"/>
  <c r="E49" i="41"/>
  <c r="C49" i="41" s="1"/>
  <c r="D44" i="41"/>
  <c r="C44" i="41" s="1"/>
  <c r="C43" i="41"/>
  <c r="D41" i="41"/>
  <c r="C41" i="41" s="1"/>
  <c r="D31" i="41"/>
  <c r="C31" i="41" s="1"/>
  <c r="D24" i="41"/>
  <c r="C24" i="41" s="1"/>
  <c r="D18" i="41"/>
  <c r="C18" i="41" s="1"/>
  <c r="D13" i="41"/>
  <c r="C13" i="41" s="1"/>
  <c r="C55" i="41" l="1"/>
  <c r="D30" i="41"/>
  <c r="C30" i="41" s="1"/>
  <c r="D12" i="41"/>
  <c r="E48" i="41"/>
  <c r="D61" i="41"/>
  <c r="C61" i="41" s="1"/>
  <c r="D71" i="41"/>
  <c r="C71" i="41" s="1"/>
  <c r="C54" i="41"/>
  <c r="E74" i="41"/>
  <c r="C81" i="41"/>
  <c r="D89" i="41"/>
  <c r="J128" i="28"/>
  <c r="R128" i="28" s="1"/>
  <c r="J98" i="28"/>
  <c r="J101" i="28"/>
  <c r="C12" i="41" l="1"/>
  <c r="D11" i="41"/>
  <c r="C11" i="41" s="1"/>
  <c r="D53" i="41"/>
  <c r="C48" i="41"/>
  <c r="C89" i="41"/>
  <c r="D88" i="41"/>
  <c r="C88" i="41" s="1"/>
  <c r="C74" i="41"/>
  <c r="J52" i="28"/>
  <c r="E52" i="28"/>
  <c r="J54" i="28"/>
  <c r="E54" i="28"/>
  <c r="D87" i="41" l="1"/>
  <c r="D123" i="41" s="1"/>
  <c r="C123" i="41" s="1"/>
  <c r="R54" i="28"/>
  <c r="C53" i="41"/>
  <c r="C87" i="41" s="1"/>
  <c r="R52" i="28"/>
  <c r="H47" i="40"/>
  <c r="G54" i="40"/>
  <c r="G55" i="40"/>
  <c r="G53" i="40"/>
  <c r="G50" i="40"/>
  <c r="G52" i="40"/>
  <c r="G61" i="40"/>
  <c r="K181" i="28" l="1"/>
  <c r="J93" i="28"/>
  <c r="E93" i="28"/>
  <c r="E95" i="28"/>
  <c r="J95" i="28"/>
  <c r="J84" i="28"/>
  <c r="E84" i="28"/>
  <c r="J67" i="28"/>
  <c r="E67" i="28"/>
  <c r="J69" i="28"/>
  <c r="R93" i="28" l="1"/>
  <c r="R67" i="28"/>
  <c r="R95" i="28"/>
  <c r="R84" i="28"/>
  <c r="G59" i="40" l="1"/>
  <c r="G60" i="40"/>
  <c r="R69" i="28"/>
  <c r="J63" i="28"/>
  <c r="J70" i="28"/>
  <c r="R70" i="28" l="1"/>
  <c r="R63" i="28"/>
  <c r="G37" i="40"/>
  <c r="J129" i="28" l="1"/>
  <c r="R129" i="28" s="1"/>
  <c r="E16" i="28"/>
  <c r="E17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7" i="28"/>
  <c r="E40" i="28"/>
  <c r="E41" i="28"/>
  <c r="E42" i="28"/>
  <c r="E43" i="28"/>
  <c r="E13" i="28"/>
  <c r="E14" i="28"/>
  <c r="E15" i="28"/>
  <c r="J13" i="28"/>
  <c r="J14" i="28"/>
  <c r="J15" i="28"/>
  <c r="J16" i="28"/>
  <c r="J17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7" i="28"/>
  <c r="J40" i="28"/>
  <c r="J41" i="28"/>
  <c r="J42" i="28"/>
  <c r="J44" i="28"/>
  <c r="J45" i="28"/>
  <c r="E11" i="28" l="1"/>
  <c r="R43" i="28"/>
  <c r="R11" i="28" s="1"/>
  <c r="R16" i="28"/>
  <c r="R37" i="28"/>
  <c r="R32" i="28"/>
  <c r="R28" i="28"/>
  <c r="R24" i="28"/>
  <c r="R20" i="28"/>
  <c r="R35" i="28"/>
  <c r="R31" i="28"/>
  <c r="R27" i="28"/>
  <c r="R23" i="28"/>
  <c r="R19" i="28"/>
  <c r="R42" i="28"/>
  <c r="R15" i="28"/>
  <c r="R14" i="28"/>
  <c r="R40" i="28"/>
  <c r="R41" i="28"/>
  <c r="R22" i="28"/>
  <c r="R34" i="28"/>
  <c r="R30" i="28"/>
  <c r="R26" i="28"/>
  <c r="R33" i="28"/>
  <c r="R29" i="28"/>
  <c r="R25" i="28"/>
  <c r="R21" i="28"/>
  <c r="R17" i="28"/>
  <c r="R13" i="28"/>
  <c r="J70" i="40" l="1"/>
  <c r="J71" i="40"/>
  <c r="J64" i="40"/>
  <c r="J63" i="40"/>
  <c r="G63" i="40" l="1"/>
  <c r="G66" i="40" l="1"/>
  <c r="G65" i="40"/>
  <c r="H38" i="29" l="1"/>
  <c r="G64" i="40"/>
  <c r="J85" i="28"/>
  <c r="P77" i="28"/>
  <c r="O77" i="28"/>
  <c r="N77" i="28"/>
  <c r="M77" i="28"/>
  <c r="L77" i="28"/>
  <c r="K77" i="28"/>
  <c r="H77" i="28"/>
  <c r="G77" i="28"/>
  <c r="F77" i="28"/>
  <c r="E89" i="28"/>
  <c r="J89" i="28"/>
  <c r="E85" i="28"/>
  <c r="H82" i="29"/>
  <c r="H81" i="29" s="1"/>
  <c r="H10" i="29"/>
  <c r="J12" i="40"/>
  <c r="I12" i="40"/>
  <c r="H12" i="40"/>
  <c r="G45" i="40"/>
  <c r="G44" i="40"/>
  <c r="G43" i="40"/>
  <c r="G42" i="40"/>
  <c r="G41" i="40"/>
  <c r="G40" i="40"/>
  <c r="G39" i="40"/>
  <c r="G38" i="40"/>
  <c r="G36" i="40"/>
  <c r="G35" i="40"/>
  <c r="G34" i="40"/>
  <c r="G33" i="40"/>
  <c r="G30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3" i="40" l="1"/>
  <c r="G12" i="40" s="1"/>
  <c r="R89" i="28"/>
  <c r="R85" i="28"/>
  <c r="Q10" i="28"/>
  <c r="P10" i="28"/>
  <c r="O10" i="28"/>
  <c r="N10" i="28"/>
  <c r="M10" i="28"/>
  <c r="L10" i="28"/>
  <c r="I10" i="28"/>
  <c r="H10" i="28"/>
  <c r="G10" i="28"/>
  <c r="J50" i="28"/>
  <c r="E50" i="28"/>
  <c r="E64" i="28"/>
  <c r="H74" i="29"/>
  <c r="K146" i="28"/>
  <c r="K145" i="28" s="1"/>
  <c r="J46" i="28"/>
  <c r="E46" i="28"/>
  <c r="R50" i="28" l="1"/>
  <c r="R46" i="28"/>
  <c r="H68" i="29"/>
  <c r="H84" i="29" s="1"/>
  <c r="J82" i="40"/>
  <c r="J81" i="40" s="1"/>
  <c r="I82" i="40"/>
  <c r="I81" i="40" s="1"/>
  <c r="H82" i="40"/>
  <c r="H81" i="40" s="1"/>
  <c r="G83" i="40"/>
  <c r="G84" i="40"/>
  <c r="K134" i="28"/>
  <c r="Q159" i="28"/>
  <c r="P159" i="28"/>
  <c r="O159" i="28"/>
  <c r="N159" i="28"/>
  <c r="M159" i="28"/>
  <c r="L159" i="28"/>
  <c r="K159" i="28"/>
  <c r="I159" i="28"/>
  <c r="H159" i="28"/>
  <c r="G159" i="28"/>
  <c r="F159" i="28"/>
  <c r="J46" i="40"/>
  <c r="I46" i="40"/>
  <c r="H46" i="40"/>
  <c r="G58" i="40"/>
  <c r="G57" i="40"/>
  <c r="G51" i="40"/>
  <c r="Q58" i="28"/>
  <c r="P58" i="28"/>
  <c r="O58" i="28"/>
  <c r="N58" i="28"/>
  <c r="M58" i="28"/>
  <c r="L58" i="28"/>
  <c r="K58" i="28"/>
  <c r="J64" i="28"/>
  <c r="H71" i="40"/>
  <c r="H70" i="40" s="1"/>
  <c r="G80" i="40"/>
  <c r="G79" i="40"/>
  <c r="G78" i="40"/>
  <c r="G77" i="40"/>
  <c r="G76" i="40"/>
  <c r="G75" i="40"/>
  <c r="G74" i="40"/>
  <c r="G73" i="40"/>
  <c r="O104" i="28"/>
  <c r="N104" i="28"/>
  <c r="M104" i="28"/>
  <c r="L104" i="28"/>
  <c r="K104" i="28"/>
  <c r="I104" i="28"/>
  <c r="H104" i="28"/>
  <c r="G104" i="28"/>
  <c r="F104" i="28"/>
  <c r="G47" i="40" l="1"/>
  <c r="H67" i="29"/>
  <c r="G82" i="40"/>
  <c r="G81" i="40" s="1"/>
  <c r="J86" i="40"/>
  <c r="R64" i="28"/>
  <c r="E149" i="28"/>
  <c r="G46" i="40" l="1"/>
  <c r="J66" i="28"/>
  <c r="E66" i="28"/>
  <c r="R66" i="28" l="1"/>
  <c r="D26" i="35"/>
  <c r="D25" i="35" s="1"/>
  <c r="F25" i="35"/>
  <c r="E25" i="35"/>
  <c r="C27" i="35"/>
  <c r="F16" i="35"/>
  <c r="E16" i="35"/>
  <c r="C18" i="35"/>
  <c r="J150" i="28"/>
  <c r="R150" i="28" s="1"/>
  <c r="C26" i="35" l="1"/>
  <c r="C25" i="35"/>
  <c r="J122" i="28"/>
  <c r="R122" i="28" l="1"/>
  <c r="E71" i="28" l="1"/>
  <c r="J71" i="28"/>
  <c r="R71" i="28" l="1"/>
  <c r="I70" i="40" l="1"/>
  <c r="G70" i="40" s="1"/>
  <c r="I71" i="40"/>
  <c r="G71" i="40" s="1"/>
  <c r="G86" i="40" s="1"/>
  <c r="I64" i="40"/>
  <c r="I63" i="40"/>
  <c r="H64" i="40"/>
  <c r="H63" i="40" s="1"/>
  <c r="K82" i="40" l="1"/>
  <c r="K13" i="40"/>
  <c r="K71" i="40"/>
  <c r="K64" i="40"/>
  <c r="J88" i="28"/>
  <c r="J86" i="28"/>
  <c r="E88" i="28"/>
  <c r="E86" i="28"/>
  <c r="J120" i="28"/>
  <c r="J119" i="28"/>
  <c r="J118" i="28"/>
  <c r="J117" i="28"/>
  <c r="J116" i="28"/>
  <c r="J115" i="28"/>
  <c r="J114" i="28"/>
  <c r="J113" i="28"/>
  <c r="J112" i="28"/>
  <c r="J111" i="28"/>
  <c r="J110" i="28"/>
  <c r="J109" i="28"/>
  <c r="J125" i="28"/>
  <c r="J124" i="28"/>
  <c r="J123" i="28"/>
  <c r="J121" i="28"/>
  <c r="J108" i="28"/>
  <c r="J107" i="28"/>
  <c r="J105" i="28" s="1"/>
  <c r="E108" i="28"/>
  <c r="E107" i="28"/>
  <c r="E105" i="28" s="1"/>
  <c r="E98" i="28"/>
  <c r="J97" i="28"/>
  <c r="J72" i="28"/>
  <c r="E72" i="28"/>
  <c r="K47" i="40" l="1"/>
  <c r="H86" i="40"/>
  <c r="I86" i="40"/>
  <c r="R88" i="28"/>
  <c r="R86" i="28"/>
  <c r="R120" i="28"/>
  <c r="R116" i="28"/>
  <c r="R114" i="28"/>
  <c r="R117" i="28"/>
  <c r="R124" i="28"/>
  <c r="R118" i="28"/>
  <c r="R109" i="28"/>
  <c r="R125" i="28"/>
  <c r="R115" i="28"/>
  <c r="R119" i="28"/>
  <c r="R121" i="28"/>
  <c r="R113" i="28"/>
  <c r="R123" i="28"/>
  <c r="R108" i="28"/>
  <c r="R107" i="28"/>
  <c r="R72" i="28"/>
  <c r="J141" i="28"/>
  <c r="E141" i="28"/>
  <c r="R105" i="28" l="1"/>
  <c r="R178" i="28"/>
  <c r="E179" i="28"/>
  <c r="R179" i="28" s="1"/>
  <c r="K86" i="40"/>
  <c r="R141" i="28"/>
  <c r="P104" i="28"/>
  <c r="E151" i="28"/>
  <c r="J149" i="28"/>
  <c r="R149" i="28" s="1"/>
  <c r="J148" i="28"/>
  <c r="R148" i="28" s="1"/>
  <c r="J147" i="28"/>
  <c r="J151" i="28"/>
  <c r="P146" i="28"/>
  <c r="O146" i="28"/>
  <c r="N146" i="28"/>
  <c r="M146" i="28"/>
  <c r="L146" i="28"/>
  <c r="I146" i="28"/>
  <c r="H146" i="28"/>
  <c r="G146" i="28"/>
  <c r="F146" i="28"/>
  <c r="J51" i="28"/>
  <c r="J49" i="28"/>
  <c r="J48" i="28"/>
  <c r="J47" i="28"/>
  <c r="E57" i="28"/>
  <c r="E56" i="28"/>
  <c r="E55" i="28"/>
  <c r="E51" i="28"/>
  <c r="E49" i="28"/>
  <c r="E48" i="28"/>
  <c r="E47" i="28"/>
  <c r="E45" i="28"/>
  <c r="E44" i="28"/>
  <c r="E173" i="28" l="1"/>
  <c r="O152" i="28"/>
  <c r="P152" i="28"/>
  <c r="M152" i="28"/>
  <c r="L152" i="28"/>
  <c r="N152" i="28"/>
  <c r="H152" i="28"/>
  <c r="R45" i="28"/>
  <c r="R49" i="28"/>
  <c r="G152" i="28"/>
  <c r="R51" i="28"/>
  <c r="R48" i="28"/>
  <c r="R47" i="28"/>
  <c r="E12" i="28"/>
  <c r="J60" i="28"/>
  <c r="E60" i="28"/>
  <c r="I58" i="28"/>
  <c r="H58" i="28"/>
  <c r="G58" i="28"/>
  <c r="F58" i="28"/>
  <c r="R60" i="28" l="1"/>
  <c r="J56" i="28"/>
  <c r="R56" i="28" s="1"/>
  <c r="D12" i="35"/>
  <c r="D11" i="35" s="1"/>
  <c r="E12" i="35"/>
  <c r="F12" i="35"/>
  <c r="F11" i="35" s="1"/>
  <c r="J87" i="28"/>
  <c r="E87" i="28"/>
  <c r="J131" i="28"/>
  <c r="J130" i="28"/>
  <c r="J126" i="28"/>
  <c r="R112" i="28"/>
  <c r="R111" i="28"/>
  <c r="Q127" i="28"/>
  <c r="Q134" i="28"/>
  <c r="P134" i="28"/>
  <c r="O134" i="28"/>
  <c r="N134" i="28"/>
  <c r="M134" i="28"/>
  <c r="L134" i="28"/>
  <c r="I134" i="28"/>
  <c r="H134" i="28"/>
  <c r="G134" i="28"/>
  <c r="F134" i="28"/>
  <c r="Q101" i="28"/>
  <c r="Q78" i="28" s="1"/>
  <c r="Q146" i="28"/>
  <c r="Q145" i="28" s="1"/>
  <c r="P145" i="28"/>
  <c r="O145" i="28"/>
  <c r="N145" i="28"/>
  <c r="M145" i="28"/>
  <c r="L145" i="28"/>
  <c r="I145" i="28"/>
  <c r="H145" i="28"/>
  <c r="G145" i="28"/>
  <c r="F145" i="28"/>
  <c r="R44" i="28"/>
  <c r="J12" i="28"/>
  <c r="C24" i="35"/>
  <c r="F22" i="35"/>
  <c r="F21" i="35" s="1"/>
  <c r="E22" i="35"/>
  <c r="E21" i="35" s="1"/>
  <c r="D23" i="35"/>
  <c r="D22" i="35" s="1"/>
  <c r="D21" i="35" s="1"/>
  <c r="C17" i="35"/>
  <c r="F15" i="35"/>
  <c r="D16" i="35"/>
  <c r="D15" i="35" s="1"/>
  <c r="C14" i="35"/>
  <c r="C13" i="35"/>
  <c r="E102" i="28"/>
  <c r="J102" i="28"/>
  <c r="J57" i="28"/>
  <c r="R57" i="28" s="1"/>
  <c r="J74" i="28"/>
  <c r="J73" i="28"/>
  <c r="E73" i="28"/>
  <c r="E138" i="28"/>
  <c r="E139" i="28"/>
  <c r="E137" i="28"/>
  <c r="E140" i="28"/>
  <c r="E136" i="28"/>
  <c r="J55" i="28"/>
  <c r="E133" i="28"/>
  <c r="J133" i="28"/>
  <c r="E65" i="28"/>
  <c r="J65" i="28"/>
  <c r="J75" i="28"/>
  <c r="H22" i="29"/>
  <c r="E74" i="28"/>
  <c r="E75" i="28"/>
  <c r="E147" i="28"/>
  <c r="E80" i="28"/>
  <c r="E90" i="28"/>
  <c r="E91" i="28"/>
  <c r="E92" i="28"/>
  <c r="E96" i="28"/>
  <c r="E97" i="28"/>
  <c r="J90" i="28"/>
  <c r="J11" i="29"/>
  <c r="J139" i="28"/>
  <c r="J138" i="28"/>
  <c r="J137" i="28"/>
  <c r="J140" i="28"/>
  <c r="E106" i="28"/>
  <c r="E103" i="28"/>
  <c r="E79" i="28"/>
  <c r="J79" i="28"/>
  <c r="J68" i="28"/>
  <c r="J83" i="28"/>
  <c r="J91" i="28"/>
  <c r="J92" i="28"/>
  <c r="J96" i="28"/>
  <c r="J103" i="28"/>
  <c r="J106" i="28"/>
  <c r="J132" i="28"/>
  <c r="J136" i="28"/>
  <c r="J174" i="28" l="1"/>
  <c r="E174" i="28"/>
  <c r="R55" i="28"/>
  <c r="J173" i="28"/>
  <c r="E135" i="28"/>
  <c r="J78" i="28"/>
  <c r="J77" i="28" s="1"/>
  <c r="J135" i="28"/>
  <c r="J134" i="28" s="1"/>
  <c r="J59" i="28"/>
  <c r="J58" i="28" s="1"/>
  <c r="E59" i="28"/>
  <c r="E58" i="28" s="1"/>
  <c r="Q77" i="28"/>
  <c r="I77" i="28"/>
  <c r="I152" i="28"/>
  <c r="Q104" i="28"/>
  <c r="J10" i="28"/>
  <c r="J176" i="28"/>
  <c r="R110" i="28"/>
  <c r="E176" i="28"/>
  <c r="D19" i="35"/>
  <c r="F19" i="35"/>
  <c r="R97" i="28"/>
  <c r="E161" i="28"/>
  <c r="E160" i="28"/>
  <c r="E159" i="28"/>
  <c r="J159" i="28"/>
  <c r="C16" i="35"/>
  <c r="C31" i="35"/>
  <c r="C30" i="35"/>
  <c r="R177" i="28"/>
  <c r="C12" i="35"/>
  <c r="R83" i="28"/>
  <c r="R96" i="28"/>
  <c r="R91" i="28"/>
  <c r="E146" i="28"/>
  <c r="R87" i="28"/>
  <c r="R98" i="28"/>
  <c r="E101" i="28"/>
  <c r="R101" i="28" s="1"/>
  <c r="R102" i="28"/>
  <c r="R92" i="28"/>
  <c r="R90" i="28"/>
  <c r="R106" i="28"/>
  <c r="R133" i="28"/>
  <c r="R65" i="28"/>
  <c r="R126" i="28"/>
  <c r="R140" i="28"/>
  <c r="R138" i="28"/>
  <c r="R68" i="28"/>
  <c r="R131" i="28"/>
  <c r="R75" i="28"/>
  <c r="R12" i="28"/>
  <c r="R137" i="28"/>
  <c r="R80" i="28"/>
  <c r="R139" i="28"/>
  <c r="R130" i="28"/>
  <c r="R132" i="28"/>
  <c r="R73" i="28"/>
  <c r="R79" i="28"/>
  <c r="E15" i="35"/>
  <c r="C15" i="35" s="1"/>
  <c r="E11" i="35"/>
  <c r="C21" i="35"/>
  <c r="R147" i="28"/>
  <c r="E29" i="35"/>
  <c r="C22" i="35"/>
  <c r="R103" i="28"/>
  <c r="R74" i="28"/>
  <c r="C23" i="35"/>
  <c r="D29" i="35"/>
  <c r="D28" i="35" s="1"/>
  <c r="J127" i="28"/>
  <c r="F29" i="35"/>
  <c r="R136" i="28"/>
  <c r="G168" i="28"/>
  <c r="I168" i="28"/>
  <c r="M168" i="28"/>
  <c r="O168" i="28"/>
  <c r="Q168" i="28"/>
  <c r="H168" i="28"/>
  <c r="L168" i="28"/>
  <c r="N168" i="28"/>
  <c r="P168" i="28"/>
  <c r="R78" i="28" l="1"/>
  <c r="R77" i="28" s="1"/>
  <c r="E78" i="28"/>
  <c r="R135" i="28"/>
  <c r="R134" i="28" s="1"/>
  <c r="R59" i="28"/>
  <c r="R58" i="28" s="1"/>
  <c r="Q152" i="28"/>
  <c r="R176" i="28"/>
  <c r="E181" i="28"/>
  <c r="E19" i="35"/>
  <c r="K152" i="28"/>
  <c r="K10" i="28"/>
  <c r="F10" i="28"/>
  <c r="F152" i="28"/>
  <c r="R159" i="28"/>
  <c r="R175" i="28"/>
  <c r="R127" i="28"/>
  <c r="J104" i="28"/>
  <c r="F28" i="35"/>
  <c r="F32" i="35" s="1"/>
  <c r="E28" i="35"/>
  <c r="E32" i="35" s="1"/>
  <c r="C11" i="35"/>
  <c r="C19" i="35" s="1"/>
  <c r="R174" i="28"/>
  <c r="R173" i="28"/>
  <c r="J181" i="28"/>
  <c r="T58" i="28"/>
  <c r="T11" i="28"/>
  <c r="E145" i="28"/>
  <c r="E134" i="28"/>
  <c r="T134" i="28" s="1"/>
  <c r="T135" i="28"/>
  <c r="T59" i="28"/>
  <c r="C29" i="35"/>
  <c r="E10" i="28"/>
  <c r="F168" i="28"/>
  <c r="D32" i="35"/>
  <c r="R10" i="28" l="1"/>
  <c r="R104" i="28"/>
  <c r="T105" i="28"/>
  <c r="C28" i="35"/>
  <c r="C32" i="35" s="1"/>
  <c r="R181" i="28"/>
  <c r="T10" i="28"/>
  <c r="E104" i="28"/>
  <c r="T104" i="28" l="1"/>
  <c r="J168" i="28"/>
  <c r="R151" i="28"/>
  <c r="R168" i="28"/>
  <c r="J146" i="28"/>
  <c r="T146" i="28" s="1"/>
  <c r="R146" i="28" l="1"/>
  <c r="R152" i="28" s="1"/>
  <c r="J152" i="28"/>
  <c r="J145" i="28"/>
  <c r="T145" i="28" s="1"/>
  <c r="R145" i="28" l="1"/>
  <c r="T78" i="28"/>
  <c r="E77" i="28"/>
  <c r="T77" i="28" s="1"/>
  <c r="E152" i="28"/>
  <c r="U152" i="28" s="1"/>
  <c r="T152" i="28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<sst xmlns="http://schemas.openxmlformats.org/spreadsheetml/2006/main" count="1300" uniqueCount="615">
  <si>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</si>
  <si>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</si>
  <si>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</si>
  <si>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</si>
  <si>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</si>
  <si>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</si>
  <si>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</si>
  <si>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</si>
  <si>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</si>
  <si>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</si>
  <si>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</si>
  <si>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</si>
  <si>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</si>
  <si>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</si>
  <si>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</si>
  <si>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</si>
  <si>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</si>
  <si>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</si>
  <si>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</si>
  <si>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</si>
  <si>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</si>
  <si>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</si>
  <si>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</si>
  <si>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</si>
  <si>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</si>
  <si>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</si>
  <si>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</si>
  <si>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</si>
  <si>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</si>
  <si>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</si>
  <si>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</si>
  <si>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</si>
  <si>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</si>
  <si>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</si>
  <si>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</si>
  <si>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</si>
  <si>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</si>
  <si>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</si>
  <si>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</si>
  <si>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</si>
  <si>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</si>
  <si>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</si>
  <si>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</si>
  <si>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</si>
  <si>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</si>
  <si>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</si>
  <si>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</si>
  <si>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</si>
  <si>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</si>
  <si>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</si>
  <si>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</si>
  <si>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</si>
  <si>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</si>
  <si>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</si>
  <si>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</si>
  <si>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</si>
  <si>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</si>
  <si>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</si>
  <si>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</si>
  <si>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</si>
  <si>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</si>
  <si>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</si>
  <si>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</si>
  <si>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</si>
  <si>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</si>
  <si>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</si>
  <si>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</si>
  <si>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</si>
  <si>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</si>
  <si>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</si>
  <si>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</si>
  <si>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</si>
  <si>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</si>
  <si>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</si>
  <si>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</si>
  <si>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</si>
  <si>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</si>
  <si>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</si>
  <si>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</si>
  <si>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</si>
  <si>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</si>
  <si>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</si>
  <si>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</si>
  <si>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</si>
  <si>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</si>
  <si>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</si>
  <si>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</si>
  <si>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</si>
  <si>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</si>
  <si>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</si>
  <si>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</si>
  <si>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</si>
  <si>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</si>
  <si>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</si>
  <si>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</si>
  <si>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</si>
  <si>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</si>
  <si>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</si>
  <si>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</si>
  <si>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</si>
  <si>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</si>
  <si>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</si>
  <si>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</si>
  <si>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</si>
  <si>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</si>
  <si>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</si>
  <si>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</si>
  <si>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</si>
  <si>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</si>
  <si>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</si>
  <si>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</si>
  <si>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</si>
  <si>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</si>
  <si>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</si>
  <si>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</si>
  <si>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</si>
  <si>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</si>
  <si>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</si>
  <si>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</si>
  <si>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</si>
  <si>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</si>
  <si>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</si>
  <si>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</si>
  <si>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</si>
  <si>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</si>
  <si>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</si>
  <si>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</si>
  <si>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</si>
  <si>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</si>
  <si>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</si>
  <si>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</si>
  <si>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</si>
  <si>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</si>
  <si>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</si>
  <si>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</si>
  <si>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</si>
  <si>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</si>
  <si>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</si>
  <si>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</si>
  <si>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</si>
  <si>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</si>
  <si>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</si>
  <si>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</si>
  <si>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</si>
  <si>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</si>
  <si>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</si>
  <si>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</si>
  <si>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</si>
  <si>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</si>
  <si>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</si>
  <si>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</si>
  <si>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</si>
  <si>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</si>
  <si>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</si>
  <si>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</si>
  <si>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</si>
  <si>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</si>
  <si>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</si>
  <si>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</si>
  <si>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</si>
  <si>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</si>
  <si>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</si>
  <si>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</si>
  <si>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</si>
  <si>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</si>
  <si>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</si>
  <si>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</si>
  <si>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</si>
  <si>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</si>
  <si>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</si>
  <si>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</si>
  <si>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</si>
  <si>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</si>
  <si>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</si>
  <si>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</si>
  <si>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</si>
  <si>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</si>
  <si>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</si>
  <si>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</si>
  <si>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</si>
  <si>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</si>
  <si>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</si>
  <si>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</si>
  <si>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</si>
  <si>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</si>
  <si>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</si>
  <si>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</si>
  <si>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</si>
  <si>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</si>
  <si>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</si>
  <si>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</si>
  <si>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</si>
  <si>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</si>
  <si>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</si>
  <si>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</si>
  <si>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</si>
  <si>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</si>
  <si>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</si>
  <si>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</si>
  <si>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</si>
  <si>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</si>
  <si>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</si>
  <si>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</si>
  <si>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</si>
  <si>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</si>
  <si>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</si>
  <si>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</si>
  <si>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</si>
  <si>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</si>
  <si>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</si>
  <si>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</si>
  <si>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</si>
  <si>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</si>
  <si>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</si>
  <si>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</si>
  <si>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</si>
  <si>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</si>
  <si>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</si>
  <si>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</si>
  <si>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</si>
  <si>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</si>
  <si>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</si>
  <si>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</si>
  <si>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</si>
  <si>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</si>
  <si>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</si>
  <si>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</si>
  <si>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</si>
  <si>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</si>
  <si>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</si>
  <si>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</si>
  <si>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</si>
  <si>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</si>
  <si>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</si>
  <si>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</si>
  <si>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</si>
  <si>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</si>
  <si>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</si>
  <si>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</si>
  <si>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</si>
  <si>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</si>
  <si>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</si>
  <si>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</si>
  <si>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</si>
  <si>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</si>
  <si>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</si>
  <si>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</si>
  <si>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</si>
  <si>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</si>
  <si>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</si>
  <si>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</si>
  <si>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</si>
  <si>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</si>
  <si>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</si>
  <si>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</si>
  <si>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</si>
  <si>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</si>
  <si>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</si>
  <si>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</si>
  <si>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</si>
  <si>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</si>
  <si>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</si>
  <si>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</si>
  <si>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</si>
  <si>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</si>
  <si>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</si>
  <si>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</si>
  <si>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</si>
  <si>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</si>
  <si>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</si>
  <si>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</si>
  <si>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</si>
  <si>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</si>
  <si>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</si>
  <si>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</si>
  <si>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</si>
  <si>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</si>
  <si>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</si>
  <si>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</si>
  <si>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</si>
  <si>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</si>
  <si>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</si>
  <si>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</si>
  <si>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</si>
  <si>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</si>
  <si>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</si>
  <si>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</si>
  <si>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</si>
  <si>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</si>
  <si>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</si>
  <si>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</si>
  <si>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</si>
  <si>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</si>
  <si>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Програма розвитку та реалізації питань містобудування у м.Вараш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</si>
  <si>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</si>
  <si>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Програма розвитку автомобільних доріг, дорожнього руху та його безпеки у місті Вараш на 2016-2020 роки</t>
  </si>
  <si>
    <t>Програма відпочинку та оздоровлення дітей міста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</si>
  <si>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</si>
  <si>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</si>
  <si>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</si>
  <si>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</si>
  <si>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</si>
  <si>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</si>
  <si>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</si>
  <si>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</si>
  <si>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</si>
  <si>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харчування</t>
  </si>
  <si>
    <t>заходи</t>
  </si>
  <si>
    <t>парк</t>
  </si>
  <si>
    <t>Міська програма "Питна вода міста Вараш" на 2006-2020 роки</t>
  </si>
  <si>
    <t>програми</t>
  </si>
  <si>
    <t>Програма розвитку малого і середнього підприємництва в місті Вараш на 2018-2020 роки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</si>
  <si>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</si>
  <si>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</si>
  <si>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</si>
  <si>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</si>
  <si>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</si>
  <si>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</si>
  <si>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</si>
  <si>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</si>
  <si>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</si>
  <si>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</si>
  <si>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</si>
  <si>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</si>
  <si>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</si>
  <si>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</si>
  <si>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</si>
  <si>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</si>
  <si>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</si>
  <si>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</si>
  <si>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</si>
  <si>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</si>
  <si>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</si>
  <si>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</si>
  <si>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</si>
  <si>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</si>
  <si>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</si>
  <si>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</si>
  <si>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</si>
  <si>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</si>
  <si>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</si>
  <si>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</si>
  <si>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</si>
  <si>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</si>
  <si>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</si>
  <si>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</si>
  <si>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</si>
  <si>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</si>
  <si>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</si>
  <si>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</si>
  <si>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</si>
  <si>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</si>
  <si>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</si>
  <si>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</si>
  <si>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</si>
  <si>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</si>
  <si>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</si>
  <si>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</si>
  <si>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</si>
  <si>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</si>
  <si>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</si>
  <si>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Усього</t>
  </si>
  <si>
    <t>у тому числі бюджет розвитку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</si>
  <si>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</si>
  <si>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</si>
  <si>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</si>
  <si>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</si>
  <si>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</si>
  <si>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</si>
  <si>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</si>
  <si>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</si>
  <si>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</si>
  <si>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</si>
  <si>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Рішення міської ради від 15.10.2015  №2197</t>
  </si>
  <si>
    <t>Рішення міської ради від 23.01.2018  №996</t>
  </si>
  <si>
    <t>Рішення міської ради від 06.02.2018  №1013</t>
  </si>
  <si>
    <t>0212146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</si>
  <si>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</si>
  <si>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</si>
  <si>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</si>
  <si>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</si>
  <si>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Відшкодування вартості лікарських засобів для лікування окремих захворювань</t>
  </si>
  <si>
    <t>2146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</si>
  <si>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</si>
  <si>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</si>
  <si>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</si>
  <si>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</si>
  <si>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</si>
  <si>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</si>
  <si>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</si>
  <si>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Міська комплексна програма "Здоров'я" на 2019 рік</t>
  </si>
  <si>
    <t>Рішення міської ради від 14.12.2018 №1310</t>
  </si>
  <si>
    <t>Рішення міської ради від 23.01.2018 №999</t>
  </si>
  <si>
    <t>Рішення міської ради від 23.01.2018 №1000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</si>
  <si>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</si>
  <si>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</si>
  <si>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</si>
  <si>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15.10.2015 №2196</t>
  </si>
  <si>
    <t>Рішення міської ради від  29.09.2017 №856</t>
  </si>
  <si>
    <t>Рішення міської ради від 15.10.2015  №2198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</si>
  <si>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</si>
  <si>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</si>
  <si>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23.01.2018  №1116</t>
  </si>
  <si>
    <t>Рішення міської ради від 28.11.2017  №898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</si>
  <si>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</si>
  <si>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</si>
  <si>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</si>
  <si>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</si>
  <si>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</si>
  <si>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</si>
  <si>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</si>
  <si>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</si>
  <si>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Рішення міської ради від 14.12.2018 №1309</t>
  </si>
  <si>
    <t>Міська програма "Харчування учнів закладів загальної середньої освіти міста Вараш" на 2019 рік</t>
  </si>
  <si>
    <t>Програма цільової фінансової підтримки Кузнецовського міського комунального підприємства на період 2017 - 2027 роки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</si>
  <si>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</si>
  <si>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>0216082</t>
  </si>
  <si>
    <t>6082</t>
  </si>
  <si>
    <t>Придбання житла для окремих категорій населення  відповідно до законодавства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</si>
  <si>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</si>
  <si>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в т.ч. за рахунок залишку медичної субвенції з державного бюджету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</si>
  <si>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</si>
  <si>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</si>
  <si>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Рішення міської ради від 21.12.2018  №1368</t>
  </si>
  <si>
    <t>Міська програма забезпечення житлом учасників антитерористичної операції, операції об’єднаних сил на 2018-2020 роки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</si>
  <si>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</si>
  <si>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</si>
  <si>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</si>
  <si>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</si>
  <si>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1516013</t>
  </si>
  <si>
    <t>6013</t>
  </si>
  <si>
    <t>Забезпечення діяльності водопровідно-каналізаційного господарства</t>
  </si>
  <si>
    <t>1517325</t>
  </si>
  <si>
    <t>7325</t>
  </si>
  <si>
    <t>Будівництво споруд, установ та закладів фізичної культури і спорту</t>
  </si>
  <si>
    <t>1514060</t>
  </si>
  <si>
    <t>1517324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</si>
  <si>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</si>
  <si>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</si>
  <si>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7324</t>
  </si>
  <si>
    <t>Будівництво установ та закладів культури</t>
  </si>
  <si>
    <t>Рішення міської ради від 21.12.2018  №1357</t>
  </si>
  <si>
    <t>1518340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</si>
  <si>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</si>
  <si>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</si>
  <si>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</si>
  <si>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Будівництво об'єктів інфраструктури парку культури та відпочинку  (виготовлення проектно-кошторисної документації)</t>
  </si>
  <si>
    <t>Виконання інвестиційних проектів в рамках здійснення заходів щодо соціально-економічного розвитку окремих територій</t>
  </si>
  <si>
    <t>0217363</t>
  </si>
  <si>
    <t>7363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</si>
  <si>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</si>
  <si>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</si>
  <si>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</si>
  <si>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</si>
  <si>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</si>
  <si>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</si>
  <si>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</si>
  <si>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</si>
  <si>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</si>
  <si>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</si>
  <si>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</si>
  <si>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</si>
  <si>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</si>
  <si>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</si>
  <si>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</si>
  <si>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</si>
  <si>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</si>
  <si>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</si>
  <si>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</si>
  <si>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</si>
  <si>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</si>
  <si>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</si>
  <si>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</si>
  <si>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</si>
  <si>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</si>
  <si>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</si>
  <si>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</si>
  <si>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</si>
  <si>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</si>
  <si>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</si>
  <si>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</si>
  <si>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</si>
  <si>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</si>
  <si>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</si>
  <si>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</si>
  <si>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</si>
  <si>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</si>
  <si>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</si>
  <si>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</si>
  <si>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</si>
  <si>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</si>
  <si>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</si>
  <si>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</si>
  <si>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</si>
  <si>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</si>
  <si>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</si>
  <si>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</si>
  <si>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</si>
  <si>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</si>
  <si>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</si>
  <si>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</si>
  <si>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</si>
  <si>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</si>
  <si>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</si>
  <si>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</si>
  <si>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</si>
  <si>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</si>
  <si>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</si>
  <si>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</si>
  <si>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</si>
  <si>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</si>
  <si>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</si>
  <si>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</si>
  <si>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</si>
  <si>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</si>
  <si>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</si>
  <si>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</si>
  <si>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</si>
  <si>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</si>
  <si>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</si>
  <si>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</si>
  <si>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</si>
  <si>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</si>
  <si>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</si>
  <si>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</si>
  <si>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</si>
  <si>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</si>
  <si>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</si>
  <si>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</si>
  <si>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</si>
  <si>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</si>
  <si>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</si>
  <si>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</si>
  <si>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</si>
  <si>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</si>
  <si>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</si>
  <si>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</si>
  <si>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</si>
  <si>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</si>
  <si>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</si>
  <si>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</si>
  <si>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Секретар міської ради                                                            О.Мензул</t>
  </si>
  <si>
    <t xml:space="preserve"> </t>
  </si>
  <si>
    <t>0817363</t>
  </si>
  <si>
    <t>0617363</t>
  </si>
  <si>
    <t>0611170</t>
  </si>
  <si>
    <t>1170</t>
  </si>
  <si>
    <t>0210180</t>
  </si>
  <si>
    <t>Інша діяльність у сфері державного управління</t>
  </si>
  <si>
    <t>Реконструкція загальноосвітньої школи №2 в мікрорайоні Будівельників, 56 м.Вараш Рівненської області (Реконструкція покрівлі, заміна вікон, утеплення зовнішніх стін, опорядження фасадів) (Коригування)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</si>
  <si>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</si>
  <si>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</si>
  <si>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 xml:space="preserve">     Секретар міської ради                                     О.Мензул</t>
  </si>
  <si>
    <t>1519770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</si>
  <si>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</si>
  <si>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</si>
  <si>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</si>
  <si>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Забезпечення діяльності інклюзивно-ресурсних центрів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</si>
  <si>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</si>
  <si>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</si>
  <si>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</si>
  <si>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</si>
  <si>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</si>
  <si>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</si>
  <si>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1017363</t>
  </si>
  <si>
    <t>за рахунок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</si>
  <si>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місцевого бюджету за рахунок залишку коштів освітньої субвенції, що утворився на початок бюджетного періоду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</si>
  <si>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</si>
  <si>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</si>
  <si>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</si>
  <si>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</si>
  <si>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</si>
  <si>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</si>
  <si>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Субвенції з державного бюджету місцевим бюджетам</t>
  </si>
  <si>
    <r>
      <t>Туристичний збір</t>
    </r>
    <r>
      <rPr>
        <sz val="22"/>
        <rFont val="Times New Roman"/>
        <family val="1"/>
        <charset val="204"/>
      </rPr>
      <t> </t>
    </r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</si>
  <si>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</si>
  <si>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за рахунок субвенції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</si>
  <si>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за рахунок  субвенції з державного бюджету на здійснення заходів щодо соціально-економічного розвитку окремих територій</t>
  </si>
  <si>
    <t>Програма розвитку фізичної культури і спорту територіальних громад Вараської міської ради на 2018-2020 роки</t>
  </si>
  <si>
    <t>1510150</t>
  </si>
  <si>
    <t>1512111</t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</si>
  <si>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</si>
  <si>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</si>
  <si>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</si>
  <si>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</si>
  <si>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</si>
  <si>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</si>
  <si>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</si>
  <si>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</si>
  <si>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</si>
  <si>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</si>
  <si>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</si>
  <si>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</si>
  <si>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</si>
  <si>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>з районних і міських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</si>
  <si>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0216012</t>
  </si>
  <si>
    <t>6012</t>
  </si>
  <si>
    <t>0216013</t>
  </si>
  <si>
    <t>Забезпечення діяльності з виробництва, транспортування, постачання теплової енергії</t>
  </si>
  <si>
    <t>Рішення міської ради від 30.12.2005  №549</t>
  </si>
  <si>
    <t>0218230</t>
  </si>
  <si>
    <t>8230</t>
  </si>
  <si>
    <t>Інші заходи громадського порядку та безпеки</t>
  </si>
  <si>
    <t>0380</t>
  </si>
  <si>
    <t>Проектні роботи модернізації (реконструкції) теплових мереж (розроблення схем теплопостачання м.Вараш)</t>
  </si>
  <si>
    <t>Реконструкція водопровідної мережі від ВК-88/ПГ-53 до ВК-73/ПГ-49 по вул.Парковій в місті Вараш, Рівненської області</t>
  </si>
  <si>
    <t>Міська програма "Безпечне місто" на 2019-2023 роки</t>
  </si>
  <si>
    <t>Рішення міської ради від 03.04.2019  №1381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</si>
  <si>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</si>
  <si>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</si>
  <si>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</si>
  <si>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</si>
  <si>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</si>
  <si>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Рішення міської ради від 23.01.2015  №1827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</si>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</sst>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sz val="12"/>
      <color rgb="FFFF0000"/>
      <name val="Arial Cyr"/>
      <charset val="204"/>
    </font>
    <font>
      <i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i/>
      <sz val="14"/>
      <name val="Times New Roman"/>
      <family val="1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i/>
      <sz val="12"/>
      <name val="Times New Roman CYR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Helv"/>
      <charset val="204"/>
    </font>
    <font>
      <sz val="14"/>
      <color rgb="FFFF0000"/>
      <name val="Times New Roman"/>
      <family val="1"/>
    </font>
    <font>
      <i/>
      <sz val="14"/>
      <name val="Helv"/>
      <charset val="204"/>
    </font>
    <font>
      <sz val="14"/>
      <color rgb="FFFF0000"/>
      <name val="Times New Roman CYR"/>
      <charset val="204"/>
    </font>
    <font>
      <sz val="12"/>
      <name val="Helv"/>
      <charset val="204"/>
    </font>
    <font>
      <sz val="14"/>
      <color rgb="FFFF0000"/>
      <name val="Arial Cyr"/>
      <family val="2"/>
      <charset val="204"/>
    </font>
    <font>
      <sz val="14"/>
      <name val="Helv"/>
      <charset val="204"/>
    </font>
    <font>
      <i/>
      <sz val="12"/>
      <name val="Helv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i/>
      <sz val="10"/>
      <name val="Arial Cyr"/>
      <charset val="204"/>
    </font>
    <font>
      <sz val="20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1"/>
      <name val="Times New Roman Cyr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1"/>
      <color rgb="FFFF0000"/>
      <name val="Times New Roman"/>
      <family val="1"/>
    </font>
    <font>
      <b/>
      <sz val="11"/>
      <color rgb="FFFF0000"/>
      <name val="Times New Roman CYR"/>
      <family val="1"/>
      <charset val="204"/>
    </font>
    <font>
      <sz val="11"/>
      <color rgb="FFFF0000"/>
      <name val="Arial Cyr"/>
      <charset val="204"/>
    </font>
    <font>
      <sz val="11"/>
      <name val="Arial Cyr"/>
      <charset val="204"/>
    </font>
    <font>
      <i/>
      <sz val="11"/>
      <name val="Times New Roman CYR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2"/>
      <color rgb="FF000000"/>
      <name val="Times New Roman"/>
      <family val="1"/>
      <charset val="204"/>
    </font>
    <font>
      <i/>
      <sz val="12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72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6" fillId="0" borderId="0"/>
    <xf numFmtId="0" fontId="2" fillId="0" borderId="0"/>
  </cellStyleXfs>
  <cellXfs count="800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3" fillId="0" borderId="0" xfId="0" applyFont="1"/>
    <xf numFmtId="0" fontId="13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0" fillId="0" borderId="0" xfId="5" applyFont="1"/>
    <xf numFmtId="0" fontId="23" fillId="0" borderId="0" xfId="5" applyFont="1"/>
    <xf numFmtId="0" fontId="15" fillId="0" borderId="0" xfId="5" applyFont="1"/>
    <xf numFmtId="0" fontId="23" fillId="0" borderId="0" xfId="5" applyFont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7" fillId="0" borderId="0" xfId="5" applyFont="1"/>
    <xf numFmtId="49" fontId="23" fillId="0" borderId="0" xfId="5" applyNumberFormat="1" applyFont="1"/>
    <xf numFmtId="0" fontId="28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3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49" fontId="11" fillId="2" borderId="1" xfId="0" applyNumberFormat="1" applyFont="1" applyFill="1" applyBorder="1" applyAlignment="1" applyProtection="1">
      <alignment horizontal="center" wrapText="1"/>
      <protection locked="0"/>
    </xf>
    <xf numFmtId="49" fontId="24" fillId="2" borderId="1" xfId="5" applyNumberFormat="1" applyFont="1" applyFill="1" applyBorder="1" applyAlignment="1">
      <alignment horizontal="center" wrapText="1"/>
    </xf>
    <xf numFmtId="49" fontId="24" fillId="2" borderId="1" xfId="5" applyNumberFormat="1" applyFont="1" applyFill="1" applyBorder="1" applyAlignment="1" applyProtection="1">
      <alignment horizontal="center" wrapText="1"/>
      <protection locked="0"/>
    </xf>
    <xf numFmtId="3" fontId="15" fillId="2" borderId="2" xfId="5" applyNumberFormat="1" applyFont="1" applyFill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4" fontId="15" fillId="0" borderId="1" xfId="5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3" fontId="15" fillId="0" borderId="6" xfId="5" applyNumberFormat="1" applyFont="1" applyBorder="1" applyAlignment="1">
      <alignment wrapText="1"/>
    </xf>
    <xf numFmtId="0" fontId="27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2" fillId="0" borderId="0" xfId="4" applyFont="1" applyAlignment="1"/>
    <xf numFmtId="0" fontId="33" fillId="0" borderId="0" xfId="4" applyFont="1" applyFill="1" applyBorder="1"/>
    <xf numFmtId="0" fontId="9" fillId="0" borderId="0" xfId="4" applyFont="1" applyFill="1" applyBorder="1"/>
    <xf numFmtId="0" fontId="18" fillId="0" borderId="0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 vertical="center" wrapText="1"/>
    </xf>
    <xf numFmtId="0" fontId="36" fillId="0" borderId="1" xfId="4" applyFont="1" applyFill="1" applyBorder="1" applyAlignment="1">
      <alignment horizontal="center" vertical="center"/>
    </xf>
    <xf numFmtId="49" fontId="37" fillId="0" borderId="1" xfId="4" applyNumberFormat="1" applyFont="1" applyFill="1" applyBorder="1" applyAlignment="1">
      <alignment horizontal="center" vertical="top" wrapText="1"/>
    </xf>
    <xf numFmtId="0" fontId="37" fillId="0" borderId="1" xfId="4" applyFont="1" applyFill="1" applyBorder="1" applyAlignment="1">
      <alignment horizontal="center" vertical="center" wrapText="1"/>
    </xf>
    <xf numFmtId="0" fontId="38" fillId="0" borderId="0" xfId="4" applyFont="1" applyFill="1" applyBorder="1"/>
    <xf numFmtId="49" fontId="39" fillId="0" borderId="1" xfId="4" applyNumberFormat="1" applyFont="1" applyFill="1" applyBorder="1" applyAlignment="1">
      <alignment wrapText="1"/>
    </xf>
    <xf numFmtId="0" fontId="40" fillId="3" borderId="0" xfId="4" applyFont="1" applyFill="1" applyBorder="1"/>
    <xf numFmtId="0" fontId="40" fillId="0" borderId="0" xfId="4" applyFont="1" applyFill="1" applyBorder="1"/>
    <xf numFmtId="49" fontId="41" fillId="0" borderId="1" xfId="4" applyNumberFormat="1" applyFont="1" applyFill="1" applyBorder="1" applyAlignment="1">
      <alignment horizontal="left" wrapText="1"/>
    </xf>
    <xf numFmtId="2" fontId="40" fillId="0" borderId="0" xfId="4" applyNumberFormat="1" applyFont="1" applyFill="1" applyBorder="1"/>
    <xf numFmtId="0" fontId="33" fillId="3" borderId="0" xfId="4" applyFont="1" applyFill="1" applyBorder="1"/>
    <xf numFmtId="49" fontId="41" fillId="0" borderId="1" xfId="4" applyNumberFormat="1" applyFont="1" applyFill="1" applyBorder="1" applyAlignment="1">
      <alignment wrapText="1"/>
    </xf>
    <xf numFmtId="49" fontId="33" fillId="0" borderId="0" xfId="4" applyNumberFormat="1" applyFont="1" applyFill="1" applyBorder="1" applyAlignment="1">
      <alignment vertical="top" wrapText="1"/>
    </xf>
    <xf numFmtId="0" fontId="43" fillId="0" borderId="0" xfId="4" applyFont="1" applyFill="1" applyBorder="1"/>
    <xf numFmtId="0" fontId="44" fillId="0" borderId="0" xfId="4" applyFont="1" applyFill="1" applyBorder="1"/>
    <xf numFmtId="0" fontId="40" fillId="0" borderId="0" xfId="6" applyFont="1" applyFill="1" applyBorder="1" applyAlignment="1" applyProtection="1">
      <alignment vertical="center" wrapText="1"/>
    </xf>
    <xf numFmtId="164" fontId="43" fillId="0" borderId="0" xfId="4" applyNumberFormat="1" applyFont="1" applyFill="1" applyBorder="1"/>
    <xf numFmtId="3" fontId="43" fillId="0" borderId="0" xfId="4" applyNumberFormat="1" applyFont="1" applyFill="1" applyBorder="1"/>
    <xf numFmtId="1" fontId="33" fillId="0" borderId="0" xfId="4" applyNumberFormat="1" applyFont="1" applyFill="1" applyBorder="1" applyAlignment="1">
      <alignment vertical="top" wrapText="1"/>
    </xf>
    <xf numFmtId="0" fontId="46" fillId="0" borderId="0" xfId="0" applyFont="1" applyAlignment="1">
      <alignment horizontal="left"/>
    </xf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15" fillId="0" borderId="0" xfId="0" applyFont="1"/>
    <xf numFmtId="0" fontId="50" fillId="0" borderId="0" xfId="0" applyFont="1"/>
    <xf numFmtId="0" fontId="20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3" fontId="35" fillId="0" borderId="1" xfId="4" applyNumberFormat="1" applyFont="1" applyFill="1" applyBorder="1" applyAlignment="1">
      <alignment horizontal="center" wrapText="1"/>
    </xf>
    <xf numFmtId="3" fontId="41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/>
    </xf>
    <xf numFmtId="3" fontId="25" fillId="0" borderId="1" xfId="5" applyNumberFormat="1" applyFont="1" applyFill="1" applyBorder="1" applyAlignment="1">
      <alignment horizontal="center" wrapText="1"/>
    </xf>
    <xf numFmtId="0" fontId="7" fillId="0" borderId="9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2" fillId="0" borderId="0" xfId="0" applyNumberFormat="1" applyFont="1"/>
    <xf numFmtId="3" fontId="9" fillId="0" borderId="0" xfId="0" applyNumberFormat="1" applyFont="1"/>
    <xf numFmtId="3" fontId="42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left" wrapText="1"/>
    </xf>
    <xf numFmtId="49" fontId="39" fillId="0" borderId="1" xfId="4" applyNumberFormat="1" applyFont="1" applyFill="1" applyBorder="1" applyAlignment="1">
      <alignment horizontal="center" wrapText="1"/>
    </xf>
    <xf numFmtId="49" fontId="41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left" wrapText="1"/>
    </xf>
    <xf numFmtId="0" fontId="17" fillId="0" borderId="0" xfId="0" applyFont="1"/>
    <xf numFmtId="3" fontId="56" fillId="0" borderId="0" xfId="0" applyNumberFormat="1" applyFont="1"/>
    <xf numFmtId="3" fontId="20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0" fontId="20" fillId="0" borderId="0" xfId="0" applyFont="1"/>
    <xf numFmtId="0" fontId="61" fillId="0" borderId="0" xfId="0" applyFont="1"/>
    <xf numFmtId="49" fontId="25" fillId="0" borderId="1" xfId="0" applyNumberFormat="1" applyFont="1" applyBorder="1" applyAlignment="1">
      <alignment horizontal="center" wrapText="1"/>
    </xf>
    <xf numFmtId="0" fontId="62" fillId="0" borderId="0" xfId="0" applyFont="1"/>
    <xf numFmtId="1" fontId="24" fillId="2" borderId="1" xfId="5" applyNumberFormat="1" applyFont="1" applyFill="1" applyBorder="1" applyAlignment="1" applyProtection="1">
      <alignment horizontal="center" wrapText="1"/>
      <protection locked="0"/>
    </xf>
    <xf numFmtId="3" fontId="52" fillId="0" borderId="0" xfId="0" applyNumberFormat="1" applyFont="1"/>
    <xf numFmtId="3" fontId="58" fillId="0" borderId="1" xfId="5" applyNumberFormat="1" applyFont="1" applyBorder="1" applyAlignment="1">
      <alignment horizontal="center" wrapText="1"/>
    </xf>
    <xf numFmtId="3" fontId="15" fillId="2" borderId="6" xfId="5" applyNumberFormat="1" applyFont="1" applyFill="1" applyBorder="1" applyAlignment="1">
      <alignment horizontal="center" vertical="center" wrapText="1"/>
    </xf>
    <xf numFmtId="3" fontId="64" fillId="0" borderId="1" xfId="5" applyNumberFormat="1" applyFont="1" applyFill="1" applyBorder="1" applyAlignment="1">
      <alignment horizontal="center" wrapText="1"/>
    </xf>
    <xf numFmtId="49" fontId="24" fillId="2" borderId="1" xfId="5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/>
    <xf numFmtId="49" fontId="42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1" xfId="0" applyBorder="1"/>
    <xf numFmtId="3" fontId="10" fillId="0" borderId="4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59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left" wrapText="1"/>
    </xf>
    <xf numFmtId="49" fontId="25" fillId="0" borderId="8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 applyProtection="1">
      <alignment horizontal="left" wrapText="1"/>
      <protection locked="0"/>
    </xf>
    <xf numFmtId="49" fontId="15" fillId="0" borderId="4" xfId="0" applyNumberFormat="1" applyFont="1" applyBorder="1" applyAlignment="1" applyProtection="1">
      <alignment horizontal="left" wrapText="1"/>
      <protection locked="0"/>
    </xf>
    <xf numFmtId="49" fontId="15" fillId="0" borderId="7" xfId="0" applyNumberFormat="1" applyFont="1" applyBorder="1" applyAlignment="1" applyProtection="1">
      <alignment horizontal="left" wrapText="1"/>
      <protection locked="0"/>
    </xf>
    <xf numFmtId="49" fontId="14" fillId="0" borderId="8" xfId="0" applyNumberFormat="1" applyFont="1" applyFill="1" applyBorder="1" applyAlignment="1">
      <alignment horizontal="center" wrapText="1"/>
    </xf>
    <xf numFmtId="49" fontId="42" fillId="0" borderId="4" xfId="0" applyNumberFormat="1" applyFont="1" applyBorder="1" applyAlignment="1">
      <alignment horizontal="left" wrapText="1"/>
    </xf>
    <xf numFmtId="49" fontId="13" fillId="2" borderId="1" xfId="1" applyNumberFormat="1" applyFont="1" applyFill="1" applyBorder="1" applyAlignment="1" applyProtection="1">
      <alignment horizontal="left" wrapText="1"/>
      <protection locked="0"/>
    </xf>
    <xf numFmtId="0" fontId="42" fillId="0" borderId="1" xfId="0" applyFont="1" applyBorder="1" applyAlignment="1">
      <alignment horizontal="center" wrapText="1"/>
    </xf>
    <xf numFmtId="3" fontId="30" fillId="0" borderId="1" xfId="5" applyNumberFormat="1" applyFont="1" applyFill="1" applyBorder="1" applyAlignment="1">
      <alignment horizontal="center" wrapText="1"/>
    </xf>
    <xf numFmtId="49" fontId="24" fillId="0" borderId="1" xfId="5" applyNumberFormat="1" applyFont="1" applyFill="1" applyBorder="1" applyAlignment="1" applyProtection="1">
      <alignment horizontal="center" wrapText="1"/>
      <protection locked="0"/>
    </xf>
    <xf numFmtId="3" fontId="24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6" xfId="5" applyNumberFormat="1" applyFont="1" applyFill="1" applyBorder="1" applyAlignment="1">
      <alignment wrapText="1"/>
    </xf>
    <xf numFmtId="0" fontId="27" fillId="0" borderId="0" xfId="5" applyFont="1" applyFill="1" applyAlignment="1">
      <alignment wrapText="1"/>
    </xf>
    <xf numFmtId="0" fontId="20" fillId="0" borderId="1" xfId="0" applyFont="1" applyBorder="1" applyAlignment="1">
      <alignment horizontal="left" vertical="center" wrapText="1"/>
    </xf>
    <xf numFmtId="3" fontId="60" fillId="0" borderId="1" xfId="5" applyNumberFormat="1" applyFont="1" applyFill="1" applyBorder="1" applyAlignment="1" applyProtection="1">
      <alignment horizontal="center" wrapText="1"/>
      <protection locked="0"/>
    </xf>
    <xf numFmtId="3" fontId="64" fillId="0" borderId="1" xfId="5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" fillId="0" borderId="1" xfId="0" applyNumberFormat="1" applyFont="1" applyFill="1" applyBorder="1" applyAlignment="1">
      <alignment horizontal="left" wrapText="1"/>
    </xf>
    <xf numFmtId="3" fontId="68" fillId="2" borderId="1" xfId="5" applyNumberFormat="1" applyFont="1" applyFill="1" applyBorder="1" applyAlignment="1" applyProtection="1">
      <alignment horizontal="center" wrapText="1"/>
      <protection locked="0"/>
    </xf>
    <xf numFmtId="49" fontId="68" fillId="2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horizontal="left" wrapText="1"/>
    </xf>
    <xf numFmtId="0" fontId="14" fillId="0" borderId="0" xfId="0" applyFont="1"/>
    <xf numFmtId="0" fontId="20" fillId="0" borderId="1" xfId="0" applyFont="1" applyFill="1" applyBorder="1" applyAlignment="1">
      <alignment wrapText="1"/>
    </xf>
    <xf numFmtId="0" fontId="66" fillId="0" borderId="0" xfId="0" applyFont="1"/>
    <xf numFmtId="3" fontId="30" fillId="4" borderId="1" xfId="0" applyNumberFormat="1" applyFont="1" applyFill="1" applyBorder="1" applyAlignment="1">
      <alignment horizontal="center"/>
    </xf>
    <xf numFmtId="0" fontId="70" fillId="0" borderId="1" xfId="0" applyFont="1" applyBorder="1" applyAlignment="1">
      <alignment wrapText="1"/>
    </xf>
    <xf numFmtId="49" fontId="20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Border="1" applyAlignment="1">
      <alignment horizontal="center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1" xfId="0" applyNumberFormat="1" applyFont="1" applyFill="1" applyBorder="1" applyAlignment="1" applyProtection="1">
      <alignment wrapText="1"/>
      <protection locked="0"/>
    </xf>
    <xf numFmtId="0" fontId="71" fillId="0" borderId="1" xfId="0" applyFont="1" applyBorder="1" applyAlignment="1">
      <alignment horizontal="left" wrapText="1"/>
    </xf>
    <xf numFmtId="0" fontId="5" fillId="0" borderId="13" xfId="0" applyFont="1" applyBorder="1"/>
    <xf numFmtId="0" fontId="0" fillId="0" borderId="13" xfId="0" applyBorder="1"/>
    <xf numFmtId="3" fontId="5" fillId="0" borderId="13" xfId="0" applyNumberFormat="1" applyFont="1" applyBorder="1"/>
    <xf numFmtId="0" fontId="20" fillId="0" borderId="1" xfId="0" applyFont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69" fillId="0" borderId="1" xfId="0" applyNumberFormat="1" applyFont="1" applyBorder="1" applyAlignment="1">
      <alignment horizontal="center" wrapText="1"/>
    </xf>
    <xf numFmtId="0" fontId="42" fillId="0" borderId="8" xfId="0" applyFont="1" applyBorder="1" applyAlignment="1">
      <alignment horizontal="center" wrapText="1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justify" wrapText="1"/>
    </xf>
    <xf numFmtId="3" fontId="35" fillId="0" borderId="1" xfId="4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37" fillId="0" borderId="1" xfId="0" applyFont="1" applyBorder="1" applyAlignment="1">
      <alignment horizontal="center" wrapText="1"/>
    </xf>
    <xf numFmtId="0" fontId="35" fillId="0" borderId="4" xfId="0" applyFont="1" applyBorder="1" applyAlignment="1">
      <alignment horizontal="center" vertical="center" wrapText="1"/>
    </xf>
    <xf numFmtId="0" fontId="76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77" fillId="0" borderId="0" xfId="0" applyFont="1"/>
    <xf numFmtId="0" fontId="61" fillId="0" borderId="1" xfId="0" applyFont="1" applyBorder="1"/>
    <xf numFmtId="49" fontId="70" fillId="4" borderId="1" xfId="0" applyNumberFormat="1" applyFont="1" applyFill="1" applyBorder="1" applyAlignment="1">
      <alignment horizontal="center"/>
    </xf>
    <xf numFmtId="0" fontId="70" fillId="4" borderId="1" xfId="0" applyFont="1" applyFill="1" applyBorder="1"/>
    <xf numFmtId="0" fontId="30" fillId="4" borderId="1" xfId="0" applyFont="1" applyFill="1" applyBorder="1" applyAlignment="1">
      <alignment wrapText="1"/>
    </xf>
    <xf numFmtId="0" fontId="37" fillId="0" borderId="1" xfId="5" applyFont="1" applyBorder="1" applyAlignment="1">
      <alignment horizontal="center" vertical="center" wrapText="1"/>
    </xf>
    <xf numFmtId="0" fontId="78" fillId="0" borderId="2" xfId="5" applyFont="1" applyBorder="1" applyAlignment="1">
      <alignment horizontal="center" vertical="center" wrapText="1"/>
    </xf>
    <xf numFmtId="0" fontId="79" fillId="0" borderId="0" xfId="5" applyFont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49" fontId="75" fillId="0" borderId="1" xfId="0" applyNumberFormat="1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49" fontId="80" fillId="0" borderId="1" xfId="0" applyNumberFormat="1" applyFont="1" applyFill="1" applyBorder="1" applyAlignment="1">
      <alignment horizontal="center" wrapText="1"/>
    </xf>
    <xf numFmtId="0" fontId="83" fillId="0" borderId="0" xfId="0" applyFont="1"/>
    <xf numFmtId="0" fontId="83" fillId="0" borderId="0" xfId="0" applyFont="1" applyFill="1"/>
    <xf numFmtId="3" fontId="81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left" wrapText="1"/>
    </xf>
    <xf numFmtId="49" fontId="86" fillId="0" borderId="1" xfId="0" applyNumberFormat="1" applyFont="1" applyFill="1" applyBorder="1" applyAlignment="1">
      <alignment horizontal="left" wrapText="1"/>
    </xf>
    <xf numFmtId="3" fontId="87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3" fontId="88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Border="1" applyAlignment="1">
      <alignment horizontal="center" wrapText="1"/>
    </xf>
    <xf numFmtId="49" fontId="88" fillId="0" borderId="1" xfId="0" applyNumberFormat="1" applyFont="1" applyFill="1" applyBorder="1" applyAlignment="1">
      <alignment horizontal="center" wrapText="1"/>
    </xf>
    <xf numFmtId="0" fontId="88" fillId="0" borderId="0" xfId="0" applyFont="1" applyAlignment="1">
      <alignment horizontal="center"/>
    </xf>
    <xf numFmtId="0" fontId="88" fillId="0" borderId="0" xfId="0" applyFont="1" applyFill="1" applyAlignment="1">
      <alignment horizontal="center"/>
    </xf>
    <xf numFmtId="49" fontId="81" fillId="0" borderId="1" xfId="0" applyNumberFormat="1" applyFont="1" applyFill="1" applyBorder="1" applyAlignment="1">
      <alignment horizontal="left" wrapText="1"/>
    </xf>
    <xf numFmtId="0" fontId="88" fillId="0" borderId="0" xfId="0" applyFont="1"/>
    <xf numFmtId="0" fontId="88" fillId="0" borderId="0" xfId="0" applyFont="1" applyFill="1"/>
    <xf numFmtId="49" fontId="80" fillId="0" borderId="1" xfId="0" applyNumberFormat="1" applyFont="1" applyFill="1" applyBorder="1" applyAlignment="1" applyProtection="1">
      <alignment horizontal="left" wrapText="1"/>
      <protection locked="0"/>
    </xf>
    <xf numFmtId="0" fontId="61" fillId="0" borderId="0" xfId="0" applyFont="1" applyFill="1" applyBorder="1"/>
    <xf numFmtId="3" fontId="87" fillId="0" borderId="1" xfId="0" applyNumberFormat="1" applyFont="1" applyBorder="1" applyAlignment="1">
      <alignment horizontal="center" wrapText="1"/>
    </xf>
    <xf numFmtId="49" fontId="88" fillId="0" borderId="1" xfId="0" applyNumberFormat="1" applyFont="1" applyBorder="1" applyAlignment="1">
      <alignment horizontal="center" wrapText="1"/>
    </xf>
    <xf numFmtId="49" fontId="80" fillId="0" borderId="1" xfId="0" applyNumberFormat="1" applyFont="1" applyBorder="1" applyAlignment="1">
      <alignment horizontal="center" wrapText="1"/>
    </xf>
    <xf numFmtId="3" fontId="85" fillId="0" borderId="1" xfId="0" applyNumberFormat="1" applyFont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1" fillId="0" borderId="1" xfId="0" applyNumberFormat="1" applyFont="1" applyBorder="1" applyAlignment="1">
      <alignment horizontal="left" wrapText="1"/>
    </xf>
    <xf numFmtId="49" fontId="85" fillId="3" borderId="1" xfId="0" applyNumberFormat="1" applyFont="1" applyFill="1" applyBorder="1" applyAlignment="1">
      <alignment horizontal="center" wrapText="1"/>
    </xf>
    <xf numFmtId="49" fontId="85" fillId="3" borderId="1" xfId="0" applyNumberFormat="1" applyFont="1" applyFill="1" applyBorder="1" applyAlignment="1">
      <alignment horizontal="left" wrapText="1"/>
    </xf>
    <xf numFmtId="3" fontId="81" fillId="0" borderId="1" xfId="0" applyNumberFormat="1" applyFont="1" applyFill="1" applyBorder="1" applyAlignment="1" applyProtection="1">
      <alignment horizontal="center"/>
      <protection locked="0"/>
    </xf>
    <xf numFmtId="49" fontId="85" fillId="0" borderId="1" xfId="2" applyNumberFormat="1" applyFont="1" applyFill="1" applyBorder="1" applyAlignment="1">
      <alignment horizontal="center" wrapText="1"/>
    </xf>
    <xf numFmtId="49" fontId="85" fillId="0" borderId="1" xfId="2" applyNumberFormat="1" applyFont="1" applyFill="1" applyBorder="1" applyAlignment="1">
      <alignment horizontal="left" wrapText="1"/>
    </xf>
    <xf numFmtId="3" fontId="85" fillId="0" borderId="1" xfId="0" applyNumberFormat="1" applyFont="1" applyFill="1" applyBorder="1" applyAlignment="1" applyProtection="1">
      <alignment horizontal="center"/>
      <protection locked="0"/>
    </xf>
    <xf numFmtId="3" fontId="81" fillId="0" borderId="1" xfId="0" applyNumberFormat="1" applyFont="1" applyFill="1" applyBorder="1" applyAlignment="1">
      <alignment horizontal="center"/>
    </xf>
    <xf numFmtId="49" fontId="81" fillId="0" borderId="1" xfId="0" applyNumberFormat="1" applyFont="1" applyFill="1" applyBorder="1" applyAlignment="1">
      <alignment horizontal="center" wrapText="1"/>
    </xf>
    <xf numFmtId="49" fontId="85" fillId="0" borderId="7" xfId="0" applyNumberFormat="1" applyFont="1" applyBorder="1" applyAlignment="1" applyProtection="1">
      <alignment horizontal="left" wrapText="1"/>
      <protection locked="0"/>
    </xf>
    <xf numFmtId="0" fontId="14" fillId="0" borderId="0" xfId="0" applyFont="1" applyBorder="1"/>
    <xf numFmtId="0" fontId="42" fillId="0" borderId="4" xfId="0" applyFont="1" applyBorder="1" applyAlignment="1">
      <alignment horizontal="center" wrapText="1"/>
    </xf>
    <xf numFmtId="0" fontId="42" fillId="0" borderId="4" xfId="0" applyFont="1" applyBorder="1" applyAlignment="1">
      <alignment horizontal="left" wrapText="1"/>
    </xf>
    <xf numFmtId="0" fontId="46" fillId="0" borderId="0" xfId="0" applyFont="1" applyAlignment="1">
      <alignment horizontal="center"/>
    </xf>
    <xf numFmtId="49" fontId="14" fillId="0" borderId="4" xfId="0" applyNumberFormat="1" applyFont="1" applyFill="1" applyBorder="1" applyAlignment="1">
      <alignment horizontal="center" wrapText="1"/>
    </xf>
    <xf numFmtId="49" fontId="42" fillId="0" borderId="1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49" fontId="14" fillId="0" borderId="12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3" fontId="42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0" fontId="63" fillId="0" borderId="0" xfId="0" applyFont="1"/>
    <xf numFmtId="49" fontId="70" fillId="0" borderId="1" xfId="0" applyNumberFormat="1" applyFont="1" applyFill="1" applyBorder="1" applyAlignment="1">
      <alignment horizontal="left" wrapText="1"/>
    </xf>
    <xf numFmtId="3" fontId="70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Border="1" applyAlignment="1">
      <alignment horizontal="center"/>
    </xf>
    <xf numFmtId="3" fontId="70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 applyProtection="1">
      <alignment horizontal="left" wrapText="1"/>
      <protection locked="0"/>
    </xf>
    <xf numFmtId="0" fontId="70" fillId="0" borderId="1" xfId="0" applyFont="1" applyFill="1" applyBorder="1" applyAlignment="1">
      <alignment wrapText="1"/>
    </xf>
    <xf numFmtId="0" fontId="71" fillId="0" borderId="1" xfId="0" applyFont="1" applyFill="1" applyBorder="1" applyAlignment="1">
      <alignment wrapText="1"/>
    </xf>
    <xf numFmtId="0" fontId="89" fillId="0" borderId="0" xfId="0" applyFont="1"/>
    <xf numFmtId="49" fontId="71" fillId="0" borderId="1" xfId="0" applyNumberFormat="1" applyFont="1" applyBorder="1" applyAlignment="1">
      <alignment horizontal="center" wrapText="1"/>
    </xf>
    <xf numFmtId="49" fontId="70" fillId="0" borderId="1" xfId="0" applyNumberFormat="1" applyFont="1" applyBorder="1" applyAlignment="1">
      <alignment horizontal="center" wrapText="1"/>
    </xf>
    <xf numFmtId="0" fontId="70" fillId="0" borderId="1" xfId="0" applyFont="1" applyBorder="1" applyAlignment="1">
      <alignment horizontal="left" wrapText="1"/>
    </xf>
    <xf numFmtId="0" fontId="70" fillId="0" borderId="0" xfId="0" applyFont="1"/>
    <xf numFmtId="49" fontId="70" fillId="0" borderId="8" xfId="0" applyNumberFormat="1" applyFont="1" applyBorder="1" applyAlignment="1">
      <alignment horizontal="center" wrapText="1"/>
    </xf>
    <xf numFmtId="49" fontId="71" fillId="0" borderId="8" xfId="0" applyNumberFormat="1" applyFont="1" applyBorder="1" applyAlignment="1">
      <alignment horizontal="center" wrapText="1"/>
    </xf>
    <xf numFmtId="0" fontId="70" fillId="0" borderId="1" xfId="0" applyFont="1" applyBorder="1" applyAlignment="1"/>
    <xf numFmtId="49" fontId="70" fillId="0" borderId="1" xfId="0" applyNumberFormat="1" applyFont="1" applyBorder="1" applyAlignment="1">
      <alignment horizontal="center"/>
    </xf>
    <xf numFmtId="49" fontId="90" fillId="0" borderId="8" xfId="0" applyNumberFormat="1" applyFont="1" applyBorder="1" applyAlignment="1">
      <alignment horizontal="center" wrapText="1"/>
    </xf>
    <xf numFmtId="49" fontId="24" fillId="5" borderId="1" xfId="0" applyNumberFormat="1" applyFont="1" applyFill="1" applyBorder="1" applyAlignment="1">
      <alignment horizontal="center" wrapText="1"/>
    </xf>
    <xf numFmtId="49" fontId="24" fillId="5" borderId="1" xfId="0" applyNumberFormat="1" applyFont="1" applyFill="1" applyBorder="1" applyAlignment="1" applyProtection="1">
      <alignment horizontal="left" wrapText="1"/>
      <protection locked="0"/>
    </xf>
    <xf numFmtId="0" fontId="30" fillId="5" borderId="1" xfId="0" applyFont="1" applyFill="1" applyBorder="1" applyAlignment="1">
      <alignment wrapText="1"/>
    </xf>
    <xf numFmtId="3" fontId="30" fillId="5" borderId="1" xfId="0" applyNumberFormat="1" applyFont="1" applyFill="1" applyBorder="1" applyAlignment="1">
      <alignment horizontal="center"/>
    </xf>
    <xf numFmtId="3" fontId="65" fillId="0" borderId="1" xfId="0" applyNumberFormat="1" applyFont="1" applyFill="1" applyBorder="1" applyAlignment="1">
      <alignment horizontal="center" wrapText="1"/>
    </xf>
    <xf numFmtId="3" fontId="65" fillId="0" borderId="5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49" fontId="10" fillId="0" borderId="1" xfId="2" applyNumberFormat="1" applyFont="1" applyFill="1" applyBorder="1" applyAlignment="1">
      <alignment horizontal="center" wrapText="1"/>
    </xf>
    <xf numFmtId="49" fontId="10" fillId="0" borderId="1" xfId="2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ont="1" applyFill="1" applyBorder="1"/>
    <xf numFmtId="49" fontId="1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0" fontId="27" fillId="0" borderId="1" xfId="5" applyFont="1" applyBorder="1" applyAlignment="1">
      <alignment horizontal="center" vertical="center" wrapText="1"/>
    </xf>
    <xf numFmtId="49" fontId="24" fillId="5" borderId="1" xfId="1" applyNumberFormat="1" applyFont="1" applyFill="1" applyBorder="1" applyAlignment="1" applyProtection="1">
      <alignment horizontal="left" wrapText="1"/>
      <protection locked="0"/>
    </xf>
    <xf numFmtId="0" fontId="15" fillId="5" borderId="1" xfId="5" applyFont="1" applyFill="1" applyBorder="1" applyAlignment="1">
      <alignment horizontal="center" wrapText="1"/>
    </xf>
    <xf numFmtId="3" fontId="30" fillId="5" borderId="1" xfId="5" applyNumberFormat="1" applyFont="1" applyFill="1" applyBorder="1" applyAlignment="1">
      <alignment horizontal="center" wrapText="1"/>
    </xf>
    <xf numFmtId="0" fontId="27" fillId="5" borderId="1" xfId="5" applyFont="1" applyFill="1" applyBorder="1" applyAlignment="1">
      <alignment horizontal="center" vertical="center" wrapText="1"/>
    </xf>
    <xf numFmtId="49" fontId="24" fillId="5" borderId="1" xfId="5" applyNumberFormat="1" applyFont="1" applyFill="1" applyBorder="1" applyAlignment="1" applyProtection="1">
      <alignment horizontal="center" wrapText="1"/>
      <protection locked="0"/>
    </xf>
    <xf numFmtId="3" fontId="24" fillId="5" borderId="1" xfId="5" applyNumberFormat="1" applyFont="1" applyFill="1" applyBorder="1" applyAlignment="1" applyProtection="1">
      <alignment horizontal="center" wrapText="1"/>
      <protection locked="0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left" wrapText="1"/>
    </xf>
    <xf numFmtId="0" fontId="27" fillId="0" borderId="0" xfId="5" applyFont="1" applyBorder="1" applyAlignment="1">
      <alignment horizontal="center" vertical="center" wrapText="1"/>
    </xf>
    <xf numFmtId="49" fontId="85" fillId="0" borderId="0" xfId="2" applyNumberFormat="1" applyFont="1" applyFill="1" applyBorder="1" applyAlignment="1">
      <alignment horizontal="center" wrapText="1"/>
    </xf>
    <xf numFmtId="49" fontId="85" fillId="0" borderId="0" xfId="2" applyNumberFormat="1" applyFont="1" applyFill="1" applyBorder="1" applyAlignment="1">
      <alignment horizontal="left" wrapText="1"/>
    </xf>
    <xf numFmtId="49" fontId="42" fillId="0" borderId="0" xfId="0" applyNumberFormat="1" applyFont="1" applyAlignment="1">
      <alignment horizontal="center" vertical="center"/>
    </xf>
    <xf numFmtId="49" fontId="63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3" fontId="13" fillId="0" borderId="1" xfId="0" applyNumberFormat="1" applyFont="1" applyFill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Border="1" applyAlignment="1">
      <alignment horizontal="left" wrapText="1"/>
    </xf>
    <xf numFmtId="49" fontId="13" fillId="5" borderId="1" xfId="0" applyNumberFormat="1" applyFont="1" applyFill="1" applyBorder="1" applyAlignment="1">
      <alignment horizontal="center" wrapText="1"/>
    </xf>
    <xf numFmtId="49" fontId="73" fillId="5" borderId="1" xfId="0" applyNumberFormat="1" applyFont="1" applyFill="1" applyBorder="1" applyAlignment="1" applyProtection="1">
      <alignment horizontal="left" wrapText="1"/>
      <protection locked="0"/>
    </xf>
    <xf numFmtId="3" fontId="8" fillId="5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 applyProtection="1">
      <alignment horizontal="left" wrapText="1"/>
      <protection locked="0"/>
    </xf>
    <xf numFmtId="49" fontId="60" fillId="0" borderId="1" xfId="0" applyNumberFormat="1" applyFont="1" applyFill="1" applyBorder="1" applyAlignment="1">
      <alignment horizontal="left" wrapText="1"/>
    </xf>
    <xf numFmtId="3" fontId="30" fillId="5" borderId="1" xfId="0" applyNumberFormat="1" applyFont="1" applyFill="1" applyBorder="1" applyAlignment="1">
      <alignment horizontal="center" wrapText="1"/>
    </xf>
    <xf numFmtId="49" fontId="31" fillId="5" borderId="1" xfId="0" applyNumberFormat="1" applyFont="1" applyFill="1" applyBorder="1" applyAlignment="1" applyProtection="1">
      <alignment horizontal="left" wrapText="1"/>
      <protection locked="0"/>
    </xf>
    <xf numFmtId="3" fontId="15" fillId="0" borderId="1" xfId="0" applyNumberFormat="1" applyFont="1" applyFill="1" applyBorder="1" applyAlignment="1">
      <alignment horizontal="center" wrapText="1"/>
    </xf>
    <xf numFmtId="49" fontId="13" fillId="5" borderId="1" xfId="1" applyNumberFormat="1" applyFont="1" applyFill="1" applyBorder="1" applyAlignment="1" applyProtection="1">
      <alignment horizontal="left" wrapText="1"/>
      <protection locked="0"/>
    </xf>
    <xf numFmtId="3" fontId="13" fillId="5" borderId="1" xfId="0" applyNumberFormat="1" applyFont="1" applyFill="1" applyBorder="1" applyAlignment="1">
      <alignment horizontal="center" wrapText="1"/>
    </xf>
    <xf numFmtId="0" fontId="13" fillId="0" borderId="0" xfId="0" applyFont="1" applyFill="1"/>
    <xf numFmtId="49" fontId="42" fillId="0" borderId="0" xfId="0" applyNumberFormat="1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14" fillId="0" borderId="0" xfId="0" applyFont="1" applyFill="1"/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49" fontId="42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42" fillId="0" borderId="1" xfId="0" applyNumberFormat="1" applyFont="1" applyFill="1" applyBorder="1" applyAlignment="1">
      <alignment horizontal="center" wrapText="1"/>
    </xf>
    <xf numFmtId="49" fontId="42" fillId="0" borderId="4" xfId="0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 applyProtection="1">
      <alignment horizontal="center" wrapText="1"/>
      <protection locked="0"/>
    </xf>
    <xf numFmtId="49" fontId="10" fillId="0" borderId="8" xfId="0" applyNumberFormat="1" applyFont="1" applyFill="1" applyBorder="1" applyAlignment="1">
      <alignment horizontal="center" wrapText="1"/>
    </xf>
    <xf numFmtId="3" fontId="42" fillId="0" borderId="3" xfId="0" applyNumberFormat="1" applyFont="1" applyFill="1" applyBorder="1" applyAlignment="1">
      <alignment horizontal="center" wrapText="1"/>
    </xf>
    <xf numFmtId="0" fontId="42" fillId="0" borderId="5" xfId="0" applyFont="1" applyBorder="1" applyAlignment="1">
      <alignment horizontal="left" wrapText="1"/>
    </xf>
    <xf numFmtId="49" fontId="42" fillId="0" borderId="5" xfId="0" applyNumberFormat="1" applyFont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6" fillId="0" borderId="13" xfId="0" applyNumberFormat="1" applyFont="1" applyBorder="1"/>
    <xf numFmtId="3" fontId="73" fillId="5" borderId="1" xfId="0" applyNumberFormat="1" applyFont="1" applyFill="1" applyBorder="1" applyAlignment="1">
      <alignment horizontal="center" wrapText="1"/>
    </xf>
    <xf numFmtId="3" fontId="35" fillId="5" borderId="1" xfId="0" applyNumberFormat="1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left" wrapText="1"/>
    </xf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 applyProtection="1">
      <alignment horizontal="left" wrapText="1"/>
      <protection locked="0"/>
    </xf>
    <xf numFmtId="49" fontId="20" fillId="0" borderId="5" xfId="0" applyNumberFormat="1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3" fontId="69" fillId="5" borderId="1" xfId="0" applyNumberFormat="1" applyFont="1" applyFill="1" applyBorder="1" applyAlignment="1">
      <alignment horizontal="center" wrapText="1"/>
    </xf>
    <xf numFmtId="49" fontId="10" fillId="0" borderId="5" xfId="0" applyNumberFormat="1" applyFont="1" applyBorder="1" applyAlignment="1" applyProtection="1">
      <alignment horizontal="left" wrapText="1"/>
      <protection locked="0"/>
    </xf>
    <xf numFmtId="49" fontId="10" fillId="0" borderId="4" xfId="0" applyNumberFormat="1" applyFont="1" applyBorder="1" applyAlignment="1" applyProtection="1">
      <alignment horizontal="left" wrapText="1"/>
      <protection locked="0"/>
    </xf>
    <xf numFmtId="49" fontId="59" fillId="0" borderId="5" xfId="0" applyNumberFormat="1" applyFont="1" applyFill="1" applyBorder="1" applyAlignment="1">
      <alignment horizontal="left" wrapText="1"/>
    </xf>
    <xf numFmtId="49" fontId="60" fillId="0" borderId="1" xfId="5" applyNumberFormat="1" applyFont="1" applyFill="1" applyBorder="1" applyAlignment="1" applyProtection="1">
      <alignment horizontal="center" wrapText="1"/>
      <protection locked="0"/>
    </xf>
    <xf numFmtId="49" fontId="91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left" wrapText="1"/>
    </xf>
    <xf numFmtId="3" fontId="57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Fill="1" applyBorder="1" applyAlignment="1">
      <alignment horizontal="center" wrapText="1"/>
    </xf>
    <xf numFmtId="0" fontId="43" fillId="3" borderId="0" xfId="4" applyFont="1" applyFill="1" applyBorder="1"/>
    <xf numFmtId="49" fontId="41" fillId="0" borderId="1" xfId="4" applyNumberFormat="1" applyFont="1" applyFill="1" applyBorder="1" applyAlignment="1">
      <alignment vertical="center" wrapText="1"/>
    </xf>
    <xf numFmtId="49" fontId="93" fillId="0" borderId="1" xfId="0" applyNumberFormat="1" applyFont="1" applyFill="1" applyBorder="1" applyAlignment="1">
      <alignment horizontal="left" wrapText="1"/>
    </xf>
    <xf numFmtId="0" fontId="91" fillId="0" borderId="0" xfId="0" applyFont="1" applyAlignment="1">
      <alignment horizontal="center"/>
    </xf>
    <xf numFmtId="0" fontId="91" fillId="0" borderId="0" xfId="0" applyFont="1" applyFill="1" applyAlignment="1">
      <alignment horizontal="center"/>
    </xf>
    <xf numFmtId="49" fontId="94" fillId="0" borderId="1" xfId="0" applyNumberFormat="1" applyFont="1" applyBorder="1" applyAlignment="1">
      <alignment horizontal="center" wrapText="1"/>
    </xf>
    <xf numFmtId="49" fontId="94" fillId="0" borderId="8" xfId="0" applyNumberFormat="1" applyFont="1" applyBorder="1" applyAlignment="1">
      <alignment horizontal="center" wrapText="1"/>
    </xf>
    <xf numFmtId="3" fontId="32" fillId="0" borderId="1" xfId="0" applyNumberFormat="1" applyFont="1" applyBorder="1" applyAlignment="1">
      <alignment horizontal="center" wrapText="1"/>
    </xf>
    <xf numFmtId="3" fontId="93" fillId="0" borderId="1" xfId="0" applyNumberFormat="1" applyFont="1" applyBorder="1" applyAlignment="1">
      <alignment horizontal="center" wrapText="1"/>
    </xf>
    <xf numFmtId="0" fontId="95" fillId="0" borderId="0" xfId="0" applyFont="1"/>
    <xf numFmtId="49" fontId="93" fillId="0" borderId="5" xfId="0" applyNumberFormat="1" applyFont="1" applyFill="1" applyBorder="1" applyAlignment="1">
      <alignment horizontal="left" wrapText="1"/>
    </xf>
    <xf numFmtId="49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justify" wrapText="1"/>
    </xf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1" applyNumberFormat="1" applyFont="1" applyFill="1" applyBorder="1" applyAlignment="1" applyProtection="1">
      <alignment horizontal="left" wrapText="1"/>
      <protection locked="0"/>
    </xf>
    <xf numFmtId="0" fontId="51" fillId="5" borderId="1" xfId="0" applyFont="1" applyFill="1" applyBorder="1" applyAlignment="1"/>
    <xf numFmtId="0" fontId="20" fillId="5" borderId="1" xfId="0" applyFont="1" applyFill="1" applyBorder="1" applyAlignment="1">
      <alignment wrapText="1"/>
    </xf>
    <xf numFmtId="0" fontId="96" fillId="0" borderId="0" xfId="0" applyFont="1"/>
    <xf numFmtId="0" fontId="96" fillId="0" borderId="0" xfId="0" applyFont="1" applyFill="1"/>
    <xf numFmtId="0" fontId="57" fillId="0" borderId="1" xfId="0" applyFont="1" applyBorder="1" applyAlignment="1">
      <alignment horizontal="left" wrapText="1"/>
    </xf>
    <xf numFmtId="3" fontId="97" fillId="0" borderId="1" xfId="0" applyNumberFormat="1" applyFont="1" applyBorder="1" applyAlignment="1">
      <alignment horizontal="center"/>
    </xf>
    <xf numFmtId="49" fontId="70" fillId="0" borderId="0" xfId="0" applyNumberFormat="1" applyFont="1" applyAlignment="1">
      <alignment horizontal="left" wrapText="1"/>
    </xf>
    <xf numFmtId="0" fontId="98" fillId="0" borderId="0" xfId="0" applyFont="1"/>
    <xf numFmtId="49" fontId="70" fillId="0" borderId="1" xfId="0" applyNumberFormat="1" applyFont="1" applyBorder="1" applyAlignment="1">
      <alignment horizontal="left" wrapText="1"/>
    </xf>
    <xf numFmtId="0" fontId="70" fillId="0" borderId="0" xfId="0" applyFont="1" applyAlignment="1">
      <alignment horizontal="left" wrapText="1"/>
    </xf>
    <xf numFmtId="49" fontId="90" fillId="0" borderId="1" xfId="0" applyNumberFormat="1" applyFont="1" applyFill="1" applyBorder="1" applyAlignment="1">
      <alignment horizontal="center" wrapText="1"/>
    </xf>
    <xf numFmtId="49" fontId="90" fillId="0" borderId="1" xfId="0" applyNumberFormat="1" applyFont="1" applyFill="1" applyBorder="1" applyAlignment="1" applyProtection="1">
      <alignment horizontal="left" wrapText="1"/>
      <protection locked="0"/>
    </xf>
    <xf numFmtId="49" fontId="99" fillId="0" borderId="1" xfId="2" applyNumberFormat="1" applyFont="1" applyFill="1" applyBorder="1" applyAlignment="1">
      <alignment horizontal="center" wrapText="1"/>
    </xf>
    <xf numFmtId="49" fontId="99" fillId="0" borderId="1" xfId="2" applyNumberFormat="1" applyFont="1" applyFill="1" applyBorder="1" applyAlignment="1">
      <alignment horizontal="left" wrapText="1"/>
    </xf>
    <xf numFmtId="49" fontId="90" fillId="0" borderId="8" xfId="0" applyNumberFormat="1" applyFont="1" applyFill="1" applyBorder="1" applyAlignment="1">
      <alignment horizontal="center" wrapText="1"/>
    </xf>
    <xf numFmtId="0" fontId="70" fillId="0" borderId="5" xfId="0" applyFont="1" applyBorder="1" applyAlignment="1">
      <alignment horizontal="left" wrapText="1"/>
    </xf>
    <xf numFmtId="49" fontId="99" fillId="3" borderId="1" xfId="0" applyNumberFormat="1" applyFont="1" applyFill="1" applyBorder="1" applyAlignment="1">
      <alignment horizontal="center" wrapText="1"/>
    </xf>
    <xf numFmtId="49" fontId="99" fillId="3" borderId="1" xfId="0" applyNumberFormat="1" applyFont="1" applyFill="1" applyBorder="1" applyAlignment="1">
      <alignment horizontal="left" wrapText="1"/>
    </xf>
    <xf numFmtId="0" fontId="100" fillId="0" borderId="0" xfId="0" applyFont="1"/>
    <xf numFmtId="0" fontId="20" fillId="0" borderId="1" xfId="0" applyFont="1" applyBorder="1" applyAlignment="1">
      <alignment horizontal="left" vertical="top" wrapText="1"/>
    </xf>
    <xf numFmtId="49" fontId="99" fillId="0" borderId="1" xfId="0" applyNumberFormat="1" applyFont="1" applyFill="1" applyBorder="1" applyAlignment="1">
      <alignment horizontal="center" wrapText="1"/>
    </xf>
    <xf numFmtId="49" fontId="70" fillId="0" borderId="1" xfId="3" applyNumberFormat="1" applyFont="1" applyFill="1" applyBorder="1" applyAlignment="1">
      <alignment horizontal="left" wrapText="1"/>
    </xf>
    <xf numFmtId="3" fontId="70" fillId="0" borderId="1" xfId="0" applyNumberFormat="1" applyFont="1" applyFill="1" applyBorder="1" applyAlignment="1">
      <alignment horizontal="center"/>
    </xf>
    <xf numFmtId="3" fontId="97" fillId="0" borderId="1" xfId="0" applyNumberFormat="1" applyFont="1" applyFill="1" applyBorder="1" applyAlignment="1">
      <alignment horizontal="center"/>
    </xf>
    <xf numFmtId="49" fontId="70" fillId="0" borderId="5" xfId="0" applyNumberFormat="1" applyFont="1" applyBorder="1" applyAlignment="1" applyProtection="1">
      <alignment horizontal="left" wrapText="1"/>
      <protection locked="0"/>
    </xf>
    <xf numFmtId="49" fontId="90" fillId="0" borderId="5" xfId="0" applyNumberFormat="1" applyFont="1" applyFill="1" applyBorder="1" applyAlignment="1">
      <alignment horizontal="center" wrapText="1"/>
    </xf>
    <xf numFmtId="49" fontId="90" fillId="0" borderId="12" xfId="0" applyNumberFormat="1" applyFont="1" applyFill="1" applyBorder="1" applyAlignment="1">
      <alignment horizontal="center" wrapText="1"/>
    </xf>
    <xf numFmtId="0" fontId="66" fillId="0" borderId="0" xfId="0" applyFont="1" applyAlignment="1">
      <alignment horizontal="center"/>
    </xf>
    <xf numFmtId="49" fontId="99" fillId="0" borderId="1" xfId="0" applyNumberFormat="1" applyFont="1" applyBorder="1" applyAlignment="1">
      <alignment horizontal="center"/>
    </xf>
    <xf numFmtId="49" fontId="90" fillId="0" borderId="1" xfId="0" applyNumberFormat="1" applyFont="1" applyBorder="1" applyAlignment="1">
      <alignment horizontal="center" wrapText="1"/>
    </xf>
    <xf numFmtId="49" fontId="99" fillId="0" borderId="1" xfId="0" applyNumberFormat="1" applyFont="1" applyBorder="1" applyAlignment="1">
      <alignment horizontal="left" wrapText="1"/>
    </xf>
    <xf numFmtId="49" fontId="99" fillId="0" borderId="4" xfId="0" applyNumberFormat="1" applyFont="1" applyBorder="1" applyAlignment="1">
      <alignment horizontal="center"/>
    </xf>
    <xf numFmtId="49" fontId="90" fillId="0" borderId="4" xfId="0" applyNumberFormat="1" applyFont="1" applyBorder="1" applyAlignment="1">
      <alignment horizontal="center" wrapText="1"/>
    </xf>
    <xf numFmtId="49" fontId="99" fillId="0" borderId="4" xfId="0" applyNumberFormat="1" applyFont="1" applyBorder="1" applyAlignment="1">
      <alignment horizontal="left" wrapText="1"/>
    </xf>
    <xf numFmtId="49" fontId="101" fillId="0" borderId="1" xfId="0" applyNumberFormat="1" applyFont="1" applyBorder="1" applyAlignment="1">
      <alignment horizontal="left" wrapText="1"/>
    </xf>
    <xf numFmtId="0" fontId="99" fillId="0" borderId="1" xfId="5" applyFont="1" applyFill="1" applyBorder="1" applyAlignment="1">
      <alignment horizontal="left" wrapText="1"/>
    </xf>
    <xf numFmtId="49" fontId="25" fillId="0" borderId="0" xfId="0" applyNumberFormat="1" applyFont="1" applyFill="1" applyBorder="1" applyAlignment="1">
      <alignment horizontal="center" wrapText="1"/>
    </xf>
    <xf numFmtId="49" fontId="20" fillId="0" borderId="0" xfId="0" applyNumberFormat="1" applyFont="1" applyBorder="1" applyAlignment="1">
      <alignment horizontal="left" wrapText="1"/>
    </xf>
    <xf numFmtId="49" fontId="15" fillId="0" borderId="0" xfId="2" applyNumberFormat="1" applyFont="1" applyFill="1" applyBorder="1" applyAlignment="1">
      <alignment horizontal="center" wrapText="1"/>
    </xf>
    <xf numFmtId="49" fontId="15" fillId="0" borderId="0" xfId="2" applyNumberFormat="1" applyFont="1" applyFill="1" applyBorder="1" applyAlignment="1">
      <alignment horizontal="left" wrapText="1"/>
    </xf>
    <xf numFmtId="49" fontId="20" fillId="0" borderId="1" xfId="0" applyNumberFormat="1" applyFont="1" applyFill="1" applyBorder="1" applyAlignment="1">
      <alignment horizontal="left" wrapText="1"/>
    </xf>
    <xf numFmtId="2" fontId="20" fillId="0" borderId="1" xfId="0" applyNumberFormat="1" applyFont="1" applyBorder="1" applyAlignment="1">
      <alignment horizontal="justify" wrapText="1"/>
    </xf>
    <xf numFmtId="0" fontId="102" fillId="0" borderId="0" xfId="0" applyFont="1"/>
    <xf numFmtId="3" fontId="97" fillId="0" borderId="1" xfId="5" applyNumberFormat="1" applyFont="1" applyFill="1" applyBorder="1" applyAlignment="1">
      <alignment horizontal="center" wrapText="1"/>
    </xf>
    <xf numFmtId="0" fontId="103" fillId="0" borderId="1" xfId="5" applyFont="1" applyBorder="1" applyAlignment="1">
      <alignment horizontal="center" vertical="center" wrapText="1"/>
    </xf>
    <xf numFmtId="3" fontId="99" fillId="2" borderId="2" xfId="5" applyNumberFormat="1" applyFont="1" applyFill="1" applyBorder="1" applyAlignment="1">
      <alignment horizontal="center" vertical="center" wrapText="1"/>
    </xf>
    <xf numFmtId="0" fontId="103" fillId="0" borderId="0" xfId="5" applyFont="1" applyAlignment="1">
      <alignment horizontal="center" vertical="center" wrapText="1"/>
    </xf>
    <xf numFmtId="0" fontId="103" fillId="0" borderId="0" xfId="5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wrapText="1"/>
    </xf>
    <xf numFmtId="4" fontId="13" fillId="0" borderId="0" xfId="0" applyNumberFormat="1" applyFont="1"/>
    <xf numFmtId="4" fontId="13" fillId="0" borderId="0" xfId="0" applyNumberFormat="1" applyFont="1" applyFill="1"/>
    <xf numFmtId="49" fontId="20" fillId="0" borderId="1" xfId="0" applyNumberFormat="1" applyFont="1" applyBorder="1" applyAlignment="1" applyProtection="1">
      <alignment horizontal="left" wrapText="1"/>
      <protection locked="0"/>
    </xf>
    <xf numFmtId="3" fontId="20" fillId="0" borderId="1" xfId="0" applyNumberFormat="1" applyFont="1" applyFill="1" applyBorder="1" applyAlignment="1">
      <alignment horizontal="center"/>
    </xf>
    <xf numFmtId="0" fontId="104" fillId="0" borderId="0" xfId="0" applyFont="1"/>
    <xf numFmtId="0" fontId="57" fillId="0" borderId="0" xfId="0" applyFont="1"/>
    <xf numFmtId="0" fontId="105" fillId="0" borderId="0" xfId="0" applyFont="1"/>
    <xf numFmtId="4" fontId="42" fillId="0" borderId="1" xfId="0" applyNumberFormat="1" applyFont="1" applyFill="1" applyBorder="1" applyAlignment="1">
      <alignment horizontal="center" wrapText="1"/>
    </xf>
    <xf numFmtId="4" fontId="57" fillId="0" borderId="3" xfId="0" applyNumberFormat="1" applyFont="1" applyFill="1" applyBorder="1" applyAlignment="1">
      <alignment horizontal="center" wrapText="1"/>
    </xf>
    <xf numFmtId="4" fontId="57" fillId="0" borderId="1" xfId="0" applyNumberFormat="1" applyFont="1" applyFill="1" applyBorder="1" applyAlignment="1">
      <alignment horizontal="center" wrapText="1"/>
    </xf>
    <xf numFmtId="49" fontId="10" fillId="0" borderId="1" xfId="3" applyNumberFormat="1" applyFont="1" applyFill="1" applyBorder="1" applyAlignment="1">
      <alignment horizontal="left" wrapText="1"/>
    </xf>
    <xf numFmtId="4" fontId="35" fillId="0" borderId="1" xfId="4" applyNumberFormat="1" applyFont="1" applyFill="1" applyBorder="1" applyAlignment="1">
      <alignment horizontal="center" wrapText="1"/>
    </xf>
    <xf numFmtId="4" fontId="42" fillId="0" borderId="1" xfId="4" applyNumberFormat="1" applyFont="1" applyFill="1" applyBorder="1" applyAlignment="1">
      <alignment horizontal="center" wrapText="1"/>
    </xf>
    <xf numFmtId="49" fontId="41" fillId="0" borderId="1" xfId="4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left" wrapText="1"/>
    </xf>
    <xf numFmtId="3" fontId="63" fillId="0" borderId="0" xfId="0" applyNumberFormat="1" applyFont="1" applyFill="1"/>
    <xf numFmtId="0" fontId="20" fillId="0" borderId="0" xfId="0" applyFont="1" applyFill="1"/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3" fontId="58" fillId="0" borderId="1" xfId="0" applyNumberFormat="1" applyFont="1" applyBorder="1" applyAlignment="1">
      <alignment horizontal="center"/>
    </xf>
    <xf numFmtId="49" fontId="67" fillId="0" borderId="1" xfId="0" applyNumberFormat="1" applyFont="1" applyBorder="1" applyAlignment="1">
      <alignment horizontal="center" wrapText="1"/>
    </xf>
    <xf numFmtId="49" fontId="67" fillId="0" borderId="8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27" fillId="0" borderId="1" xfId="5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wrapText="1"/>
    </xf>
    <xf numFmtId="4" fontId="65" fillId="0" borderId="1" xfId="0" applyNumberFormat="1" applyFont="1" applyFill="1" applyBorder="1" applyAlignment="1">
      <alignment horizontal="center" wrapText="1"/>
    </xf>
    <xf numFmtId="0" fontId="106" fillId="0" borderId="0" xfId="0" applyFont="1"/>
    <xf numFmtId="0" fontId="107" fillId="0" borderId="0" xfId="0" applyFont="1"/>
    <xf numFmtId="0" fontId="107" fillId="0" borderId="0" xfId="0" applyFont="1" applyAlignment="1"/>
    <xf numFmtId="0" fontId="112" fillId="0" borderId="0" xfId="0" applyFont="1" applyBorder="1" applyAlignment="1">
      <alignment horizontal="center"/>
    </xf>
    <xf numFmtId="49" fontId="112" fillId="0" borderId="0" xfId="0" applyNumberFormat="1" applyFont="1" applyBorder="1" applyAlignment="1" applyProtection="1">
      <alignment vertical="top"/>
      <protection locked="0"/>
    </xf>
    <xf numFmtId="0" fontId="112" fillId="0" borderId="0" xfId="0" applyFont="1" applyBorder="1"/>
    <xf numFmtId="0" fontId="113" fillId="0" borderId="0" xfId="0" applyFont="1" applyBorder="1"/>
    <xf numFmtId="0" fontId="115" fillId="0" borderId="1" xfId="0" applyFont="1" applyBorder="1" applyAlignment="1">
      <alignment horizontal="center" vertical="center" wrapText="1"/>
    </xf>
    <xf numFmtId="0" fontId="114" fillId="0" borderId="3" xfId="0" applyFont="1" applyBorder="1" applyAlignment="1">
      <alignment horizontal="center" vertical="center" wrapText="1"/>
    </xf>
    <xf numFmtId="3" fontId="118" fillId="0" borderId="17" xfId="0" applyNumberFormat="1" applyFont="1" applyBorder="1" applyAlignment="1">
      <alignment horizontal="right" wrapText="1"/>
    </xf>
    <xf numFmtId="3" fontId="119" fillId="0" borderId="19" xfId="0" applyNumberFormat="1" applyFont="1" applyBorder="1" applyAlignment="1">
      <alignment horizontal="right" wrapText="1"/>
    </xf>
    <xf numFmtId="4" fontId="29" fillId="0" borderId="18" xfId="0" applyNumberFormat="1" applyFont="1" applyBorder="1" applyAlignment="1">
      <alignment horizontal="center" wrapText="1"/>
    </xf>
    <xf numFmtId="4" fontId="29" fillId="0" borderId="21" xfId="0" applyNumberFormat="1" applyFont="1" applyBorder="1" applyAlignment="1">
      <alignment horizontal="center" wrapText="1"/>
    </xf>
    <xf numFmtId="3" fontId="120" fillId="0" borderId="18" xfId="0" applyNumberFormat="1" applyFont="1" applyBorder="1" applyAlignment="1">
      <alignment horizontal="right" wrapText="1"/>
    </xf>
    <xf numFmtId="4" fontId="121" fillId="0" borderId="18" xfId="0" applyNumberFormat="1" applyFont="1" applyBorder="1" applyAlignment="1">
      <alignment horizontal="center" wrapText="1"/>
    </xf>
    <xf numFmtId="3" fontId="118" fillId="0" borderId="18" xfId="0" applyNumberFormat="1" applyFont="1" applyBorder="1" applyAlignment="1">
      <alignment horizontal="right" wrapText="1"/>
    </xf>
    <xf numFmtId="3" fontId="121" fillId="0" borderId="18" xfId="0" applyNumberFormat="1" applyFont="1" applyBorder="1" applyAlignment="1">
      <alignment horizontal="right" wrapText="1"/>
    </xf>
    <xf numFmtId="3" fontId="29" fillId="0" borderId="21" xfId="0" applyNumberFormat="1" applyFont="1" applyBorder="1" applyAlignment="1">
      <alignment horizontal="center" wrapText="1"/>
    </xf>
    <xf numFmtId="3" fontId="123" fillId="0" borderId="18" xfId="0" applyNumberFormat="1" applyFont="1" applyBorder="1" applyAlignment="1">
      <alignment horizontal="right" wrapText="1"/>
    </xf>
    <xf numFmtId="3" fontId="119" fillId="0" borderId="21" xfId="0" applyNumberFormat="1" applyFont="1" applyBorder="1" applyAlignment="1">
      <alignment horizontal="right" wrapText="1"/>
    </xf>
    <xf numFmtId="3" fontId="29" fillId="0" borderId="21" xfId="0" applyNumberFormat="1" applyFont="1" applyBorder="1" applyAlignment="1">
      <alignment horizontal="right" wrapText="1"/>
    </xf>
    <xf numFmtId="3" fontId="121" fillId="0" borderId="18" xfId="0" applyNumberFormat="1" applyFont="1" applyBorder="1" applyAlignment="1">
      <alignment horizontal="center" wrapText="1"/>
    </xf>
    <xf numFmtId="0" fontId="122" fillId="0" borderId="0" xfId="0" applyFont="1"/>
    <xf numFmtId="0" fontId="16" fillId="0" borderId="0" xfId="0" applyFont="1" applyAlignment="1">
      <alignment wrapText="1"/>
    </xf>
    <xf numFmtId="3" fontId="123" fillId="0" borderId="18" xfId="0" applyNumberFormat="1" applyFont="1" applyBorder="1" applyAlignment="1">
      <alignment horizontal="center" wrapText="1"/>
    </xf>
    <xf numFmtId="3" fontId="119" fillId="0" borderId="21" xfId="0" applyNumberFormat="1" applyFont="1" applyBorder="1" applyAlignment="1">
      <alignment horizontal="center" wrapText="1"/>
    </xf>
    <xf numFmtId="3" fontId="120" fillId="0" borderId="18" xfId="0" applyNumberFormat="1" applyFont="1" applyBorder="1" applyAlignment="1">
      <alignment horizontal="center" wrapText="1"/>
    </xf>
    <xf numFmtId="0" fontId="120" fillId="0" borderId="18" xfId="0" applyFont="1" applyBorder="1" applyAlignment="1">
      <alignment horizontal="center" wrapText="1"/>
    </xf>
    <xf numFmtId="3" fontId="120" fillId="0" borderId="18" xfId="0" applyNumberFormat="1" applyFont="1" applyFill="1" applyBorder="1" applyAlignment="1">
      <alignment horizontal="right" wrapText="1"/>
    </xf>
    <xf numFmtId="3" fontId="29" fillId="0" borderId="21" xfId="0" applyNumberFormat="1" applyFont="1" applyFill="1" applyBorder="1" applyAlignment="1">
      <alignment horizontal="center" wrapText="1"/>
    </xf>
    <xf numFmtId="3" fontId="118" fillId="0" borderId="21" xfId="0" applyNumberFormat="1" applyFont="1" applyBorder="1" applyAlignment="1">
      <alignment horizontal="right" wrapText="1"/>
    </xf>
    <xf numFmtId="3" fontId="120" fillId="0" borderId="21" xfId="0" applyNumberFormat="1" applyFont="1" applyBorder="1" applyAlignment="1">
      <alignment horizontal="right" wrapText="1"/>
    </xf>
    <xf numFmtId="3" fontId="125" fillId="0" borderId="0" xfId="0" applyNumberFormat="1" applyFont="1" applyBorder="1" applyAlignment="1">
      <alignment horizontal="justify" wrapText="1"/>
    </xf>
    <xf numFmtId="0" fontId="119" fillId="0" borderId="20" xfId="0" applyFont="1" applyBorder="1" applyAlignment="1">
      <alignment horizontal="left" wrapText="1"/>
    </xf>
    <xf numFmtId="3" fontId="118" fillId="0" borderId="18" xfId="0" applyNumberFormat="1" applyFont="1" applyBorder="1" applyAlignment="1">
      <alignment horizontal="right" vertical="center" wrapText="1"/>
    </xf>
    <xf numFmtId="3" fontId="29" fillId="0" borderId="21" xfId="0" applyNumberFormat="1" applyFont="1" applyBorder="1" applyAlignment="1">
      <alignment horizontal="center" vertical="center" wrapText="1"/>
    </xf>
    <xf numFmtId="3" fontId="120" fillId="0" borderId="18" xfId="0" applyNumberFormat="1" applyFont="1" applyBorder="1" applyAlignment="1">
      <alignment wrapText="1"/>
    </xf>
    <xf numFmtId="3" fontId="29" fillId="0" borderId="21" xfId="0" applyNumberFormat="1" applyFont="1" applyBorder="1" applyAlignment="1">
      <alignment wrapText="1"/>
    </xf>
    <xf numFmtId="0" fontId="34" fillId="0" borderId="20" xfId="0" applyFont="1" applyBorder="1" applyAlignment="1">
      <alignment horizontal="left"/>
    </xf>
    <xf numFmtId="0" fontId="29" fillId="0" borderId="21" xfId="0" applyFont="1" applyBorder="1" applyAlignment="1">
      <alignment horizontal="center" wrapText="1"/>
    </xf>
    <xf numFmtId="3" fontId="118" fillId="0" borderId="37" xfId="0" applyNumberFormat="1" applyFont="1" applyBorder="1" applyAlignment="1">
      <alignment horizontal="right" wrapText="1"/>
    </xf>
    <xf numFmtId="3" fontId="118" fillId="0" borderId="38" xfId="0" applyNumberFormat="1" applyFont="1" applyBorder="1" applyAlignment="1">
      <alignment horizontal="right" wrapText="1"/>
    </xf>
    <xf numFmtId="3" fontId="16" fillId="0" borderId="0" xfId="0" applyNumberFormat="1" applyFont="1"/>
    <xf numFmtId="0" fontId="127" fillId="0" borderId="0" xfId="0" applyFont="1" applyBorder="1" applyAlignment="1">
      <alignment horizontal="left"/>
    </xf>
    <xf numFmtId="0" fontId="117" fillId="0" borderId="0" xfId="0" applyFont="1" applyBorder="1" applyAlignment="1">
      <alignment horizontal="left" wrapText="1"/>
    </xf>
    <xf numFmtId="0" fontId="123" fillId="0" borderId="0" xfId="0" applyFont="1" applyBorder="1" applyAlignment="1">
      <alignment horizontal="justify" wrapText="1"/>
    </xf>
    <xf numFmtId="3" fontId="123" fillId="0" borderId="0" xfId="0" applyNumberFormat="1" applyFont="1" applyBorder="1" applyAlignment="1">
      <alignment horizontal="right" wrapText="1"/>
    </xf>
    <xf numFmtId="3" fontId="119" fillId="0" borderId="0" xfId="0" applyNumberFormat="1" applyFont="1" applyBorder="1" applyAlignment="1">
      <alignment horizontal="right" wrapText="1"/>
    </xf>
    <xf numFmtId="0" fontId="106" fillId="0" borderId="0" xfId="0" applyFont="1" applyBorder="1" applyAlignment="1">
      <alignment horizontal="center"/>
    </xf>
    <xf numFmtId="0" fontId="106" fillId="0" borderId="0" xfId="0" applyNumberFormat="1" applyFont="1" applyBorder="1" applyAlignment="1" applyProtection="1">
      <alignment horizontal="left" vertical="center" wrapText="1"/>
    </xf>
    <xf numFmtId="164" fontId="29" fillId="0" borderId="0" xfId="0" applyNumberFormat="1" applyFont="1" applyBorder="1" applyAlignment="1">
      <alignment horizontal="right" wrapText="1"/>
    </xf>
    <xf numFmtId="0" fontId="29" fillId="0" borderId="0" xfId="0" applyFont="1" applyFill="1" applyBorder="1" applyAlignment="1">
      <alignment horizontal="center" vertical="top" wrapText="1"/>
    </xf>
    <xf numFmtId="49" fontId="119" fillId="0" borderId="0" xfId="0" applyNumberFormat="1" applyFont="1" applyFill="1" applyBorder="1" applyAlignment="1" applyProtection="1">
      <alignment wrapText="1"/>
      <protection locked="0"/>
    </xf>
    <xf numFmtId="164" fontId="119" fillId="0" borderId="0" xfId="0" applyNumberFormat="1" applyFont="1" applyFill="1" applyBorder="1" applyAlignment="1">
      <alignment horizontal="right" wrapText="1"/>
    </xf>
    <xf numFmtId="0" fontId="128" fillId="0" borderId="0" xfId="0" applyFont="1"/>
    <xf numFmtId="0" fontId="29" fillId="0" borderId="0" xfId="0" applyFont="1" applyBorder="1" applyAlignment="1" applyProtection="1">
      <alignment horizontal="center" vertical="top" wrapText="1"/>
    </xf>
    <xf numFmtId="0" fontId="29" fillId="0" borderId="0" xfId="0" applyFont="1" applyBorder="1" applyAlignment="1" applyProtection="1">
      <alignment vertical="top" wrapText="1"/>
    </xf>
    <xf numFmtId="3" fontId="35" fillId="0" borderId="1" xfId="0" applyNumberFormat="1" applyFont="1" applyBorder="1" applyAlignment="1">
      <alignment horizontal="center" wrapText="1"/>
    </xf>
    <xf numFmtId="0" fontId="129" fillId="0" borderId="0" xfId="0" applyFont="1"/>
    <xf numFmtId="0" fontId="42" fillId="0" borderId="1" xfId="0" applyFont="1" applyBorder="1"/>
    <xf numFmtId="49" fontId="69" fillId="3" borderId="1" xfId="0" applyNumberFormat="1" applyFont="1" applyFill="1" applyBorder="1" applyAlignment="1">
      <alignment horizontal="center" wrapText="1"/>
    </xf>
    <xf numFmtId="49" fontId="65" fillId="0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Fill="1" applyBorder="1" applyAlignment="1">
      <alignment horizontal="left" wrapText="1"/>
    </xf>
    <xf numFmtId="3" fontId="30" fillId="0" borderId="1" xfId="0" applyNumberFormat="1" applyFont="1" applyFill="1" applyBorder="1" applyAlignment="1">
      <alignment horizontal="center"/>
    </xf>
    <xf numFmtId="3" fontId="52" fillId="0" borderId="0" xfId="0" applyNumberFormat="1" applyFont="1" applyFill="1"/>
    <xf numFmtId="0" fontId="16" fillId="0" borderId="0" xfId="0" applyFont="1" applyFill="1"/>
    <xf numFmtId="4" fontId="52" fillId="0" borderId="0" xfId="0" applyNumberFormat="1" applyFont="1"/>
    <xf numFmtId="4" fontId="6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4" fontId="56" fillId="0" borderId="0" xfId="0" applyNumberFormat="1" applyFont="1"/>
    <xf numFmtId="3" fontId="10" fillId="0" borderId="1" xfId="0" applyNumberFormat="1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horizontal="center" wrapText="1"/>
    </xf>
    <xf numFmtId="49" fontId="20" fillId="0" borderId="8" xfId="0" applyNumberFormat="1" applyFont="1" applyFill="1" applyBorder="1" applyAlignment="1">
      <alignment horizontal="center" wrapText="1"/>
    </xf>
    <xf numFmtId="0" fontId="106" fillId="0" borderId="20" xfId="0" applyFont="1" applyBorder="1" applyAlignment="1">
      <alignment horizontal="left"/>
    </xf>
    <xf numFmtId="0" fontId="16" fillId="0" borderId="18" xfId="0" applyFont="1" applyBorder="1"/>
    <xf numFmtId="0" fontId="16" fillId="0" borderId="21" xfId="0" applyFont="1" applyBorder="1"/>
    <xf numFmtId="0" fontId="126" fillId="0" borderId="37" xfId="0" applyFont="1" applyBorder="1" applyAlignment="1">
      <alignment horizontal="left" wrapText="1"/>
    </xf>
    <xf numFmtId="0" fontId="119" fillId="0" borderId="24" xfId="0" applyFont="1" applyBorder="1" applyAlignment="1">
      <alignment horizontal="left" wrapText="1"/>
    </xf>
    <xf numFmtId="3" fontId="118" fillId="0" borderId="31" xfId="0" applyNumberFormat="1" applyFont="1" applyBorder="1" applyAlignment="1">
      <alignment horizontal="right" vertical="center" wrapText="1"/>
    </xf>
    <xf numFmtId="3" fontId="29" fillId="0" borderId="35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wrapText="1"/>
    </xf>
    <xf numFmtId="49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94" fillId="0" borderId="0" xfId="0" applyFont="1"/>
    <xf numFmtId="0" fontId="94" fillId="0" borderId="0" xfId="0" applyFont="1" applyBorder="1"/>
    <xf numFmtId="49" fontId="7" fillId="0" borderId="1" xfId="0" applyNumberFormat="1" applyFont="1" applyBorder="1" applyAlignment="1">
      <alignment horizontal="center"/>
    </xf>
    <xf numFmtId="49" fontId="133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wrapText="1"/>
    </xf>
    <xf numFmtId="3" fontId="7" fillId="0" borderId="1" xfId="0" applyNumberFormat="1" applyFont="1" applyFill="1" applyBorder="1" applyAlignment="1" applyProtection="1">
      <alignment horizontal="center" wrapText="1"/>
      <protection locked="0"/>
    </xf>
    <xf numFmtId="3" fontId="7" fillId="0" borderId="1" xfId="0" applyNumberFormat="1" applyFont="1" applyBorder="1" applyAlignment="1">
      <alignment horizontal="center" wrapText="1"/>
    </xf>
    <xf numFmtId="0" fontId="133" fillId="0" borderId="0" xfId="0" applyFont="1"/>
    <xf numFmtId="0" fontId="133" fillId="0" borderId="0" xfId="0" applyFont="1" applyBorder="1"/>
    <xf numFmtId="49" fontId="18" fillId="0" borderId="1" xfId="0" applyNumberFormat="1" applyFont="1" applyBorder="1" applyAlignment="1">
      <alignment horizontal="center"/>
    </xf>
    <xf numFmtId="3" fontId="133" fillId="0" borderId="1" xfId="0" applyNumberFormat="1" applyFont="1" applyFill="1" applyBorder="1" applyAlignment="1">
      <alignment horizontal="center" wrapText="1"/>
    </xf>
    <xf numFmtId="49" fontId="135" fillId="0" borderId="1" xfId="0" applyNumberFormat="1" applyFont="1" applyBorder="1" applyAlignment="1">
      <alignment horizontal="center" wrapText="1"/>
    </xf>
    <xf numFmtId="0" fontId="137" fillId="0" borderId="0" xfId="0" applyFont="1" applyBorder="1"/>
    <xf numFmtId="0" fontId="137" fillId="0" borderId="0" xfId="0" applyFont="1"/>
    <xf numFmtId="49" fontId="136" fillId="0" borderId="1" xfId="0" applyNumberFormat="1" applyFont="1" applyFill="1" applyBorder="1" applyAlignment="1">
      <alignment horizontal="center" wrapText="1"/>
    </xf>
    <xf numFmtId="0" fontId="138" fillId="0" borderId="0" xfId="0" applyFont="1"/>
    <xf numFmtId="3" fontId="32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 applyProtection="1">
      <alignment horizontal="center" wrapText="1"/>
      <protection locked="0"/>
    </xf>
    <xf numFmtId="49" fontId="93" fillId="3" borderId="1" xfId="0" applyNumberFormat="1" applyFont="1" applyFill="1" applyBorder="1" applyAlignment="1">
      <alignment horizontal="center" wrapText="1"/>
    </xf>
    <xf numFmtId="49" fontId="133" fillId="0" borderId="1" xfId="0" applyNumberFormat="1" applyFont="1" applyFill="1" applyBorder="1" applyAlignment="1">
      <alignment horizontal="center" wrapText="1"/>
    </xf>
    <xf numFmtId="0" fontId="139" fillId="0" borderId="0" xfId="0" applyFont="1"/>
    <xf numFmtId="49" fontId="94" fillId="0" borderId="1" xfId="0" applyNumberFormat="1" applyFont="1" applyFill="1" applyBorder="1" applyAlignment="1">
      <alignment horizontal="center" wrapText="1"/>
    </xf>
    <xf numFmtId="4" fontId="32" fillId="0" borderId="3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140" fillId="0" borderId="1" xfId="0" applyNumberFormat="1" applyFont="1" applyFill="1" applyBorder="1" applyAlignment="1">
      <alignment horizontal="center" wrapText="1"/>
    </xf>
    <xf numFmtId="4" fontId="93" fillId="0" borderId="1" xfId="0" applyNumberFormat="1" applyFont="1" applyBorder="1" applyAlignment="1">
      <alignment horizontal="center" wrapText="1"/>
    </xf>
    <xf numFmtId="4" fontId="93" fillId="0" borderId="1" xfId="0" applyNumberFormat="1" applyFont="1" applyFill="1" applyBorder="1" applyAlignment="1">
      <alignment horizontal="center" wrapText="1"/>
    </xf>
    <xf numFmtId="4" fontId="94" fillId="0" borderId="1" xfId="0" applyNumberFormat="1" applyFont="1" applyFill="1" applyBorder="1" applyAlignment="1">
      <alignment horizontal="center" wrapText="1"/>
    </xf>
    <xf numFmtId="0" fontId="94" fillId="0" borderId="0" xfId="0" applyFont="1" applyFill="1"/>
    <xf numFmtId="3" fontId="141" fillId="0" borderId="18" xfId="0" applyNumberFormat="1" applyFont="1" applyBorder="1" applyAlignment="1" applyProtection="1">
      <alignment wrapText="1"/>
      <protection locked="0"/>
    </xf>
    <xf numFmtId="3" fontId="141" fillId="0" borderId="17" xfId="0" applyNumberFormat="1" applyFont="1" applyBorder="1" applyAlignment="1">
      <alignment wrapText="1"/>
    </xf>
    <xf numFmtId="3" fontId="141" fillId="0" borderId="18" xfId="0" applyNumberFormat="1" applyFont="1" applyBorder="1" applyAlignment="1">
      <alignment wrapText="1"/>
    </xf>
    <xf numFmtId="3" fontId="132" fillId="0" borderId="18" xfId="0" applyNumberFormat="1" applyFont="1" applyBorder="1" applyAlignment="1">
      <alignment horizontal="right" wrapText="1"/>
    </xf>
    <xf numFmtId="3" fontId="142" fillId="0" borderId="18" xfId="0" applyNumberFormat="1" applyFont="1" applyBorder="1" applyAlignment="1">
      <alignment horizontal="right" wrapText="1"/>
    </xf>
    <xf numFmtId="3" fontId="131" fillId="0" borderId="18" xfId="0" applyNumberFormat="1" applyFont="1" applyBorder="1" applyAlignment="1">
      <alignment horizontal="right" wrapText="1"/>
    </xf>
    <xf numFmtId="3" fontId="141" fillId="0" borderId="18" xfId="0" applyNumberFormat="1" applyFont="1" applyBorder="1" applyAlignment="1">
      <alignment horizontal="right" wrapText="1"/>
    </xf>
    <xf numFmtId="3" fontId="141" fillId="0" borderId="18" xfId="0" applyNumberFormat="1" applyFont="1" applyBorder="1" applyAlignment="1" applyProtection="1">
      <alignment horizontal="right" wrapText="1"/>
      <protection locked="0"/>
    </xf>
    <xf numFmtId="3" fontId="131" fillId="0" borderId="18" xfId="0" applyNumberFormat="1" applyFont="1" applyBorder="1" applyAlignment="1">
      <alignment wrapText="1"/>
    </xf>
    <xf numFmtId="3" fontId="132" fillId="0" borderId="18" xfId="0" applyNumberFormat="1" applyFont="1" applyBorder="1" applyAlignment="1">
      <alignment wrapText="1"/>
    </xf>
    <xf numFmtId="3" fontId="142" fillId="0" borderId="18" xfId="0" applyNumberFormat="1" applyFont="1" applyBorder="1" applyAlignment="1">
      <alignment horizontal="center" wrapText="1"/>
    </xf>
    <xf numFmtId="0" fontId="142" fillId="0" borderId="18" xfId="0" applyFont="1" applyBorder="1" applyAlignment="1">
      <alignment horizontal="center" wrapText="1"/>
    </xf>
    <xf numFmtId="0" fontId="142" fillId="0" borderId="18" xfId="0" applyFont="1" applyBorder="1" applyAlignment="1">
      <alignment horizontal="right" wrapText="1"/>
    </xf>
    <xf numFmtId="0" fontId="141" fillId="0" borderId="18" xfId="0" applyFont="1" applyBorder="1" applyAlignment="1">
      <alignment horizontal="right" wrapText="1"/>
    </xf>
    <xf numFmtId="3" fontId="141" fillId="0" borderId="31" xfId="0" applyNumberFormat="1" applyFont="1" applyBorder="1" applyAlignment="1" applyProtection="1">
      <alignment horizontal="right" wrapText="1"/>
      <protection locked="0"/>
    </xf>
    <xf numFmtId="3" fontId="141" fillId="0" borderId="31" xfId="0" applyNumberFormat="1" applyFont="1" applyBorder="1" applyAlignment="1">
      <alignment horizontal="right" vertical="center" wrapText="1"/>
    </xf>
    <xf numFmtId="3" fontId="141" fillId="0" borderId="18" xfId="0" applyNumberFormat="1" applyFont="1" applyBorder="1" applyAlignment="1">
      <alignment horizontal="right" vertical="center" wrapText="1"/>
    </xf>
    <xf numFmtId="3" fontId="132" fillId="0" borderId="18" xfId="0" applyNumberFormat="1" applyFont="1" applyBorder="1"/>
    <xf numFmtId="3" fontId="141" fillId="0" borderId="37" xfId="0" applyNumberFormat="1" applyFont="1" applyBorder="1" applyAlignment="1">
      <alignment horizontal="right" wrapText="1"/>
    </xf>
    <xf numFmtId="0" fontId="119" fillId="0" borderId="16" xfId="0" applyFont="1" applyBorder="1" applyAlignment="1">
      <alignment horizontal="left" wrapText="1"/>
    </xf>
    <xf numFmtId="0" fontId="29" fillId="0" borderId="20" xfId="0" applyFont="1" applyBorder="1" applyAlignment="1">
      <alignment horizontal="left" wrapText="1"/>
    </xf>
    <xf numFmtId="0" fontId="34" fillId="0" borderId="20" xfId="0" applyFont="1" applyBorder="1" applyAlignment="1">
      <alignment horizontal="left" wrapText="1"/>
    </xf>
    <xf numFmtId="0" fontId="106" fillId="0" borderId="20" xfId="0" applyFont="1" applyBorder="1" applyAlignment="1">
      <alignment horizontal="left" wrapText="1"/>
    </xf>
    <xf numFmtId="0" fontId="29" fillId="0" borderId="24" xfId="0" applyFont="1" applyBorder="1" applyAlignment="1">
      <alignment horizontal="left" wrapText="1"/>
    </xf>
    <xf numFmtId="0" fontId="34" fillId="0" borderId="25" xfId="0" applyFont="1" applyBorder="1" applyAlignment="1">
      <alignment horizontal="left" wrapText="1"/>
    </xf>
    <xf numFmtId="0" fontId="106" fillId="0" borderId="27" xfId="0" applyFont="1" applyBorder="1" applyAlignment="1">
      <alignment horizontal="left" wrapText="1"/>
    </xf>
    <xf numFmtId="0" fontId="106" fillId="0" borderId="29" xfId="0" applyFont="1" applyBorder="1" applyAlignment="1">
      <alignment horizontal="left" wrapText="1"/>
    </xf>
    <xf numFmtId="0" fontId="128" fillId="0" borderId="36" xfId="0" applyFont="1" applyBorder="1" applyAlignment="1">
      <alignment horizontal="left"/>
    </xf>
    <xf numFmtId="49" fontId="141" fillId="0" borderId="17" xfId="0" applyNumberFormat="1" applyFont="1" applyBorder="1" applyAlignment="1" applyProtection="1">
      <alignment horizontal="left" wrapText="1"/>
      <protection locked="0"/>
    </xf>
    <xf numFmtId="49" fontId="141" fillId="0" borderId="18" xfId="0" applyNumberFormat="1" applyFont="1" applyBorder="1" applyAlignment="1" applyProtection="1">
      <alignment horizontal="left" wrapText="1"/>
      <protection locked="0"/>
    </xf>
    <xf numFmtId="0" fontId="132" fillId="0" borderId="18" xfId="0" applyFont="1" applyBorder="1" applyAlignment="1">
      <alignment horizontal="left" wrapText="1"/>
    </xf>
    <xf numFmtId="0" fontId="131" fillId="0" borderId="18" xfId="0" applyFont="1" applyBorder="1"/>
    <xf numFmtId="0" fontId="132" fillId="0" borderId="0" xfId="0" applyFont="1" applyBorder="1" applyAlignment="1">
      <alignment wrapText="1"/>
    </xf>
    <xf numFmtId="0" fontId="131" fillId="0" borderId="18" xfId="0" applyFont="1" applyBorder="1" applyAlignment="1">
      <alignment horizontal="left" wrapText="1"/>
    </xf>
    <xf numFmtId="0" fontId="143" fillId="0" borderId="0" xfId="0" applyFont="1" applyBorder="1" applyAlignment="1">
      <alignment wrapText="1"/>
    </xf>
    <xf numFmtId="0" fontId="143" fillId="0" borderId="18" xfId="0" applyFont="1" applyBorder="1" applyAlignment="1">
      <alignment wrapText="1"/>
    </xf>
    <xf numFmtId="0" fontId="131" fillId="0" borderId="18" xfId="0" applyFont="1" applyFill="1" applyBorder="1" applyAlignment="1" applyProtection="1">
      <alignment horizontal="left" wrapText="1"/>
    </xf>
    <xf numFmtId="0" fontId="132" fillId="0" borderId="22" xfId="0" applyNumberFormat="1" applyFont="1" applyBorder="1" applyAlignment="1">
      <alignment horizontal="left" wrapText="1"/>
    </xf>
    <xf numFmtId="0" fontId="132" fillId="0" borderId="23" xfId="0" applyNumberFormat="1" applyFont="1" applyBorder="1" applyAlignment="1">
      <alignment horizontal="left" wrapText="1"/>
    </xf>
    <xf numFmtId="49" fontId="142" fillId="0" borderId="18" xfId="0" applyNumberFormat="1" applyFont="1" applyBorder="1" applyAlignment="1" applyProtection="1">
      <alignment horizontal="left" wrapText="1"/>
      <protection locked="0"/>
    </xf>
    <xf numFmtId="0" fontId="131" fillId="0" borderId="26" xfId="0" applyFont="1" applyBorder="1" applyAlignment="1">
      <alignment horizontal="left" wrapText="1"/>
    </xf>
    <xf numFmtId="0" fontId="132" fillId="0" borderId="28" xfId="0" applyFont="1" applyBorder="1" applyAlignment="1">
      <alignment horizontal="left" wrapText="1"/>
    </xf>
    <xf numFmtId="0" fontId="132" fillId="0" borderId="30" xfId="0" applyFont="1" applyBorder="1" applyAlignment="1">
      <alignment horizontal="left" wrapText="1"/>
    </xf>
    <xf numFmtId="0" fontId="132" fillId="0" borderId="18" xfId="0" applyFont="1" applyBorder="1" applyAlignment="1">
      <alignment horizontal="left"/>
    </xf>
    <xf numFmtId="0" fontId="131" fillId="0" borderId="18" xfId="0" applyFont="1" applyBorder="1" applyAlignment="1">
      <alignment horizontal="left"/>
    </xf>
    <xf numFmtId="0" fontId="132" fillId="0" borderId="31" xfId="0" applyFont="1" applyBorder="1" applyAlignment="1">
      <alignment horizontal="left" wrapText="1"/>
    </xf>
    <xf numFmtId="49" fontId="132" fillId="0" borderId="18" xfId="0" applyNumberFormat="1" applyFont="1" applyBorder="1" applyAlignment="1">
      <alignment horizontal="left" wrapText="1"/>
    </xf>
    <xf numFmtId="49" fontId="142" fillId="0" borderId="33" xfId="0" applyNumberFormat="1" applyFont="1" applyBorder="1" applyAlignment="1" applyProtection="1">
      <alignment horizontal="left" wrapText="1"/>
      <protection locked="0"/>
    </xf>
    <xf numFmtId="49" fontId="142" fillId="0" borderId="31" xfId="0" applyNumberFormat="1" applyFont="1" applyBorder="1" applyAlignment="1" applyProtection="1">
      <alignment horizontal="left" wrapText="1"/>
      <protection locked="0"/>
    </xf>
    <xf numFmtId="0" fontId="132" fillId="0" borderId="18" xfId="0" applyFont="1" applyBorder="1" applyAlignment="1">
      <alignment wrapText="1"/>
    </xf>
    <xf numFmtId="0" fontId="131" fillId="0" borderId="0" xfId="0" applyFont="1" applyBorder="1" applyAlignment="1">
      <alignment horizontal="left" wrapText="1"/>
    </xf>
    <xf numFmtId="0" fontId="144" fillId="0" borderId="18" xfId="0" applyFont="1" applyBorder="1"/>
    <xf numFmtId="0" fontId="143" fillId="0" borderId="0" xfId="0" applyFont="1" applyAlignment="1">
      <alignment wrapText="1"/>
    </xf>
    <xf numFmtId="0" fontId="131" fillId="0" borderId="18" xfId="0" applyFont="1" applyBorder="1" applyAlignment="1">
      <alignment wrapText="1"/>
    </xf>
    <xf numFmtId="0" fontId="132" fillId="0" borderId="31" xfId="0" applyFont="1" applyBorder="1"/>
    <xf numFmtId="49" fontId="141" fillId="0" borderId="31" xfId="0" applyNumberFormat="1" applyFont="1" applyBorder="1" applyAlignment="1" applyProtection="1">
      <alignment horizontal="left" wrapText="1"/>
      <protection locked="0"/>
    </xf>
    <xf numFmtId="0" fontId="143" fillId="0" borderId="18" xfId="0" applyFont="1" applyBorder="1" applyAlignment="1">
      <alignment horizontal="left" vertical="center" wrapText="1"/>
    </xf>
    <xf numFmtId="0" fontId="143" fillId="0" borderId="18" xfId="0" applyFont="1" applyBorder="1" applyAlignment="1">
      <alignment horizontal="left" wrapText="1"/>
    </xf>
    <xf numFmtId="0" fontId="145" fillId="0" borderId="5" xfId="0" applyFont="1" applyBorder="1" applyAlignment="1">
      <alignment horizontal="center" vertical="center" wrapText="1"/>
    </xf>
    <xf numFmtId="49" fontId="145" fillId="0" borderId="15" xfId="0" applyNumberFormat="1" applyFont="1" applyBorder="1" applyAlignment="1" applyProtection="1">
      <alignment horizontal="center" vertical="center" wrapText="1"/>
      <protection locked="0"/>
    </xf>
    <xf numFmtId="0" fontId="145" fillId="0" borderId="1" xfId="0" applyFont="1" applyBorder="1" applyAlignment="1">
      <alignment horizontal="center" vertical="center" wrapText="1"/>
    </xf>
    <xf numFmtId="0" fontId="145" fillId="0" borderId="15" xfId="0" applyFont="1" applyBorder="1" applyAlignment="1">
      <alignment horizontal="center" vertical="center" wrapText="1"/>
    </xf>
    <xf numFmtId="3" fontId="32" fillId="0" borderId="1" xfId="0" applyNumberFormat="1" applyFont="1" applyFill="1" applyBorder="1" applyAlignment="1" applyProtection="1">
      <alignment horizontal="center"/>
      <protection locked="0"/>
    </xf>
    <xf numFmtId="49" fontId="92" fillId="0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wrapText="1"/>
    </xf>
    <xf numFmtId="3" fontId="10" fillId="0" borderId="1" xfId="5" applyNumberFormat="1" applyFont="1" applyBorder="1" applyAlignment="1">
      <alignment horizontal="center" wrapText="1"/>
    </xf>
    <xf numFmtId="4" fontId="10" fillId="0" borderId="1" xfId="5" applyNumberFormat="1" applyFont="1" applyBorder="1" applyAlignment="1">
      <alignment horizontal="center" wrapText="1"/>
    </xf>
    <xf numFmtId="3" fontId="92" fillId="0" borderId="1" xfId="5" applyNumberFormat="1" applyFont="1" applyFill="1" applyBorder="1" applyAlignment="1">
      <alignment horizontal="center" wrapText="1"/>
    </xf>
    <xf numFmtId="0" fontId="23" fillId="0" borderId="1" xfId="5" applyFont="1" applyBorder="1" applyAlignment="1">
      <alignment horizontal="center" vertical="center" wrapText="1"/>
    </xf>
    <xf numFmtId="3" fontId="10" fillId="2" borderId="2" xfId="5" applyNumberFormat="1" applyFont="1" applyFill="1" applyBorder="1" applyAlignment="1">
      <alignment horizontal="center" vertical="center" wrapText="1"/>
    </xf>
    <xf numFmtId="0" fontId="57" fillId="0" borderId="1" xfId="0" applyFont="1" applyBorder="1" applyAlignment="1">
      <alignment wrapText="1"/>
    </xf>
    <xf numFmtId="49" fontId="13" fillId="0" borderId="1" xfId="5" applyNumberFormat="1" applyFont="1" applyFill="1" applyBorder="1" applyAlignment="1" applyProtection="1">
      <alignment horizontal="center" wrapText="1"/>
      <protection locked="0"/>
    </xf>
    <xf numFmtId="3" fontId="65" fillId="0" borderId="1" xfId="5" applyNumberFormat="1" applyFont="1" applyFill="1" applyBorder="1" applyAlignment="1" applyProtection="1">
      <alignment horizontal="center" wrapText="1"/>
      <protection locked="0"/>
    </xf>
    <xf numFmtId="3" fontId="10" fillId="0" borderId="6" xfId="5" applyNumberFormat="1" applyFont="1" applyFill="1" applyBorder="1" applyAlignment="1">
      <alignment wrapText="1"/>
    </xf>
    <xf numFmtId="0" fontId="23" fillId="0" borderId="0" xfId="5" applyFont="1" applyFill="1" applyAlignment="1">
      <alignment wrapText="1"/>
    </xf>
    <xf numFmtId="49" fontId="91" fillId="0" borderId="1" xfId="0" applyNumberFormat="1" applyFont="1" applyBorder="1" applyAlignment="1">
      <alignment horizontal="center" wrapText="1"/>
    </xf>
    <xf numFmtId="49" fontId="91" fillId="0" borderId="8" xfId="0" applyNumberFormat="1" applyFont="1" applyBorder="1" applyAlignment="1">
      <alignment horizontal="center" wrapText="1"/>
    </xf>
    <xf numFmtId="3" fontId="92" fillId="0" borderId="1" xfId="5" applyNumberFormat="1" applyFont="1" applyFill="1" applyBorder="1" applyAlignment="1" applyProtection="1">
      <alignment horizontal="center" wrapText="1"/>
      <protection locked="0"/>
    </xf>
    <xf numFmtId="49" fontId="57" fillId="0" borderId="1" xfId="0" applyNumberFormat="1" applyFont="1" applyBorder="1" applyAlignment="1">
      <alignment horizontal="center"/>
    </xf>
    <xf numFmtId="3" fontId="57" fillId="0" borderId="1" xfId="5" applyNumberFormat="1" applyFont="1" applyBorder="1" applyAlignment="1">
      <alignment horizontal="center" wrapText="1"/>
    </xf>
    <xf numFmtId="3" fontId="10" fillId="0" borderId="6" xfId="5" applyNumberFormat="1" applyFont="1" applyBorder="1" applyAlignment="1">
      <alignment wrapText="1"/>
    </xf>
    <xf numFmtId="0" fontId="23" fillId="0" borderId="0" xfId="5" applyFont="1" applyAlignment="1">
      <alignment wrapText="1"/>
    </xf>
    <xf numFmtId="3" fontId="20" fillId="0" borderId="1" xfId="0" applyNumberFormat="1" applyFont="1" applyBorder="1"/>
    <xf numFmtId="3" fontId="30" fillId="0" borderId="1" xfId="0" applyNumberFormat="1" applyFont="1" applyFill="1" applyBorder="1" applyAlignment="1">
      <alignment horizontal="center" wrapText="1"/>
    </xf>
    <xf numFmtId="0" fontId="146" fillId="0" borderId="40" xfId="0" applyFont="1" applyBorder="1" applyAlignment="1">
      <alignment horizontal="left"/>
    </xf>
    <xf numFmtId="0" fontId="146" fillId="0" borderId="40" xfId="0" applyFont="1" applyBorder="1" applyAlignment="1">
      <alignment horizontal="right" vertical="top"/>
    </xf>
    <xf numFmtId="0" fontId="142" fillId="0" borderId="18" xfId="0" applyFont="1" applyFill="1" applyBorder="1" applyAlignment="1">
      <alignment horizontal="left" wrapText="1"/>
    </xf>
    <xf numFmtId="0" fontId="143" fillId="0" borderId="33" xfId="0" applyFont="1" applyBorder="1" applyAlignment="1">
      <alignment horizontal="left" wrapText="1"/>
    </xf>
    <xf numFmtId="0" fontId="106" fillId="0" borderId="39" xfId="0" applyFont="1" applyBorder="1" applyAlignment="1">
      <alignment horizontal="right" vertical="top"/>
    </xf>
    <xf numFmtId="0" fontId="147" fillId="0" borderId="0" xfId="0" applyFont="1"/>
    <xf numFmtId="49" fontId="10" fillId="0" borderId="8" xfId="2" applyNumberFormat="1" applyFont="1" applyFill="1" applyBorder="1" applyAlignment="1">
      <alignment horizontal="center" wrapText="1"/>
    </xf>
    <xf numFmtId="49" fontId="10" fillId="0" borderId="4" xfId="2" applyNumberFormat="1" applyFont="1" applyFill="1" applyBorder="1" applyAlignment="1">
      <alignment horizontal="left" wrapText="1"/>
    </xf>
    <xf numFmtId="49" fontId="10" fillId="0" borderId="5" xfId="2" applyNumberFormat="1" applyFont="1" applyFill="1" applyBorder="1" applyAlignment="1">
      <alignment horizontal="left" wrapText="1"/>
    </xf>
    <xf numFmtId="0" fontId="148" fillId="0" borderId="1" xfId="0" applyFont="1" applyBorder="1" applyAlignment="1">
      <alignment vertical="center" wrapText="1"/>
    </xf>
    <xf numFmtId="49" fontId="25" fillId="0" borderId="1" xfId="1" applyNumberFormat="1" applyFont="1" applyFill="1" applyBorder="1" applyAlignment="1" applyProtection="1">
      <alignment horizontal="left" wrapText="1"/>
      <protection locked="0"/>
    </xf>
    <xf numFmtId="49" fontId="65" fillId="0" borderId="1" xfId="5" applyNumberFormat="1" applyFont="1" applyFill="1" applyBorder="1" applyAlignment="1" applyProtection="1">
      <alignment horizontal="left" wrapText="1"/>
      <protection locked="0"/>
    </xf>
    <xf numFmtId="0" fontId="144" fillId="0" borderId="18" xfId="0" applyFont="1" applyBorder="1" applyAlignment="1">
      <alignment wrapText="1"/>
    </xf>
    <xf numFmtId="4" fontId="123" fillId="0" borderId="18" xfId="0" applyNumberFormat="1" applyFont="1" applyBorder="1" applyAlignment="1">
      <alignment horizontal="center" wrapText="1"/>
    </xf>
    <xf numFmtId="4" fontId="119" fillId="0" borderId="21" xfId="0" applyNumberFormat="1" applyFont="1" applyBorder="1" applyAlignment="1">
      <alignment horizontal="center" wrapText="1"/>
    </xf>
    <xf numFmtId="0" fontId="146" fillId="0" borderId="39" xfId="0" applyFont="1" applyBorder="1" applyAlignment="1">
      <alignment horizontal="left"/>
    </xf>
    <xf numFmtId="49" fontId="151" fillId="5" borderId="1" xfId="0" applyNumberFormat="1" applyFont="1" applyFill="1" applyBorder="1" applyAlignment="1" applyProtection="1">
      <alignment horizontal="left" wrapText="1"/>
      <protection locked="0"/>
    </xf>
    <xf numFmtId="0" fontId="30" fillId="5" borderId="1" xfId="0" applyFont="1" applyFill="1" applyBorder="1" applyAlignment="1"/>
    <xf numFmtId="165" fontId="42" fillId="0" borderId="4" xfId="0" applyNumberFormat="1" applyFont="1" applyBorder="1" applyAlignment="1">
      <alignment horizontal="center" wrapText="1"/>
    </xf>
    <xf numFmtId="165" fontId="42" fillId="0" borderId="3" xfId="0" applyNumberFormat="1" applyFont="1" applyFill="1" applyBorder="1" applyAlignment="1">
      <alignment horizontal="center" wrapText="1"/>
    </xf>
    <xf numFmtId="165" fontId="42" fillId="0" borderId="1" xfId="0" applyNumberFormat="1" applyFont="1" applyFill="1" applyBorder="1" applyAlignment="1">
      <alignment horizontal="center" wrapText="1"/>
    </xf>
    <xf numFmtId="165" fontId="14" fillId="0" borderId="1" xfId="0" applyNumberFormat="1" applyFont="1" applyFill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center" wrapText="1"/>
    </xf>
    <xf numFmtId="165" fontId="42" fillId="0" borderId="1" xfId="0" applyNumberFormat="1" applyFont="1" applyBorder="1" applyAlignment="1">
      <alignment horizontal="center" wrapText="1"/>
    </xf>
    <xf numFmtId="165" fontId="81" fillId="0" borderId="1" xfId="0" applyNumberFormat="1" applyFont="1" applyFill="1" applyBorder="1" applyAlignment="1">
      <alignment horizontal="center" wrapText="1"/>
    </xf>
    <xf numFmtId="165" fontId="85" fillId="0" borderId="1" xfId="0" applyNumberFormat="1" applyFont="1" applyFill="1" applyBorder="1" applyAlignment="1">
      <alignment horizontal="center" wrapText="1"/>
    </xf>
    <xf numFmtId="165" fontId="81" fillId="0" borderId="1" xfId="0" applyNumberFormat="1" applyFont="1" applyBorder="1" applyAlignment="1">
      <alignment horizontal="center" wrapText="1"/>
    </xf>
    <xf numFmtId="165" fontId="80" fillId="0" borderId="1" xfId="0" applyNumberFormat="1" applyFont="1" applyFill="1" applyBorder="1" applyAlignment="1">
      <alignment horizontal="center" wrapText="1"/>
    </xf>
    <xf numFmtId="165" fontId="81" fillId="0" borderId="1" xfId="0" applyNumberFormat="1" applyFont="1" applyFill="1" applyBorder="1" applyAlignment="1" applyProtection="1">
      <alignment horizontal="center"/>
      <protection locked="0"/>
    </xf>
    <xf numFmtId="165" fontId="42" fillId="0" borderId="1" xfId="0" applyNumberFormat="1" applyFont="1" applyFill="1" applyBorder="1" applyAlignment="1" applyProtection="1">
      <alignment horizontal="center"/>
      <protection locked="0"/>
    </xf>
    <xf numFmtId="165" fontId="32" fillId="0" borderId="1" xfId="0" applyNumberFormat="1" applyFont="1" applyFill="1" applyBorder="1" applyAlignment="1">
      <alignment horizontal="center" wrapText="1"/>
    </xf>
    <xf numFmtId="165" fontId="32" fillId="0" borderId="1" xfId="0" applyNumberFormat="1" applyFont="1" applyFill="1" applyBorder="1" applyAlignment="1" applyProtection="1">
      <alignment horizontal="center"/>
      <protection locked="0"/>
    </xf>
    <xf numFmtId="165" fontId="91" fillId="0" borderId="1" xfId="0" applyNumberFormat="1" applyFont="1" applyFill="1" applyBorder="1" applyAlignment="1">
      <alignment horizontal="center" wrapText="1"/>
    </xf>
    <xf numFmtId="165" fontId="84" fillId="0" borderId="1" xfId="0" applyNumberFormat="1" applyFont="1" applyFill="1" applyBorder="1" applyAlignment="1">
      <alignment horizontal="center" wrapText="1"/>
    </xf>
    <xf numFmtId="165" fontId="73" fillId="5" borderId="1" xfId="0" applyNumberFormat="1" applyFont="1" applyFill="1" applyBorder="1" applyAlignment="1">
      <alignment horizontal="center" wrapText="1"/>
    </xf>
    <xf numFmtId="165" fontId="13" fillId="5" borderId="1" xfId="0" applyNumberFormat="1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 applyProtection="1">
      <alignment horizontal="center"/>
      <protection locked="0"/>
    </xf>
    <xf numFmtId="165" fontId="42" fillId="0" borderId="1" xfId="0" applyNumberFormat="1" applyFont="1" applyFill="1" applyBorder="1" applyAlignment="1">
      <alignment horizontal="center"/>
    </xf>
    <xf numFmtId="165" fontId="81" fillId="0" borderId="1" xfId="0" applyNumberFormat="1" applyFont="1" applyFill="1" applyBorder="1" applyAlignment="1">
      <alignment horizontal="center"/>
    </xf>
    <xf numFmtId="165" fontId="85" fillId="0" borderId="1" xfId="0" applyNumberFormat="1" applyFont="1" applyFill="1" applyBorder="1" applyAlignment="1" applyProtection="1">
      <alignment horizontal="center"/>
      <protection locked="0"/>
    </xf>
    <xf numFmtId="165" fontId="10" fillId="0" borderId="1" xfId="0" applyNumberFormat="1" applyFont="1" applyFill="1" applyBorder="1" applyAlignment="1">
      <alignment horizontal="center"/>
    </xf>
    <xf numFmtId="165" fontId="35" fillId="5" borderId="1" xfId="0" applyNumberFormat="1" applyFont="1" applyFill="1" applyBorder="1" applyAlignment="1">
      <alignment horizontal="center" wrapText="1"/>
    </xf>
    <xf numFmtId="165" fontId="42" fillId="0" borderId="3" xfId="0" applyNumberFormat="1" applyFont="1" applyBorder="1" applyAlignment="1">
      <alignment horizontal="center" wrapText="1"/>
    </xf>
    <xf numFmtId="165" fontId="32" fillId="0" borderId="3" xfId="0" applyNumberFormat="1" applyFont="1" applyBorder="1" applyAlignment="1">
      <alignment horizontal="center" wrapText="1"/>
    </xf>
    <xf numFmtId="165" fontId="94" fillId="0" borderId="1" xfId="0" applyNumberFormat="1" applyFont="1" applyFill="1" applyBorder="1" applyAlignment="1">
      <alignment horizontal="center" wrapText="1"/>
    </xf>
    <xf numFmtId="165" fontId="93" fillId="0" borderId="1" xfId="0" applyNumberFormat="1" applyFont="1" applyBorder="1" applyAlignment="1">
      <alignment horizontal="center" wrapText="1"/>
    </xf>
    <xf numFmtId="165" fontId="32" fillId="0" borderId="1" xfId="0" applyNumberFormat="1" applyFont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165" fontId="85" fillId="0" borderId="1" xfId="0" applyNumberFormat="1" applyFont="1" applyBorder="1" applyAlignment="1">
      <alignment horizontal="center" wrapText="1"/>
    </xf>
    <xf numFmtId="165" fontId="84" fillId="0" borderId="1" xfId="0" applyNumberFormat="1" applyFont="1" applyBorder="1" applyAlignment="1">
      <alignment horizontal="center" wrapText="1"/>
    </xf>
    <xf numFmtId="165" fontId="18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5" fontId="134" fillId="0" borderId="1" xfId="0" applyNumberFormat="1" applyFont="1" applyBorder="1" applyAlignment="1">
      <alignment horizontal="center" wrapText="1"/>
    </xf>
    <xf numFmtId="165" fontId="136" fillId="0" borderId="1" xfId="0" applyNumberFormat="1" applyFont="1" applyBorder="1" applyAlignment="1">
      <alignment horizontal="center" wrapText="1"/>
    </xf>
    <xf numFmtId="165" fontId="8" fillId="5" borderId="1" xfId="0" applyNumberFormat="1" applyFont="1" applyFill="1" applyBorder="1" applyAlignment="1">
      <alignment horizontal="center" wrapText="1"/>
    </xf>
    <xf numFmtId="165" fontId="14" fillId="0" borderId="4" xfId="0" applyNumberFormat="1" applyFont="1" applyFill="1" applyBorder="1" applyAlignment="1">
      <alignment horizontal="center" wrapText="1"/>
    </xf>
    <xf numFmtId="165" fontId="10" fillId="0" borderId="4" xfId="0" applyNumberFormat="1" applyFont="1" applyBorder="1" applyAlignment="1">
      <alignment horizontal="center" wrapText="1"/>
    </xf>
    <xf numFmtId="165" fontId="14" fillId="0" borderId="5" xfId="0" applyNumberFormat="1" applyFont="1" applyFill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65" fillId="0" borderId="1" xfId="0" applyNumberFormat="1" applyFont="1" applyFill="1" applyBorder="1" applyAlignment="1">
      <alignment horizontal="center" wrapText="1"/>
    </xf>
    <xf numFmtId="165" fontId="18" fillId="0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 applyProtection="1">
      <alignment horizontal="center" wrapText="1"/>
      <protection locked="0"/>
    </xf>
    <xf numFmtId="165" fontId="133" fillId="0" borderId="1" xfId="0" applyNumberFormat="1" applyFont="1" applyFill="1" applyBorder="1" applyAlignment="1">
      <alignment horizontal="center" wrapText="1"/>
    </xf>
    <xf numFmtId="165" fontId="136" fillId="0" borderId="1" xfId="0" applyNumberFormat="1" applyFont="1" applyFill="1" applyBorder="1" applyAlignment="1">
      <alignment horizontal="center" wrapText="1"/>
    </xf>
    <xf numFmtId="165" fontId="136" fillId="0" borderId="1" xfId="0" applyNumberFormat="1" applyFont="1" applyFill="1" applyBorder="1" applyAlignment="1" applyProtection="1">
      <alignment horizontal="center" wrapText="1"/>
      <protection locked="0"/>
    </xf>
    <xf numFmtId="165" fontId="32" fillId="0" borderId="1" xfId="0" applyNumberFormat="1" applyFont="1" applyFill="1" applyBorder="1" applyAlignment="1" applyProtection="1">
      <alignment horizontal="center" wrapText="1"/>
      <protection locked="0"/>
    </xf>
    <xf numFmtId="165" fontId="57" fillId="0" borderId="1" xfId="0" applyNumberFormat="1" applyFont="1" applyBorder="1" applyAlignment="1">
      <alignment horizontal="center" wrapText="1"/>
    </xf>
    <xf numFmtId="165" fontId="57" fillId="0" borderId="1" xfId="0" applyNumberFormat="1" applyFont="1" applyFill="1" applyBorder="1" applyAlignment="1">
      <alignment horizontal="center" wrapText="1"/>
    </xf>
    <xf numFmtId="165" fontId="59" fillId="0" borderId="1" xfId="0" applyNumberFormat="1" applyFont="1" applyBorder="1" applyAlignment="1">
      <alignment horizontal="center" wrapText="1"/>
    </xf>
    <xf numFmtId="165" fontId="59" fillId="0" borderId="1" xfId="0" applyNumberFormat="1" applyFont="1" applyFill="1" applyBorder="1" applyAlignment="1">
      <alignment horizontal="center" wrapText="1"/>
    </xf>
    <xf numFmtId="165" fontId="10" fillId="0" borderId="4" xfId="0" applyNumberFormat="1" applyFont="1" applyFill="1" applyBorder="1" applyAlignment="1">
      <alignment horizontal="center" wrapText="1"/>
    </xf>
    <xf numFmtId="165" fontId="73" fillId="2" borderId="1" xfId="0" applyNumberFormat="1" applyFont="1" applyFill="1" applyBorder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5" fontId="82" fillId="0" borderId="1" xfId="0" applyNumberFormat="1" applyFont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wrapText="1"/>
    </xf>
    <xf numFmtId="3" fontId="66" fillId="0" borderId="1" xfId="0" applyNumberFormat="1" applyFont="1" applyBorder="1"/>
    <xf numFmtId="3" fontId="61" fillId="0" borderId="1" xfId="0" applyNumberFormat="1" applyFont="1" applyBorder="1"/>
    <xf numFmtId="3" fontId="89" fillId="0" borderId="1" xfId="0" applyNumberFormat="1" applyFont="1" applyBorder="1"/>
    <xf numFmtId="3" fontId="62" fillId="0" borderId="1" xfId="0" applyNumberFormat="1" applyFont="1" applyBorder="1"/>
    <xf numFmtId="3" fontId="0" fillId="0" borderId="1" xfId="0" applyNumberFormat="1" applyFont="1" applyBorder="1"/>
    <xf numFmtId="3" fontId="63" fillId="0" borderId="1" xfId="0" applyNumberFormat="1" applyFont="1" applyBorder="1"/>
    <xf numFmtId="3" fontId="149" fillId="0" borderId="1" xfId="0" applyNumberFormat="1" applyFont="1" applyBorder="1"/>
    <xf numFmtId="3" fontId="20" fillId="0" borderId="5" xfId="0" applyNumberFormat="1" applyFont="1" applyBorder="1" applyAlignment="1">
      <alignment horizontal="center"/>
    </xf>
    <xf numFmtId="3" fontId="16" fillId="0" borderId="1" xfId="0" applyNumberFormat="1" applyFont="1" applyBorder="1"/>
    <xf numFmtId="3" fontId="70" fillId="0" borderId="0" xfId="0" applyNumberFormat="1" applyFont="1"/>
    <xf numFmtId="3" fontId="66" fillId="0" borderId="1" xfId="0" applyNumberFormat="1" applyFont="1" applyBorder="1" applyAlignment="1">
      <alignment horizontal="center"/>
    </xf>
    <xf numFmtId="49" fontId="150" fillId="0" borderId="0" xfId="0" applyNumberFormat="1" applyFont="1" applyBorder="1" applyAlignment="1" applyProtection="1">
      <alignment horizontal="left"/>
      <protection locked="0"/>
    </xf>
    <xf numFmtId="0" fontId="108" fillId="0" borderId="0" xfId="0" applyFont="1" applyAlignment="1"/>
    <xf numFmtId="0" fontId="109" fillId="0" borderId="0" xfId="0" applyFont="1" applyAlignment="1"/>
    <xf numFmtId="0" fontId="0" fillId="0" borderId="0" xfId="0" applyAlignment="1"/>
    <xf numFmtId="49" fontId="111" fillId="0" borderId="0" xfId="0" applyNumberFormat="1" applyFont="1" applyBorder="1" applyAlignment="1" applyProtection="1">
      <alignment horizontal="center" vertical="top"/>
      <protection locked="0"/>
    </xf>
    <xf numFmtId="49" fontId="114" fillId="0" borderId="4" xfId="0" applyNumberFormat="1" applyFont="1" applyBorder="1" applyAlignment="1">
      <alignment horizontal="center" vertical="center"/>
    </xf>
    <xf numFmtId="0" fontId="116" fillId="0" borderId="5" xfId="0" applyFont="1" applyBorder="1" applyAlignment="1">
      <alignment horizontal="center" vertical="center"/>
    </xf>
    <xf numFmtId="49" fontId="115" fillId="0" borderId="4" xfId="0" applyNumberFormat="1" applyFont="1" applyBorder="1" applyAlignment="1">
      <alignment horizontal="center" vertical="center" wrapText="1"/>
    </xf>
    <xf numFmtId="0" fontId="108" fillId="0" borderId="5" xfId="0" applyFont="1" applyBorder="1" applyAlignment="1">
      <alignment horizontal="center" vertical="center" wrapText="1"/>
    </xf>
    <xf numFmtId="0" fontId="109" fillId="0" borderId="5" xfId="0" applyFont="1" applyBorder="1" applyAlignment="1">
      <alignment horizontal="center" vertical="center" wrapText="1"/>
    </xf>
    <xf numFmtId="49" fontId="131" fillId="0" borderId="14" xfId="0" applyNumberFormat="1" applyFont="1" applyBorder="1" applyAlignment="1">
      <alignment horizontal="center" vertical="center" wrapText="1"/>
    </xf>
    <xf numFmtId="0" fontId="132" fillId="0" borderId="10" xfId="0" applyFont="1" applyBorder="1" applyAlignment="1">
      <alignment horizontal="center" vertical="center" wrapText="1"/>
    </xf>
    <xf numFmtId="0" fontId="110" fillId="0" borderId="0" xfId="0" applyFont="1" applyAlignment="1">
      <alignment horizontal="center"/>
    </xf>
    <xf numFmtId="0" fontId="119" fillId="0" borderId="32" xfId="0" applyFont="1" applyBorder="1" applyAlignment="1">
      <alignment horizontal="left" wrapText="1"/>
    </xf>
    <xf numFmtId="0" fontId="119" fillId="0" borderId="24" xfId="0" applyFont="1" applyBorder="1" applyAlignment="1">
      <alignment horizontal="left" wrapText="1"/>
    </xf>
    <xf numFmtId="3" fontId="141" fillId="0" borderId="33" xfId="0" applyNumberFormat="1" applyFont="1" applyBorder="1" applyAlignment="1" applyProtection="1">
      <alignment horizontal="right" wrapText="1"/>
      <protection locked="0"/>
    </xf>
    <xf numFmtId="3" fontId="141" fillId="0" borderId="31" xfId="0" applyNumberFormat="1" applyFont="1" applyBorder="1" applyAlignment="1" applyProtection="1">
      <alignment horizontal="right" wrapText="1"/>
      <protection locked="0"/>
    </xf>
    <xf numFmtId="3" fontId="141" fillId="0" borderId="33" xfId="0" applyNumberFormat="1" applyFont="1" applyBorder="1" applyAlignment="1">
      <alignment horizontal="right" wrapText="1"/>
    </xf>
    <xf numFmtId="3" fontId="141" fillId="0" borderId="31" xfId="0" applyNumberFormat="1" applyFont="1" applyBorder="1" applyAlignment="1">
      <alignment horizontal="right" wrapText="1"/>
    </xf>
    <xf numFmtId="3" fontId="121" fillId="0" borderId="33" xfId="0" applyNumberFormat="1" applyFont="1" applyBorder="1" applyAlignment="1">
      <alignment horizontal="center" wrapText="1"/>
    </xf>
    <xf numFmtId="3" fontId="121" fillId="0" borderId="31" xfId="0" applyNumberFormat="1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center" wrapText="1"/>
    </xf>
    <xf numFmtId="3" fontId="29" fillId="0" borderId="35" xfId="0" applyNumberFormat="1" applyFont="1" applyBorder="1" applyAlignment="1">
      <alignment horizontal="center" wrapText="1"/>
    </xf>
    <xf numFmtId="49" fontId="45" fillId="0" borderId="0" xfId="4" applyNumberFormat="1" applyFont="1" applyFill="1" applyBorder="1" applyAlignment="1" applyProtection="1">
      <alignment horizontal="left" vertical="top" wrapText="1"/>
      <protection locked="0"/>
    </xf>
    <xf numFmtId="0" fontId="35" fillId="0" borderId="1" xfId="4" applyFont="1" applyFill="1" applyBorder="1" applyAlignment="1">
      <alignment horizontal="center" vertical="center" wrapText="1"/>
    </xf>
    <xf numFmtId="49" fontId="36" fillId="0" borderId="1" xfId="4" applyNumberFormat="1" applyFont="1" applyFill="1" applyBorder="1" applyAlignment="1">
      <alignment horizontal="center" vertical="center" wrapText="1"/>
    </xf>
    <xf numFmtId="0" fontId="36" fillId="0" borderId="1" xfId="4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horizontal="center" vertical="center" wrapText="1"/>
    </xf>
    <xf numFmtId="49" fontId="39" fillId="0" borderId="8" xfId="4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49" fontId="124" fillId="0" borderId="0" xfId="4" applyNumberFormat="1" applyFont="1" applyFill="1" applyBorder="1" applyAlignment="1" applyProtection="1">
      <alignment horizontal="left" wrapText="1"/>
      <protection locked="0"/>
    </xf>
    <xf numFmtId="0" fontId="130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34" fillId="0" borderId="0" xfId="4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63" fillId="0" borderId="3" xfId="0" applyFont="1" applyBorder="1" applyAlignment="1">
      <alignment horizontal="center" vertical="center"/>
    </xf>
    <xf numFmtId="0" fontId="21" fillId="0" borderId="0" xfId="5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0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6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2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9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0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1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2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0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1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2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5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6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7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8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563350" y="63500"/>
          <a:ext cx="1854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5</xdr:col>
      <xdr:colOff>1266128</xdr:colOff>
      <xdr:row>3</xdr:row>
      <xdr:rowOff>428625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308445" y="171450"/>
          <a:ext cx="2834268" cy="919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38100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35064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85203" y="327025"/>
          <a:ext cx="10190480" cy="73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154</xdr:row>
      <xdr:rowOff>438150</xdr:rowOff>
    </xdr:from>
    <xdr:to>
      <xdr:col>13</xdr:col>
      <xdr:colOff>285750</xdr:colOff>
      <xdr:row>154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76700" y="23545800"/>
          <a:ext cx="99155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677900" y="28575"/>
          <a:ext cx="41338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466725"/>
          <a:ext cx="1227772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316230</xdr:colOff>
      <xdr:row>84</xdr:row>
      <xdr:rowOff>228600</xdr:rowOff>
    </xdr:from>
    <xdr:to>
      <xdr:col>6</xdr:col>
      <xdr:colOff>1104902</xdr:colOff>
      <xdr:row>85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47499" y="275168"/>
          <a:ext cx="4212167" cy="92286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0</xdr:col>
      <xdr:colOff>609600</xdr:colOff>
      <xdr:row>86</xdr:row>
      <xdr:rowOff>222250</xdr:rowOff>
    </xdr:from>
    <xdr:to>
      <xdr:col>10</xdr:col>
      <xdr:colOff>0</xdr:colOff>
      <xdr:row>89</xdr:row>
      <xdr:rowOff>148166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25008417"/>
          <a:ext cx="16344900" cy="666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view="pageBreakPreview" topLeftCell="A14" zoomScaleNormal="41" zoomScaleSheetLayoutView="100" workbookViewId="0">
      <selection activeCell="B4" sqref="B4"/>
    </sheetView>
  </sheetViews>
  <sheetFormatPr defaultColWidth="9.140625" defaultRowHeight="12.75" x14ac:dyDescent="0.2"/>
  <cols>
    <col min="1" max="1" width="15" style="20" customWidth="1"/>
    <col min="2" max="2" width="82.140625" style="20" customWidth="1"/>
    <col min="3" max="3" width="20.5703125" style="20" customWidth="1"/>
    <col min="4" max="4" width="23.7109375" style="20" customWidth="1"/>
    <col min="5" max="5" width="16.140625" style="20" customWidth="1"/>
    <col min="6" max="6" width="18.5703125" style="20" customWidth="1"/>
    <col min="7" max="7" width="11" style="20" customWidth="1"/>
    <col min="8" max="16384" width="9.140625" style="20"/>
  </cols>
  <sheetData>
    <row r="1" spans="1:6" ht="30.75" x14ac:dyDescent="0.45">
      <c r="A1" s="438"/>
      <c r="B1" s="439"/>
      <c r="C1" s="723" t="s">
        <v>450</v>
      </c>
      <c r="D1" s="724"/>
      <c r="E1" s="724"/>
      <c r="F1" s="724"/>
    </row>
    <row r="2" spans="1:6" ht="30.75" x14ac:dyDescent="0.45">
      <c r="A2" s="438"/>
      <c r="B2" s="439"/>
      <c r="C2" s="723" t="s">
        <v>451</v>
      </c>
      <c r="D2" s="724"/>
      <c r="E2" s="724"/>
      <c r="F2" s="724"/>
    </row>
    <row r="3" spans="1:6" ht="30.75" x14ac:dyDescent="0.45">
      <c r="A3" s="438"/>
      <c r="B3" s="440"/>
      <c r="C3" s="723" t="s">
        <v>452</v>
      </c>
      <c r="D3" s="725"/>
      <c r="E3" s="725"/>
      <c r="F3" s="725"/>
    </row>
    <row r="4" spans="1:6" ht="23.25" x14ac:dyDescent="0.35">
      <c r="A4" s="438"/>
      <c r="B4" s="438"/>
      <c r="C4" s="438"/>
      <c r="D4" s="438"/>
      <c r="E4" s="438"/>
      <c r="F4" s="438"/>
    </row>
    <row r="5" spans="1:6" ht="123" customHeight="1" x14ac:dyDescent="0.5">
      <c r="A5" s="734" t="s">
        <v>453</v>
      </c>
      <c r="B5" s="734"/>
      <c r="C5" s="734"/>
      <c r="D5" s="734"/>
      <c r="E5" s="734"/>
      <c r="F5" s="734"/>
    </row>
    <row r="6" spans="1:6" ht="37.5" x14ac:dyDescent="0.2">
      <c r="A6" s="726" t="s">
        <v>454</v>
      </c>
      <c r="B6" s="726"/>
      <c r="C6" s="726"/>
      <c r="D6" s="726"/>
      <c r="E6" s="726"/>
      <c r="F6" s="726"/>
    </row>
    <row r="7" spans="1:6" ht="72" customHeight="1" x14ac:dyDescent="0.3">
      <c r="A7" s="441"/>
      <c r="B7" s="442" t="s">
        <v>542</v>
      </c>
      <c r="C7" s="442"/>
      <c r="D7" s="443"/>
      <c r="E7" s="443"/>
      <c r="F7" s="444" t="s">
        <v>0</v>
      </c>
    </row>
    <row r="8" spans="1:6" ht="55.5" customHeight="1" x14ac:dyDescent="0.2">
      <c r="A8" s="727" t="s">
        <v>455</v>
      </c>
      <c r="B8" s="729" t="s">
        <v>456</v>
      </c>
      <c r="C8" s="729" t="s">
        <v>361</v>
      </c>
      <c r="D8" s="729" t="s">
        <v>71</v>
      </c>
      <c r="E8" s="732" t="s">
        <v>72</v>
      </c>
      <c r="F8" s="733"/>
    </row>
    <row r="9" spans="1:6" ht="93.75" customHeight="1" x14ac:dyDescent="0.2">
      <c r="A9" s="728"/>
      <c r="B9" s="730"/>
      <c r="C9" s="731"/>
      <c r="D9" s="730"/>
      <c r="E9" s="445" t="s">
        <v>361</v>
      </c>
      <c r="F9" s="446" t="s">
        <v>457</v>
      </c>
    </row>
    <row r="10" spans="1:6" ht="22.5" customHeight="1" x14ac:dyDescent="0.2">
      <c r="A10" s="609">
        <v>1</v>
      </c>
      <c r="B10" s="610">
        <v>2</v>
      </c>
      <c r="C10" s="610" t="s">
        <v>458</v>
      </c>
      <c r="D10" s="611">
        <v>4</v>
      </c>
      <c r="E10" s="612">
        <v>5</v>
      </c>
      <c r="F10" s="609">
        <v>6</v>
      </c>
    </row>
    <row r="11" spans="1:6" ht="32.25" customHeight="1" x14ac:dyDescent="0.35">
      <c r="A11" s="570">
        <v>10000000</v>
      </c>
      <c r="B11" s="579" t="s">
        <v>459</v>
      </c>
      <c r="C11" s="551">
        <f>SUM(D11:E11)</f>
        <v>1000000</v>
      </c>
      <c r="D11" s="552">
        <f>SUM(D48,D30,D24,D12,D20)</f>
        <v>1000000</v>
      </c>
      <c r="E11" s="447"/>
      <c r="F11" s="448"/>
    </row>
    <row r="12" spans="1:6" ht="78.75" customHeight="1" x14ac:dyDescent="0.35">
      <c r="A12" s="471">
        <v>11000000</v>
      </c>
      <c r="B12" s="580" t="s">
        <v>460</v>
      </c>
      <c r="C12" s="551">
        <f>SUM(D12)</f>
        <v>1000000</v>
      </c>
      <c r="D12" s="553">
        <f>SUM(D13,D18)</f>
        <v>1000000</v>
      </c>
      <c r="E12" s="449"/>
      <c r="F12" s="450"/>
    </row>
    <row r="13" spans="1:6" ht="32.25" customHeight="1" x14ac:dyDescent="0.35">
      <c r="A13" s="471">
        <v>11010000</v>
      </c>
      <c r="B13" s="580" t="s">
        <v>461</v>
      </c>
      <c r="C13" s="551">
        <f>SUM(D13)</f>
        <v>1000000</v>
      </c>
      <c r="D13" s="553">
        <f>SUM(D14:D17)</f>
        <v>1000000</v>
      </c>
      <c r="E13" s="449"/>
      <c r="F13" s="450"/>
    </row>
    <row r="14" spans="1:6" ht="114" customHeight="1" x14ac:dyDescent="0.4">
      <c r="A14" s="571">
        <v>11010100</v>
      </c>
      <c r="B14" s="581" t="s">
        <v>462</v>
      </c>
      <c r="C14" s="554">
        <f>SUM(D14)</f>
        <v>1000000</v>
      </c>
      <c r="D14" s="555">
        <v>1000000</v>
      </c>
      <c r="E14" s="452"/>
      <c r="F14" s="450"/>
    </row>
    <row r="15" spans="1:6" ht="166.5" hidden="1" x14ac:dyDescent="0.4">
      <c r="A15" s="571">
        <v>11010200</v>
      </c>
      <c r="B15" s="581" t="s">
        <v>463</v>
      </c>
      <c r="C15" s="554">
        <f>SUM(D15)</f>
        <v>0</v>
      </c>
      <c r="D15" s="555"/>
      <c r="E15" s="452"/>
      <c r="F15" s="450"/>
    </row>
    <row r="16" spans="1:6" ht="83.25" hidden="1" customHeight="1" x14ac:dyDescent="0.4">
      <c r="A16" s="571">
        <v>11010400</v>
      </c>
      <c r="B16" s="581" t="s">
        <v>464</v>
      </c>
      <c r="C16" s="554"/>
      <c r="D16" s="555"/>
      <c r="E16" s="452"/>
      <c r="F16" s="450"/>
    </row>
    <row r="17" spans="1:6" ht="59.25" hidden="1" customHeight="1" x14ac:dyDescent="0.4">
      <c r="A17" s="571">
        <v>11010500</v>
      </c>
      <c r="B17" s="581" t="s">
        <v>465</v>
      </c>
      <c r="C17" s="554"/>
      <c r="D17" s="555"/>
      <c r="E17" s="452"/>
      <c r="F17" s="450"/>
    </row>
    <row r="18" spans="1:6" ht="31.5" hidden="1" customHeight="1" x14ac:dyDescent="0.35">
      <c r="A18" s="572">
        <v>11020000</v>
      </c>
      <c r="B18" s="582" t="s">
        <v>466</v>
      </c>
      <c r="C18" s="556">
        <f>SUM(D18)</f>
        <v>0</v>
      </c>
      <c r="D18" s="557">
        <f>SUM(D19)</f>
        <v>0</v>
      </c>
      <c r="E18" s="452"/>
      <c r="F18" s="450"/>
    </row>
    <row r="19" spans="1:6" ht="55.5" hidden="1" x14ac:dyDescent="0.4">
      <c r="A19" s="573">
        <v>11020200</v>
      </c>
      <c r="B19" s="600" t="s">
        <v>467</v>
      </c>
      <c r="C19" s="554">
        <f>SUM(D19)</f>
        <v>0</v>
      </c>
      <c r="D19" s="555"/>
      <c r="E19" s="452"/>
      <c r="F19" s="450"/>
    </row>
    <row r="20" spans="1:6" ht="54" hidden="1" x14ac:dyDescent="0.35">
      <c r="A20" s="572">
        <v>13000000</v>
      </c>
      <c r="B20" s="647" t="s">
        <v>608</v>
      </c>
      <c r="C20" s="556">
        <f>SUM(C21)</f>
        <v>0</v>
      </c>
      <c r="D20" s="557">
        <f>SUM(D21)</f>
        <v>0</v>
      </c>
      <c r="E20" s="648"/>
      <c r="F20" s="649"/>
    </row>
    <row r="21" spans="1:6" ht="54" hidden="1" x14ac:dyDescent="0.35">
      <c r="A21" s="572">
        <v>13010000</v>
      </c>
      <c r="B21" s="647" t="s">
        <v>609</v>
      </c>
      <c r="C21" s="556">
        <f>SUM(D21)</f>
        <v>0</v>
      </c>
      <c r="D21" s="557">
        <f>SUM(D22:D23)</f>
        <v>0</v>
      </c>
      <c r="E21" s="648"/>
      <c r="F21" s="649"/>
    </row>
    <row r="22" spans="1:6" ht="101.25" hidden="1" customHeight="1" x14ac:dyDescent="0.4">
      <c r="A22" s="573">
        <v>13010100</v>
      </c>
      <c r="B22" s="586" t="s">
        <v>610</v>
      </c>
      <c r="C22" s="554">
        <f>SUM(D22)</f>
        <v>0</v>
      </c>
      <c r="D22" s="555"/>
      <c r="E22" s="452"/>
      <c r="F22" s="450"/>
    </row>
    <row r="23" spans="1:6" ht="138.75" hidden="1" x14ac:dyDescent="0.4">
      <c r="A23" s="573">
        <v>13010200</v>
      </c>
      <c r="B23" s="603" t="s">
        <v>611</v>
      </c>
      <c r="C23" s="554">
        <f>SUM(D23)</f>
        <v>0</v>
      </c>
      <c r="D23" s="555"/>
      <c r="E23" s="452"/>
      <c r="F23" s="450"/>
    </row>
    <row r="24" spans="1:6" ht="27" hidden="1" customHeight="1" x14ac:dyDescent="0.35">
      <c r="A24" s="471">
        <v>14000000</v>
      </c>
      <c r="B24" s="584" t="s">
        <v>468</v>
      </c>
      <c r="C24" s="558">
        <f>SUM(D24)</f>
        <v>0</v>
      </c>
      <c r="D24" s="557">
        <f>SUM(D29,D25,D27)</f>
        <v>0</v>
      </c>
      <c r="E24" s="454"/>
      <c r="F24" s="455"/>
    </row>
    <row r="25" spans="1:6" ht="55.5" hidden="1" customHeight="1" x14ac:dyDescent="0.4">
      <c r="A25" s="571">
        <v>14020000</v>
      </c>
      <c r="B25" s="585" t="s">
        <v>469</v>
      </c>
      <c r="C25" s="555"/>
      <c r="D25" s="555"/>
      <c r="E25" s="454"/>
      <c r="F25" s="455"/>
    </row>
    <row r="26" spans="1:6" ht="27.75" hidden="1" customHeight="1" x14ac:dyDescent="0.4">
      <c r="A26" s="571">
        <v>14021900</v>
      </c>
      <c r="B26" s="581" t="s">
        <v>470</v>
      </c>
      <c r="C26" s="555"/>
      <c r="D26" s="555"/>
      <c r="E26" s="454"/>
      <c r="F26" s="455"/>
    </row>
    <row r="27" spans="1:6" ht="83.25" hidden="1" customHeight="1" x14ac:dyDescent="0.4">
      <c r="A27" s="571">
        <v>14030000</v>
      </c>
      <c r="B27" s="586" t="s">
        <v>471</v>
      </c>
      <c r="C27" s="555"/>
      <c r="D27" s="555"/>
      <c r="E27" s="454"/>
      <c r="F27" s="455"/>
    </row>
    <row r="28" spans="1:6" ht="27.75" hidden="1" customHeight="1" x14ac:dyDescent="0.4">
      <c r="A28" s="571">
        <v>14031900</v>
      </c>
      <c r="B28" s="581" t="s">
        <v>470</v>
      </c>
      <c r="C28" s="555"/>
      <c r="D28" s="555"/>
      <c r="E28" s="454"/>
      <c r="F28" s="455"/>
    </row>
    <row r="29" spans="1:6" ht="52.5" hidden="1" customHeight="1" x14ac:dyDescent="0.4">
      <c r="A29" s="571">
        <v>14040000</v>
      </c>
      <c r="B29" s="581" t="s">
        <v>472</v>
      </c>
      <c r="C29" s="554"/>
      <c r="D29" s="555"/>
      <c r="E29" s="454"/>
      <c r="F29" s="455"/>
    </row>
    <row r="30" spans="1:6" ht="33" hidden="1" customHeight="1" x14ac:dyDescent="0.35">
      <c r="A30" s="471">
        <v>18000000</v>
      </c>
      <c r="B30" s="580" t="s">
        <v>473</v>
      </c>
      <c r="C30" s="558">
        <f>SUM(D30)</f>
        <v>0</v>
      </c>
      <c r="D30" s="557">
        <f>SUM(D44,D41,D31)</f>
        <v>0</v>
      </c>
      <c r="E30" s="456"/>
      <c r="F30" s="457"/>
    </row>
    <row r="31" spans="1:6" ht="29.25" hidden="1" customHeight="1" x14ac:dyDescent="0.35">
      <c r="A31" s="471">
        <v>18010000</v>
      </c>
      <c r="B31" s="587" t="s">
        <v>474</v>
      </c>
      <c r="C31" s="558">
        <f>SUM(D31)</f>
        <v>0</v>
      </c>
      <c r="D31" s="557">
        <f>SUM(D32:D40)</f>
        <v>0</v>
      </c>
      <c r="E31" s="456"/>
      <c r="F31" s="457"/>
    </row>
    <row r="32" spans="1:6" ht="111" hidden="1" customHeight="1" x14ac:dyDescent="0.4">
      <c r="A32" s="571">
        <v>18010100</v>
      </c>
      <c r="B32" s="588" t="s">
        <v>475</v>
      </c>
      <c r="C32" s="554"/>
      <c r="D32" s="555"/>
      <c r="E32" s="454"/>
      <c r="F32" s="458"/>
    </row>
    <row r="33" spans="1:6" ht="111" hidden="1" customHeight="1" x14ac:dyDescent="0.4">
      <c r="A33" s="571">
        <v>18010200</v>
      </c>
      <c r="B33" s="589" t="s">
        <v>476</v>
      </c>
      <c r="C33" s="554"/>
      <c r="D33" s="555"/>
      <c r="E33" s="454"/>
      <c r="F33" s="458"/>
    </row>
    <row r="34" spans="1:6" ht="111" hidden="1" customHeight="1" x14ac:dyDescent="0.4">
      <c r="A34" s="574">
        <v>18010300</v>
      </c>
      <c r="B34" s="588" t="s">
        <v>477</v>
      </c>
      <c r="C34" s="554"/>
      <c r="D34" s="555"/>
      <c r="E34" s="454"/>
      <c r="F34" s="458"/>
    </row>
    <row r="35" spans="1:6" ht="111" hidden="1" customHeight="1" x14ac:dyDescent="0.4">
      <c r="A35" s="571">
        <v>18010400</v>
      </c>
      <c r="B35" s="588" t="s">
        <v>478</v>
      </c>
      <c r="C35" s="554"/>
      <c r="D35" s="555"/>
      <c r="E35" s="454"/>
      <c r="F35" s="458"/>
    </row>
    <row r="36" spans="1:6" ht="29.25" hidden="1" customHeight="1" x14ac:dyDescent="0.4">
      <c r="A36" s="571">
        <v>18010500</v>
      </c>
      <c r="B36" s="590" t="s">
        <v>479</v>
      </c>
      <c r="C36" s="554">
        <f>SUM(D36)</f>
        <v>0</v>
      </c>
      <c r="D36" s="555"/>
      <c r="E36" s="459"/>
      <c r="F36" s="455"/>
    </row>
    <row r="37" spans="1:6" ht="27.75" hidden="1" customHeight="1" x14ac:dyDescent="0.4">
      <c r="A37" s="571">
        <v>18010600</v>
      </c>
      <c r="B37" s="590" t="s">
        <v>480</v>
      </c>
      <c r="C37" s="554"/>
      <c r="D37" s="555"/>
      <c r="E37" s="459"/>
      <c r="F37" s="455"/>
    </row>
    <row r="38" spans="1:6" ht="27.75" hidden="1" customHeight="1" x14ac:dyDescent="0.4">
      <c r="A38" s="571">
        <v>18010700</v>
      </c>
      <c r="B38" s="590" t="s">
        <v>481</v>
      </c>
      <c r="C38" s="554"/>
      <c r="D38" s="555"/>
      <c r="E38" s="459"/>
      <c r="F38" s="455"/>
    </row>
    <row r="39" spans="1:6" ht="27.75" hidden="1" customHeight="1" x14ac:dyDescent="0.4">
      <c r="A39" s="571">
        <v>18010900</v>
      </c>
      <c r="B39" s="590" t="s">
        <v>482</v>
      </c>
      <c r="C39" s="554"/>
      <c r="D39" s="555"/>
      <c r="E39" s="459"/>
      <c r="F39" s="455"/>
    </row>
    <row r="40" spans="1:6" ht="27.75" hidden="1" customHeight="1" x14ac:dyDescent="0.4">
      <c r="A40" s="571">
        <v>18011000</v>
      </c>
      <c r="B40" s="590" t="s">
        <v>483</v>
      </c>
      <c r="C40" s="554"/>
      <c r="D40" s="555"/>
      <c r="E40" s="459"/>
      <c r="F40" s="455"/>
    </row>
    <row r="41" spans="1:6" ht="27.75" hidden="1" customHeight="1" x14ac:dyDescent="0.4">
      <c r="A41" s="575">
        <v>18030000</v>
      </c>
      <c r="B41" s="591" t="s">
        <v>574</v>
      </c>
      <c r="C41" s="559">
        <f>SUM(D41)</f>
        <v>0</v>
      </c>
      <c r="D41" s="557">
        <f>SUM(D42:D43)</f>
        <v>0</v>
      </c>
      <c r="E41" s="459"/>
      <c r="F41" s="455"/>
    </row>
    <row r="42" spans="1:6" ht="55.5" hidden="1" customHeight="1" x14ac:dyDescent="0.4">
      <c r="A42" s="576">
        <v>18030100</v>
      </c>
      <c r="B42" s="592" t="s">
        <v>484</v>
      </c>
      <c r="C42" s="554"/>
      <c r="D42" s="555"/>
      <c r="E42" s="459"/>
      <c r="F42" s="455"/>
    </row>
    <row r="43" spans="1:6" ht="55.5" hidden="1" customHeight="1" x14ac:dyDescent="0.4">
      <c r="A43" s="577" t="s">
        <v>485</v>
      </c>
      <c r="B43" s="593" t="s">
        <v>486</v>
      </c>
      <c r="C43" s="554">
        <f>SUM(D43)</f>
        <v>0</v>
      </c>
      <c r="D43" s="555"/>
      <c r="E43" s="459"/>
      <c r="F43" s="455"/>
    </row>
    <row r="44" spans="1:6" ht="27" hidden="1" x14ac:dyDescent="0.35">
      <c r="A44" s="471">
        <v>18050000</v>
      </c>
      <c r="B44" s="580" t="s">
        <v>487</v>
      </c>
      <c r="C44" s="559">
        <f>SUM(D44)</f>
        <v>0</v>
      </c>
      <c r="D44" s="557">
        <f>SUM(D45:D47)</f>
        <v>0</v>
      </c>
      <c r="E44" s="456"/>
      <c r="F44" s="457"/>
    </row>
    <row r="45" spans="1:6" ht="27.75" hidden="1" x14ac:dyDescent="0.4">
      <c r="A45" s="571">
        <v>18050300</v>
      </c>
      <c r="B45" s="594" t="s">
        <v>488</v>
      </c>
      <c r="C45" s="554">
        <f>SUM(D45)</f>
        <v>0</v>
      </c>
      <c r="D45" s="555"/>
      <c r="E45" s="454"/>
      <c r="F45" s="458"/>
    </row>
    <row r="46" spans="1:6" ht="27.75" hidden="1" x14ac:dyDescent="0.4">
      <c r="A46" s="571">
        <v>18050400</v>
      </c>
      <c r="B46" s="594" t="s">
        <v>489</v>
      </c>
      <c r="C46" s="554">
        <f>SUM(D46)</f>
        <v>0</v>
      </c>
      <c r="D46" s="555"/>
      <c r="E46" s="454"/>
      <c r="F46" s="458"/>
    </row>
    <row r="47" spans="1:6" ht="108" hidden="1" customHeight="1" x14ac:dyDescent="0.4">
      <c r="A47" s="571">
        <v>18050500</v>
      </c>
      <c r="B47" s="581" t="s">
        <v>490</v>
      </c>
      <c r="C47" s="554"/>
      <c r="D47" s="555"/>
      <c r="E47" s="454"/>
      <c r="F47" s="458"/>
    </row>
    <row r="48" spans="1:6" ht="27" hidden="1" customHeight="1" x14ac:dyDescent="0.35">
      <c r="A48" s="471">
        <v>19000000</v>
      </c>
      <c r="B48" s="595" t="s">
        <v>491</v>
      </c>
      <c r="C48" s="559">
        <f>SUM(E48)</f>
        <v>0</v>
      </c>
      <c r="D48" s="557"/>
      <c r="E48" s="453">
        <f>SUM(E49)</f>
        <v>0</v>
      </c>
      <c r="F48" s="457"/>
    </row>
    <row r="49" spans="1:7" ht="27" hidden="1" customHeight="1" x14ac:dyDescent="0.35">
      <c r="A49" s="471">
        <v>19010000</v>
      </c>
      <c r="B49" s="595" t="s">
        <v>492</v>
      </c>
      <c r="C49" s="559">
        <f>SUM(E49)</f>
        <v>0</v>
      </c>
      <c r="D49" s="557"/>
      <c r="E49" s="453">
        <f>SUM(E50:E52)</f>
        <v>0</v>
      </c>
      <c r="F49" s="457"/>
    </row>
    <row r="50" spans="1:7" ht="83.25" hidden="1" customHeight="1" x14ac:dyDescent="0.4">
      <c r="A50" s="571">
        <v>19010100</v>
      </c>
      <c r="B50" s="596" t="s">
        <v>493</v>
      </c>
      <c r="C50" s="560">
        <f>SUM(E50)</f>
        <v>0</v>
      </c>
      <c r="D50" s="555"/>
      <c r="E50" s="454"/>
      <c r="F50" s="458"/>
    </row>
    <row r="51" spans="1:7" ht="55.5" hidden="1" customHeight="1" x14ac:dyDescent="0.4">
      <c r="A51" s="571">
        <v>19010200</v>
      </c>
      <c r="B51" s="581" t="s">
        <v>494</v>
      </c>
      <c r="C51" s="560">
        <f>SUM(E51)</f>
        <v>0</v>
      </c>
      <c r="D51" s="555"/>
      <c r="E51" s="454"/>
      <c r="F51" s="458"/>
    </row>
    <row r="52" spans="1:7" ht="111" hidden="1" customHeight="1" x14ac:dyDescent="0.4">
      <c r="A52" s="571">
        <v>19010300</v>
      </c>
      <c r="B52" s="597" t="s">
        <v>495</v>
      </c>
      <c r="C52" s="560">
        <f>SUM(E52)</f>
        <v>0</v>
      </c>
      <c r="D52" s="555"/>
      <c r="E52" s="454"/>
      <c r="F52" s="458"/>
    </row>
    <row r="53" spans="1:7" ht="30" hidden="1" customHeight="1" x14ac:dyDescent="0.35">
      <c r="A53" s="471">
        <v>20000000</v>
      </c>
      <c r="B53" s="580" t="s">
        <v>496</v>
      </c>
      <c r="C53" s="558">
        <f>SUM(D53,E53)</f>
        <v>0</v>
      </c>
      <c r="D53" s="557">
        <f>SUM(D71,D61,D54)</f>
        <v>0</v>
      </c>
      <c r="E53" s="453"/>
      <c r="F53" s="455"/>
    </row>
    <row r="54" spans="1:7" ht="54" hidden="1" x14ac:dyDescent="0.35">
      <c r="A54" s="471">
        <v>21000000</v>
      </c>
      <c r="B54" s="580" t="s">
        <v>497</v>
      </c>
      <c r="C54" s="558">
        <f t="shared" ref="C54:C62" si="0">SUM(D54)</f>
        <v>0</v>
      </c>
      <c r="D54" s="557">
        <f>SUM(D55,D58)</f>
        <v>0</v>
      </c>
      <c r="E54" s="459"/>
      <c r="F54" s="455"/>
    </row>
    <row r="55" spans="1:7" ht="166.5" hidden="1" customHeight="1" x14ac:dyDescent="0.4">
      <c r="A55" s="735">
        <v>21010000</v>
      </c>
      <c r="B55" s="598" t="s">
        <v>498</v>
      </c>
      <c r="C55" s="737">
        <f t="shared" si="0"/>
        <v>0</v>
      </c>
      <c r="D55" s="739">
        <f>SUM(D57)</f>
        <v>0</v>
      </c>
      <c r="E55" s="741"/>
      <c r="F55" s="743"/>
      <c r="G55" s="460"/>
    </row>
    <row r="56" spans="1:7" ht="27.75" hidden="1" customHeight="1" x14ac:dyDescent="0.4">
      <c r="A56" s="736"/>
      <c r="B56" s="599" t="s">
        <v>499</v>
      </c>
      <c r="C56" s="738">
        <f t="shared" si="0"/>
        <v>0</v>
      </c>
      <c r="D56" s="740"/>
      <c r="E56" s="742"/>
      <c r="F56" s="744"/>
      <c r="G56" s="460"/>
    </row>
    <row r="57" spans="1:7" s="461" customFormat="1" ht="111" hidden="1" customHeight="1" x14ac:dyDescent="0.4">
      <c r="A57" s="571">
        <v>21010300</v>
      </c>
      <c r="B57" s="590" t="s">
        <v>500</v>
      </c>
      <c r="C57" s="554">
        <f>SUM(D57)</f>
        <v>0</v>
      </c>
      <c r="D57" s="555"/>
      <c r="E57" s="459"/>
      <c r="F57" s="455"/>
    </row>
    <row r="58" spans="1:7" ht="30" hidden="1" customHeight="1" x14ac:dyDescent="0.35">
      <c r="A58" s="471">
        <v>21080000</v>
      </c>
      <c r="B58" s="580" t="s">
        <v>501</v>
      </c>
      <c r="C58" s="558">
        <f t="shared" si="0"/>
        <v>0</v>
      </c>
      <c r="D58" s="557">
        <f>SUM(D59:D60)</f>
        <v>0</v>
      </c>
      <c r="E58" s="462"/>
      <c r="F58" s="463"/>
    </row>
    <row r="59" spans="1:7" ht="27.75" hidden="1" customHeight="1" x14ac:dyDescent="0.4">
      <c r="A59" s="571">
        <v>21081100</v>
      </c>
      <c r="B59" s="590" t="s">
        <v>502</v>
      </c>
      <c r="C59" s="554">
        <f>SUM(D59)</f>
        <v>0</v>
      </c>
      <c r="D59" s="555"/>
      <c r="E59" s="459"/>
      <c r="F59" s="455"/>
    </row>
    <row r="60" spans="1:7" ht="99.75" hidden="1" customHeight="1" x14ac:dyDescent="0.4">
      <c r="A60" s="571">
        <v>21081500</v>
      </c>
      <c r="B60" s="590" t="s">
        <v>561</v>
      </c>
      <c r="C60" s="554">
        <f>SUM(D60)</f>
        <v>0</v>
      </c>
      <c r="D60" s="555"/>
      <c r="E60" s="459"/>
      <c r="F60" s="455"/>
    </row>
    <row r="61" spans="1:7" ht="52.5" hidden="1" customHeight="1" x14ac:dyDescent="0.35">
      <c r="A61" s="471">
        <v>22000000</v>
      </c>
      <c r="B61" s="580" t="s">
        <v>503</v>
      </c>
      <c r="C61" s="558">
        <f t="shared" si="0"/>
        <v>0</v>
      </c>
      <c r="D61" s="557">
        <f>SUM(D68,D66,D62)</f>
        <v>0</v>
      </c>
      <c r="E61" s="459"/>
      <c r="F61" s="455"/>
    </row>
    <row r="62" spans="1:7" ht="27" hidden="1" customHeight="1" x14ac:dyDescent="0.35">
      <c r="A62" s="471">
        <v>22010000</v>
      </c>
      <c r="B62" s="580" t="s">
        <v>504</v>
      </c>
      <c r="C62" s="558">
        <f t="shared" si="0"/>
        <v>0</v>
      </c>
      <c r="D62" s="557">
        <f>SUM(D63:D65)</f>
        <v>0</v>
      </c>
      <c r="E62" s="459"/>
      <c r="F62" s="455"/>
    </row>
    <row r="63" spans="1:7" ht="111" hidden="1" customHeight="1" x14ac:dyDescent="0.4">
      <c r="A63" s="571">
        <v>22010300</v>
      </c>
      <c r="B63" s="583" t="s">
        <v>505</v>
      </c>
      <c r="C63" s="554">
        <f>SUM(D63)</f>
        <v>0</v>
      </c>
      <c r="D63" s="555"/>
      <c r="E63" s="459"/>
      <c r="F63" s="455"/>
    </row>
    <row r="64" spans="1:7" ht="55.5" hidden="1" customHeight="1" x14ac:dyDescent="0.4">
      <c r="A64" s="571">
        <v>22012500</v>
      </c>
      <c r="B64" s="590" t="s">
        <v>506</v>
      </c>
      <c r="C64" s="554">
        <f>SUM(D64)</f>
        <v>0</v>
      </c>
      <c r="D64" s="555"/>
      <c r="E64" s="459"/>
      <c r="F64" s="455"/>
    </row>
    <row r="65" spans="1:6" ht="83.25" hidden="1" customHeight="1" x14ac:dyDescent="0.4">
      <c r="A65" s="571">
        <v>22012600</v>
      </c>
      <c r="B65" s="600" t="s">
        <v>507</v>
      </c>
      <c r="C65" s="554">
        <f>SUM(D65)</f>
        <v>0</v>
      </c>
      <c r="D65" s="555"/>
      <c r="E65" s="459"/>
      <c r="F65" s="455"/>
    </row>
    <row r="66" spans="1:6" ht="108" hidden="1" x14ac:dyDescent="0.35">
      <c r="A66" s="471">
        <v>22080000</v>
      </c>
      <c r="B66" s="601" t="s">
        <v>508</v>
      </c>
      <c r="C66" s="558">
        <f>SUM(D66)</f>
        <v>0</v>
      </c>
      <c r="D66" s="557">
        <f>SUM(D67)</f>
        <v>0</v>
      </c>
      <c r="E66" s="462"/>
      <c r="F66" s="463"/>
    </row>
    <row r="67" spans="1:6" ht="99.75" hidden="1" customHeight="1" x14ac:dyDescent="0.4">
      <c r="A67" s="571">
        <v>22080400</v>
      </c>
      <c r="B67" s="590" t="s">
        <v>509</v>
      </c>
      <c r="C67" s="554">
        <f t="shared" ref="C67:C73" si="1">SUM(D67)</f>
        <v>0</v>
      </c>
      <c r="D67" s="555"/>
      <c r="E67" s="459"/>
      <c r="F67" s="455"/>
    </row>
    <row r="68" spans="1:6" ht="27" hidden="1" customHeight="1" x14ac:dyDescent="0.35">
      <c r="A68" s="471">
        <v>22090000</v>
      </c>
      <c r="B68" s="580" t="s">
        <v>510</v>
      </c>
      <c r="C68" s="558">
        <f t="shared" si="1"/>
        <v>0</v>
      </c>
      <c r="D68" s="557">
        <f>SUM(D69:D70)</f>
        <v>0</v>
      </c>
      <c r="E68" s="462"/>
      <c r="F68" s="463"/>
    </row>
    <row r="69" spans="1:6" ht="111" hidden="1" customHeight="1" x14ac:dyDescent="0.4">
      <c r="A69" s="571">
        <v>22090100</v>
      </c>
      <c r="B69" s="590" t="s">
        <v>511</v>
      </c>
      <c r="C69" s="554">
        <f t="shared" si="1"/>
        <v>0</v>
      </c>
      <c r="D69" s="555"/>
      <c r="E69" s="459"/>
      <c r="F69" s="455"/>
    </row>
    <row r="70" spans="1:6" ht="83.25" hidden="1" customHeight="1" x14ac:dyDescent="0.4">
      <c r="A70" s="571">
        <v>22090400</v>
      </c>
      <c r="B70" s="590" t="s">
        <v>512</v>
      </c>
      <c r="C70" s="554">
        <f t="shared" si="1"/>
        <v>0</v>
      </c>
      <c r="D70" s="555"/>
      <c r="E70" s="459"/>
      <c r="F70" s="455"/>
    </row>
    <row r="71" spans="1:6" ht="28.5" hidden="1" customHeight="1" x14ac:dyDescent="0.35">
      <c r="A71" s="471">
        <v>24000000</v>
      </c>
      <c r="B71" s="580" t="s">
        <v>513</v>
      </c>
      <c r="C71" s="558">
        <f t="shared" si="1"/>
        <v>0</v>
      </c>
      <c r="D71" s="557">
        <f>SUM(D72)</f>
        <v>0</v>
      </c>
      <c r="E71" s="456"/>
      <c r="F71" s="455"/>
    </row>
    <row r="72" spans="1:6" ht="28.5" hidden="1" customHeight="1" x14ac:dyDescent="0.35">
      <c r="A72" s="471">
        <v>24060000</v>
      </c>
      <c r="B72" s="580" t="s">
        <v>514</v>
      </c>
      <c r="C72" s="558">
        <f t="shared" si="1"/>
        <v>0</v>
      </c>
      <c r="D72" s="557">
        <f>SUM(D73:D80)</f>
        <v>0</v>
      </c>
      <c r="E72" s="456"/>
      <c r="F72" s="455"/>
    </row>
    <row r="73" spans="1:6" ht="29.25" hidden="1" customHeight="1" x14ac:dyDescent="0.4">
      <c r="A73" s="571">
        <v>24060300</v>
      </c>
      <c r="B73" s="590" t="s">
        <v>514</v>
      </c>
      <c r="C73" s="554">
        <f t="shared" si="1"/>
        <v>0</v>
      </c>
      <c r="D73" s="555"/>
      <c r="E73" s="459"/>
      <c r="F73" s="455" t="s">
        <v>515</v>
      </c>
    </row>
    <row r="74" spans="1:6" ht="27.75" hidden="1" customHeight="1" x14ac:dyDescent="0.4">
      <c r="A74" s="471">
        <v>25000000</v>
      </c>
      <c r="B74" s="580" t="s">
        <v>516</v>
      </c>
      <c r="C74" s="556">
        <f>SUM(E74)</f>
        <v>0</v>
      </c>
      <c r="D74" s="561"/>
      <c r="E74" s="453">
        <f>SUM(E75)</f>
        <v>0</v>
      </c>
      <c r="F74" s="455"/>
    </row>
    <row r="75" spans="1:6" ht="81.75" hidden="1" customHeight="1" x14ac:dyDescent="0.4">
      <c r="A75" s="471">
        <v>25010000</v>
      </c>
      <c r="B75" s="580" t="s">
        <v>517</v>
      </c>
      <c r="C75" s="556">
        <f>SUM(E75)</f>
        <v>0</v>
      </c>
      <c r="D75" s="562"/>
      <c r="E75" s="453">
        <f>SUM(E76:E79)</f>
        <v>0</v>
      </c>
      <c r="F75" s="455"/>
    </row>
    <row r="76" spans="1:6" ht="55.5" hidden="1" customHeight="1" x14ac:dyDescent="0.4">
      <c r="A76" s="571">
        <v>25010100</v>
      </c>
      <c r="B76" s="590" t="s">
        <v>518</v>
      </c>
      <c r="C76" s="554"/>
      <c r="D76" s="562"/>
      <c r="E76" s="466"/>
      <c r="F76" s="467"/>
    </row>
    <row r="77" spans="1:6" ht="55.5" hidden="1" customHeight="1" x14ac:dyDescent="0.4">
      <c r="A77" s="571">
        <v>25010200</v>
      </c>
      <c r="B77" s="590" t="s">
        <v>519</v>
      </c>
      <c r="C77" s="554"/>
      <c r="D77" s="562"/>
      <c r="E77" s="466"/>
      <c r="F77" s="467"/>
    </row>
    <row r="78" spans="1:6" ht="27.75" hidden="1" customHeight="1" x14ac:dyDescent="0.4">
      <c r="A78" s="571">
        <v>25010300</v>
      </c>
      <c r="B78" s="590" t="s">
        <v>520</v>
      </c>
      <c r="C78" s="554"/>
      <c r="D78" s="562"/>
      <c r="E78" s="466"/>
      <c r="F78" s="467"/>
    </row>
    <row r="79" spans="1:6" ht="83.25" hidden="1" customHeight="1" x14ac:dyDescent="0.4">
      <c r="A79" s="571">
        <v>25010400</v>
      </c>
      <c r="B79" s="600" t="s">
        <v>521</v>
      </c>
      <c r="C79" s="554"/>
      <c r="D79" s="563"/>
      <c r="E79" s="451"/>
      <c r="F79" s="458"/>
    </row>
    <row r="80" spans="1:6" ht="298.5" hidden="1" customHeight="1" x14ac:dyDescent="0.4">
      <c r="A80" s="571">
        <v>24062200</v>
      </c>
      <c r="B80" s="603" t="s">
        <v>614</v>
      </c>
      <c r="C80" s="554">
        <f>SUM(D80)</f>
        <v>0</v>
      </c>
      <c r="D80" s="555"/>
      <c r="E80" s="451"/>
      <c r="F80" s="458"/>
    </row>
    <row r="81" spans="1:7" ht="27.75" hidden="1" x14ac:dyDescent="0.4">
      <c r="A81" s="572">
        <v>30000000</v>
      </c>
      <c r="B81" s="582" t="s">
        <v>522</v>
      </c>
      <c r="C81" s="556">
        <f>SUM(E81,D81)</f>
        <v>0</v>
      </c>
      <c r="D81" s="563">
        <f>SUM(D82,D84)</f>
        <v>0</v>
      </c>
      <c r="E81" s="453"/>
      <c r="F81" s="468"/>
    </row>
    <row r="82" spans="1:7" ht="27.75" hidden="1" x14ac:dyDescent="0.4">
      <c r="A82" s="572">
        <v>31000000</v>
      </c>
      <c r="B82" s="602" t="s">
        <v>562</v>
      </c>
      <c r="C82" s="556">
        <f>SUM(E82,D82)</f>
        <v>0</v>
      </c>
      <c r="D82" s="563">
        <f>SUM(D83)</f>
        <v>0</v>
      </c>
      <c r="E82" s="453"/>
      <c r="F82" s="468"/>
    </row>
    <row r="83" spans="1:7" ht="54.75" hidden="1" customHeight="1" x14ac:dyDescent="0.4">
      <c r="A83" s="573">
        <v>31020000</v>
      </c>
      <c r="B83" s="603" t="s">
        <v>563</v>
      </c>
      <c r="C83" s="554">
        <f>SUM(D83)</f>
        <v>0</v>
      </c>
      <c r="D83" s="563"/>
      <c r="E83" s="453"/>
      <c r="F83" s="468"/>
    </row>
    <row r="84" spans="1:7" ht="54" hidden="1" customHeight="1" x14ac:dyDescent="0.35">
      <c r="A84" s="572">
        <v>33000000</v>
      </c>
      <c r="B84" s="604" t="s">
        <v>523</v>
      </c>
      <c r="C84" s="556">
        <f>SUM(E84)</f>
        <v>0</v>
      </c>
      <c r="D84" s="564"/>
      <c r="E84" s="453">
        <f>SUM(F84)</f>
        <v>0</v>
      </c>
      <c r="F84" s="468">
        <f>SUM(F85)</f>
        <v>0</v>
      </c>
    </row>
    <row r="85" spans="1:7" ht="27.75" hidden="1" customHeight="1" x14ac:dyDescent="0.4">
      <c r="A85" s="573">
        <v>33010000</v>
      </c>
      <c r="B85" s="605" t="s">
        <v>524</v>
      </c>
      <c r="C85" s="554">
        <f>SUM(E85)</f>
        <v>0</v>
      </c>
      <c r="D85" s="563"/>
      <c r="E85" s="451">
        <f>SUM(F85)</f>
        <v>0</v>
      </c>
      <c r="F85" s="469"/>
    </row>
    <row r="86" spans="1:7" ht="166.5" hidden="1" customHeight="1" x14ac:dyDescent="0.4">
      <c r="A86" s="571">
        <v>33010100</v>
      </c>
      <c r="B86" s="583" t="s">
        <v>525</v>
      </c>
      <c r="C86" s="554">
        <f>SUM(E86)</f>
        <v>0</v>
      </c>
      <c r="D86" s="563"/>
      <c r="E86" s="451">
        <f>SUM(F86)</f>
        <v>0</v>
      </c>
      <c r="F86" s="469"/>
    </row>
    <row r="87" spans="1:7" ht="54" hidden="1" x14ac:dyDescent="0.35">
      <c r="A87" s="571"/>
      <c r="B87" s="580" t="s">
        <v>526</v>
      </c>
      <c r="C87" s="557">
        <f>SUM(C11,C53,C81)</f>
        <v>1000000</v>
      </c>
      <c r="D87" s="557">
        <f>SUM(D11,D53,D81)</f>
        <v>1000000</v>
      </c>
      <c r="E87" s="453"/>
      <c r="F87" s="468"/>
      <c r="G87" s="470"/>
    </row>
    <row r="88" spans="1:7" ht="28.5" hidden="1" customHeight="1" x14ac:dyDescent="0.35">
      <c r="A88" s="516">
        <v>40000000</v>
      </c>
      <c r="B88" s="606" t="s">
        <v>527</v>
      </c>
      <c r="C88" s="565">
        <f t="shared" ref="C88:C122" si="2">SUM(D88)</f>
        <v>0</v>
      </c>
      <c r="D88" s="566">
        <f>SUM(D89)</f>
        <v>0</v>
      </c>
      <c r="E88" s="517"/>
      <c r="F88" s="518"/>
    </row>
    <row r="89" spans="1:7" ht="28.5" hidden="1" customHeight="1" x14ac:dyDescent="0.35">
      <c r="A89" s="471">
        <v>41000000</v>
      </c>
      <c r="B89" s="580" t="s">
        <v>528</v>
      </c>
      <c r="C89" s="558">
        <f t="shared" si="2"/>
        <v>0</v>
      </c>
      <c r="D89" s="567">
        <f>SUM(D90,D95)</f>
        <v>0</v>
      </c>
      <c r="E89" s="472"/>
      <c r="F89" s="473"/>
    </row>
    <row r="90" spans="1:7" ht="54" hidden="1" x14ac:dyDescent="0.35">
      <c r="A90" s="471">
        <v>41030000</v>
      </c>
      <c r="B90" s="580" t="s">
        <v>573</v>
      </c>
      <c r="C90" s="558">
        <f t="shared" si="2"/>
        <v>0</v>
      </c>
      <c r="D90" s="557">
        <f>SUM(D91:D94)</f>
        <v>0</v>
      </c>
      <c r="E90" s="472"/>
      <c r="F90" s="473"/>
    </row>
    <row r="91" spans="1:7" ht="55.5" hidden="1" customHeight="1" x14ac:dyDescent="0.4">
      <c r="A91" s="512">
        <v>41033900</v>
      </c>
      <c r="B91" s="581" t="s">
        <v>529</v>
      </c>
      <c r="C91" s="554">
        <f t="shared" si="2"/>
        <v>0</v>
      </c>
      <c r="D91" s="555"/>
      <c r="E91" s="474"/>
      <c r="F91" s="475"/>
    </row>
    <row r="92" spans="1:7" ht="55.5" hidden="1" customHeight="1" x14ac:dyDescent="0.4">
      <c r="A92" s="512">
        <v>41034200</v>
      </c>
      <c r="B92" s="581" t="s">
        <v>530</v>
      </c>
      <c r="C92" s="554">
        <f t="shared" si="2"/>
        <v>0</v>
      </c>
      <c r="D92" s="555"/>
      <c r="E92" s="474"/>
      <c r="F92" s="475"/>
    </row>
    <row r="93" spans="1:7" ht="83.25" hidden="1" x14ac:dyDescent="0.4">
      <c r="A93" s="512">
        <v>41033200</v>
      </c>
      <c r="B93" s="603" t="s">
        <v>581</v>
      </c>
      <c r="C93" s="554">
        <f>SUM(D93)</f>
        <v>0</v>
      </c>
      <c r="D93" s="555"/>
      <c r="E93" s="474"/>
      <c r="F93" s="475"/>
    </row>
    <row r="94" spans="1:7" ht="84" hidden="1" customHeight="1" x14ac:dyDescent="0.4">
      <c r="A94" s="512">
        <v>41034500</v>
      </c>
      <c r="B94" s="607" t="s">
        <v>531</v>
      </c>
      <c r="C94" s="554">
        <f t="shared" si="2"/>
        <v>0</v>
      </c>
      <c r="D94" s="555"/>
      <c r="E94" s="464"/>
      <c r="F94" s="455"/>
    </row>
    <row r="95" spans="1:7" ht="59.25" hidden="1" customHeight="1" x14ac:dyDescent="0.4">
      <c r="A95" s="476">
        <v>41050000</v>
      </c>
      <c r="B95" s="584" t="s">
        <v>532</v>
      </c>
      <c r="C95" s="556">
        <f t="shared" si="2"/>
        <v>0</v>
      </c>
      <c r="D95" s="557">
        <f>SUM(D99:D107,D122)</f>
        <v>0</v>
      </c>
      <c r="E95" s="465"/>
      <c r="F95" s="477"/>
    </row>
    <row r="96" spans="1:7" ht="209.25" hidden="1" customHeight="1" x14ac:dyDescent="0.4">
      <c r="A96" s="512">
        <v>41050100</v>
      </c>
      <c r="B96" s="586" t="s">
        <v>534</v>
      </c>
      <c r="C96" s="554">
        <f>SUM(D96)</f>
        <v>0</v>
      </c>
      <c r="D96" s="555"/>
      <c r="E96" s="465"/>
      <c r="F96" s="477"/>
    </row>
    <row r="97" spans="1:8" ht="102" hidden="1" customHeight="1" x14ac:dyDescent="0.4">
      <c r="A97" s="512">
        <v>41050200</v>
      </c>
      <c r="B97" s="581" t="s">
        <v>535</v>
      </c>
      <c r="C97" s="554">
        <f>SUM(D97)</f>
        <v>0</v>
      </c>
      <c r="D97" s="555"/>
      <c r="E97" s="465"/>
      <c r="F97" s="477"/>
    </row>
    <row r="98" spans="1:8" ht="231.75" hidden="1" customHeight="1" x14ac:dyDescent="0.4">
      <c r="A98" s="512">
        <v>41050300</v>
      </c>
      <c r="B98" s="581" t="s">
        <v>536</v>
      </c>
      <c r="C98" s="554">
        <f>SUM(D98)</f>
        <v>0</v>
      </c>
      <c r="D98" s="555"/>
      <c r="E98" s="465"/>
      <c r="F98" s="477"/>
    </row>
    <row r="99" spans="1:8" ht="80.25" hidden="1" customHeight="1" x14ac:dyDescent="0.4">
      <c r="A99" s="512">
        <v>41051000</v>
      </c>
      <c r="B99" s="586" t="s">
        <v>558</v>
      </c>
      <c r="C99" s="554">
        <f t="shared" si="2"/>
        <v>0</v>
      </c>
      <c r="D99" s="555"/>
      <c r="E99" s="465"/>
      <c r="F99" s="477"/>
    </row>
    <row r="100" spans="1:8" ht="84.75" hidden="1" customHeight="1" x14ac:dyDescent="0.4">
      <c r="A100" s="512">
        <v>41051100</v>
      </c>
      <c r="B100" s="600" t="s">
        <v>559</v>
      </c>
      <c r="C100" s="554">
        <f t="shared" si="2"/>
        <v>0</v>
      </c>
      <c r="D100" s="568"/>
      <c r="E100" s="513"/>
      <c r="F100" s="514"/>
    </row>
    <row r="101" spans="1:8" ht="110.25" hidden="1" customHeight="1" x14ac:dyDescent="0.4">
      <c r="A101" s="512">
        <v>41051200</v>
      </c>
      <c r="B101" s="586" t="s">
        <v>533</v>
      </c>
      <c r="C101" s="554">
        <f t="shared" ref="C101:C102" si="3">SUM(D101)</f>
        <v>0</v>
      </c>
      <c r="D101" s="555"/>
      <c r="E101" s="465"/>
      <c r="F101" s="477"/>
    </row>
    <row r="102" spans="1:8" ht="124.5" hidden="1" customHeight="1" x14ac:dyDescent="0.4">
      <c r="A102" s="512">
        <v>41051400</v>
      </c>
      <c r="B102" s="586" t="s">
        <v>560</v>
      </c>
      <c r="C102" s="554">
        <f t="shared" si="3"/>
        <v>0</v>
      </c>
      <c r="D102" s="555"/>
      <c r="E102" s="465"/>
      <c r="F102" s="477"/>
    </row>
    <row r="103" spans="1:8" ht="83.25" hidden="1" customHeight="1" x14ac:dyDescent="0.4">
      <c r="A103" s="512">
        <v>41051500</v>
      </c>
      <c r="B103" s="581" t="s">
        <v>537</v>
      </c>
      <c r="C103" s="554">
        <f t="shared" si="2"/>
        <v>0</v>
      </c>
      <c r="D103" s="555"/>
      <c r="E103" s="465"/>
      <c r="F103" s="477"/>
    </row>
    <row r="104" spans="1:8" ht="150" hidden="1" customHeight="1" x14ac:dyDescent="0.4">
      <c r="A104" s="512">
        <v>41052000</v>
      </c>
      <c r="B104" s="607" t="s">
        <v>538</v>
      </c>
      <c r="C104" s="554">
        <f t="shared" si="2"/>
        <v>0</v>
      </c>
      <c r="D104" s="555"/>
      <c r="E104" s="451"/>
      <c r="F104" s="477"/>
    </row>
    <row r="105" spans="1:8" ht="141" hidden="1" customHeight="1" x14ac:dyDescent="0.4">
      <c r="A105" s="512">
        <v>41052300</v>
      </c>
      <c r="B105" s="607" t="s">
        <v>592</v>
      </c>
      <c r="C105" s="554">
        <f t="shared" si="2"/>
        <v>0</v>
      </c>
      <c r="D105" s="555"/>
      <c r="E105" s="451"/>
      <c r="F105" s="477"/>
    </row>
    <row r="106" spans="1:8" ht="106.5" hidden="1" customHeight="1" x14ac:dyDescent="0.4">
      <c r="A106" s="512"/>
      <c r="B106" s="603"/>
      <c r="C106" s="554"/>
      <c r="D106" s="555"/>
      <c r="E106" s="451"/>
      <c r="F106" s="477"/>
    </row>
    <row r="107" spans="1:8" ht="36.75" hidden="1" customHeight="1" x14ac:dyDescent="0.4">
      <c r="A107" s="512">
        <v>41053900</v>
      </c>
      <c r="B107" s="608" t="s">
        <v>539</v>
      </c>
      <c r="C107" s="554">
        <f t="shared" si="2"/>
        <v>0</v>
      </c>
      <c r="D107" s="555"/>
      <c r="E107" s="451"/>
      <c r="F107" s="477"/>
    </row>
    <row r="108" spans="1:8" ht="139.5" hidden="1" customHeight="1" x14ac:dyDescent="0.4">
      <c r="A108" s="639" t="s">
        <v>582</v>
      </c>
      <c r="B108" s="637" t="s">
        <v>594</v>
      </c>
      <c r="C108" s="555">
        <f>SUM(C109:C117)</f>
        <v>856410</v>
      </c>
      <c r="D108" s="555">
        <f>SUM(D109:D117)</f>
        <v>0</v>
      </c>
      <c r="E108" s="451"/>
      <c r="F108" s="477"/>
      <c r="H108" s="640"/>
    </row>
    <row r="109" spans="1:8" ht="30.75" hidden="1" customHeight="1" x14ac:dyDescent="0.4">
      <c r="A109" s="636"/>
      <c r="B109" s="637" t="s">
        <v>589</v>
      </c>
      <c r="C109" s="555">
        <v>203710</v>
      </c>
      <c r="D109" s="555"/>
      <c r="E109" s="451"/>
      <c r="F109" s="477"/>
    </row>
    <row r="110" spans="1:8" ht="36" hidden="1" customHeight="1" x14ac:dyDescent="0.4">
      <c r="A110" s="635"/>
      <c r="B110" s="637" t="s">
        <v>583</v>
      </c>
      <c r="C110" s="555">
        <v>180000</v>
      </c>
      <c r="D110" s="555"/>
      <c r="E110" s="451"/>
      <c r="F110" s="477"/>
    </row>
    <row r="111" spans="1:8" ht="36.75" hidden="1" customHeight="1" x14ac:dyDescent="0.4">
      <c r="A111" s="635"/>
      <c r="B111" s="638" t="s">
        <v>584</v>
      </c>
      <c r="C111" s="555">
        <v>115500</v>
      </c>
      <c r="D111" s="555"/>
      <c r="E111" s="451"/>
      <c r="F111" s="477"/>
    </row>
    <row r="112" spans="1:8" ht="36" hidden="1" customHeight="1" x14ac:dyDescent="0.4">
      <c r="A112" s="635"/>
      <c r="B112" s="638" t="s">
        <v>585</v>
      </c>
      <c r="C112" s="555">
        <v>120000</v>
      </c>
      <c r="D112" s="555"/>
      <c r="E112" s="451"/>
      <c r="F112" s="477"/>
    </row>
    <row r="113" spans="1:7" ht="36" hidden="1" customHeight="1" x14ac:dyDescent="0.4">
      <c r="A113" s="635"/>
      <c r="B113" s="638" t="s">
        <v>586</v>
      </c>
      <c r="C113" s="555">
        <v>50000</v>
      </c>
      <c r="D113" s="555"/>
      <c r="E113" s="451"/>
      <c r="F113" s="477"/>
    </row>
    <row r="114" spans="1:7" ht="36" hidden="1" customHeight="1" x14ac:dyDescent="0.4">
      <c r="A114" s="635"/>
      <c r="B114" s="638" t="s">
        <v>590</v>
      </c>
      <c r="C114" s="555">
        <v>55000</v>
      </c>
      <c r="D114" s="555"/>
      <c r="E114" s="451"/>
      <c r="F114" s="477"/>
    </row>
    <row r="115" spans="1:7" ht="37.5" hidden="1" customHeight="1" x14ac:dyDescent="0.4">
      <c r="A115" s="650"/>
      <c r="B115" s="608" t="s">
        <v>587</v>
      </c>
      <c r="C115" s="555">
        <v>50000</v>
      </c>
      <c r="D115" s="555"/>
      <c r="E115" s="451"/>
      <c r="F115" s="477"/>
    </row>
    <row r="116" spans="1:7" ht="36" hidden="1" customHeight="1" x14ac:dyDescent="0.4">
      <c r="A116" s="635"/>
      <c r="B116" s="638" t="s">
        <v>591</v>
      </c>
      <c r="C116" s="555">
        <v>34200</v>
      </c>
      <c r="D116" s="555"/>
      <c r="E116" s="451"/>
      <c r="F116" s="477"/>
    </row>
    <row r="117" spans="1:7" ht="36" hidden="1" customHeight="1" x14ac:dyDescent="0.4">
      <c r="A117" s="635"/>
      <c r="B117" s="638" t="s">
        <v>588</v>
      </c>
      <c r="C117" s="555">
        <v>48000</v>
      </c>
      <c r="D117" s="555"/>
      <c r="E117" s="451"/>
      <c r="F117" s="477"/>
    </row>
    <row r="118" spans="1:7" ht="33.75" hidden="1" customHeight="1" x14ac:dyDescent="0.4">
      <c r="A118" s="512"/>
      <c r="B118" s="608"/>
      <c r="C118" s="554"/>
      <c r="D118" s="555"/>
      <c r="E118" s="451"/>
      <c r="F118" s="477"/>
    </row>
    <row r="119" spans="1:7" ht="33.75" hidden="1" customHeight="1" x14ac:dyDescent="0.4">
      <c r="A119" s="512"/>
      <c r="B119" s="608"/>
      <c r="C119" s="554"/>
      <c r="D119" s="555"/>
      <c r="E119" s="451"/>
      <c r="F119" s="477"/>
    </row>
    <row r="120" spans="1:7" ht="33.75" hidden="1" customHeight="1" x14ac:dyDescent="0.4">
      <c r="A120" s="512"/>
      <c r="B120" s="608"/>
      <c r="C120" s="554"/>
      <c r="D120" s="555"/>
      <c r="E120" s="451"/>
      <c r="F120" s="477"/>
    </row>
    <row r="121" spans="1:7" ht="33.75" hidden="1" customHeight="1" x14ac:dyDescent="0.4">
      <c r="A121" s="512"/>
      <c r="B121" s="608"/>
      <c r="C121" s="554"/>
      <c r="D121" s="555"/>
      <c r="E121" s="451"/>
      <c r="F121" s="477"/>
    </row>
    <row r="122" spans="1:7" ht="166.5" hidden="1" customHeight="1" x14ac:dyDescent="0.4">
      <c r="A122" s="512">
        <v>41054100</v>
      </c>
      <c r="B122" s="608" t="s">
        <v>593</v>
      </c>
      <c r="C122" s="554">
        <f t="shared" si="2"/>
        <v>0</v>
      </c>
      <c r="D122" s="555"/>
      <c r="E122" s="451"/>
      <c r="F122" s="477"/>
    </row>
    <row r="123" spans="1:7" ht="53.25" customHeight="1" x14ac:dyDescent="0.4">
      <c r="A123" s="578"/>
      <c r="B123" s="515" t="s">
        <v>540</v>
      </c>
      <c r="C123" s="569">
        <f>SUM(D123:E123)</f>
        <v>1000000</v>
      </c>
      <c r="D123" s="569">
        <f>SUM(D87:D88)</f>
        <v>1000000</v>
      </c>
      <c r="E123" s="478"/>
      <c r="F123" s="479"/>
      <c r="G123" s="480"/>
    </row>
    <row r="124" spans="1:7" ht="25.5" x14ac:dyDescent="0.35">
      <c r="A124" s="481"/>
      <c r="B124" s="482"/>
      <c r="C124" s="483"/>
      <c r="D124" s="484"/>
      <c r="E124" s="484"/>
      <c r="F124" s="485"/>
      <c r="G124" s="480"/>
    </row>
    <row r="125" spans="1:7" ht="183.75" customHeight="1" x14ac:dyDescent="0.5">
      <c r="A125" s="722" t="s">
        <v>541</v>
      </c>
      <c r="B125" s="722"/>
      <c r="C125" s="722"/>
      <c r="D125" s="722"/>
      <c r="E125" s="722"/>
      <c r="F125" s="722"/>
      <c r="G125" s="480"/>
    </row>
    <row r="126" spans="1:7" ht="23.25" x14ac:dyDescent="0.35">
      <c r="A126" s="486"/>
      <c r="B126" s="487"/>
      <c r="C126" s="487"/>
      <c r="D126" s="488"/>
      <c r="E126" s="488"/>
      <c r="F126" s="488"/>
    </row>
    <row r="127" spans="1:7" ht="23.25" x14ac:dyDescent="0.3">
      <c r="A127" s="489"/>
      <c r="B127" s="490"/>
      <c r="C127" s="490"/>
      <c r="D127" s="491"/>
      <c r="E127" s="491"/>
      <c r="F127" s="491"/>
    </row>
    <row r="128" spans="1:7" ht="23.25" x14ac:dyDescent="0.35">
      <c r="A128" s="492"/>
      <c r="B128" s="492"/>
      <c r="C128" s="492"/>
      <c r="D128" s="492"/>
      <c r="E128" s="492"/>
      <c r="F128" s="492"/>
    </row>
    <row r="129" spans="1:6" ht="23.25" x14ac:dyDescent="0.35">
      <c r="A129" s="493"/>
      <c r="B129" s="494"/>
      <c r="C129" s="494"/>
      <c r="D129" s="488"/>
      <c r="E129" s="488"/>
      <c r="F129" s="488"/>
    </row>
    <row r="130" spans="1:6" ht="23.25" x14ac:dyDescent="0.35">
      <c r="A130" s="492"/>
      <c r="B130" s="492"/>
      <c r="C130" s="492"/>
      <c r="D130" s="492"/>
      <c r="E130" s="492"/>
      <c r="F130" s="492"/>
    </row>
    <row r="131" spans="1:6" ht="23.25" x14ac:dyDescent="0.35">
      <c r="A131" s="438"/>
      <c r="B131" s="438"/>
      <c r="C131" s="438"/>
      <c r="D131" s="438"/>
      <c r="E131" s="438"/>
      <c r="F131" s="438"/>
    </row>
    <row r="132" spans="1:6" ht="23.25" x14ac:dyDescent="0.35">
      <c r="A132" s="492"/>
      <c r="B132" s="492"/>
      <c r="C132" s="492"/>
      <c r="D132" s="492"/>
      <c r="E132" s="492"/>
      <c r="F132" s="492"/>
    </row>
    <row r="133" spans="1:6" ht="23.25" x14ac:dyDescent="0.35">
      <c r="A133" s="438"/>
      <c r="B133" s="438"/>
      <c r="C133" s="438"/>
      <c r="D133" s="438"/>
      <c r="E133" s="438"/>
      <c r="F133" s="438"/>
    </row>
    <row r="134" spans="1:6" ht="23.25" x14ac:dyDescent="0.35">
      <c r="A134" s="438"/>
      <c r="B134" s="438"/>
      <c r="C134" s="438"/>
      <c r="D134" s="438"/>
      <c r="E134" s="438"/>
      <c r="F134" s="438"/>
    </row>
    <row r="135" spans="1:6" ht="23.25" x14ac:dyDescent="0.35">
      <c r="A135" s="438"/>
      <c r="B135" s="438"/>
      <c r="C135" s="438"/>
      <c r="D135" s="438"/>
      <c r="E135" s="438"/>
      <c r="F135" s="438"/>
    </row>
    <row r="136" spans="1:6" ht="23.25" x14ac:dyDescent="0.35">
      <c r="A136" s="438"/>
      <c r="B136" s="438"/>
      <c r="C136" s="438"/>
      <c r="D136" s="438"/>
      <c r="E136" s="438"/>
      <c r="F136" s="438"/>
    </row>
    <row r="137" spans="1:6" ht="23.25" x14ac:dyDescent="0.35">
      <c r="A137" s="438"/>
      <c r="B137" s="438"/>
      <c r="C137" s="438"/>
      <c r="D137" s="438"/>
      <c r="E137" s="438"/>
      <c r="F137" s="438"/>
    </row>
    <row r="138" spans="1:6" ht="23.25" x14ac:dyDescent="0.35">
      <c r="A138" s="438"/>
      <c r="B138" s="438"/>
      <c r="C138" s="438"/>
      <c r="D138" s="438"/>
      <c r="E138" s="438"/>
      <c r="F138" s="438"/>
    </row>
    <row r="139" spans="1:6" ht="23.25" x14ac:dyDescent="0.35">
      <c r="A139" s="438"/>
      <c r="B139" s="438"/>
      <c r="C139" s="438"/>
      <c r="D139" s="438"/>
      <c r="E139" s="438"/>
      <c r="F139" s="438"/>
    </row>
    <row r="140" spans="1:6" ht="23.25" x14ac:dyDescent="0.35">
      <c r="A140" s="438"/>
      <c r="B140" s="438"/>
      <c r="C140" s="438"/>
      <c r="D140" s="438"/>
      <c r="E140" s="438"/>
      <c r="F140" s="438"/>
    </row>
    <row r="141" spans="1:6" ht="23.25" x14ac:dyDescent="0.35">
      <c r="A141" s="438"/>
      <c r="B141" s="438"/>
      <c r="C141" s="438"/>
      <c r="D141" s="438"/>
      <c r="E141" s="438"/>
      <c r="F141" s="438"/>
    </row>
    <row r="142" spans="1:6" ht="23.25" x14ac:dyDescent="0.35">
      <c r="A142" s="438"/>
      <c r="B142" s="438"/>
      <c r="C142" s="438"/>
      <c r="D142" s="438"/>
      <c r="E142" s="438"/>
      <c r="F142" s="438"/>
    </row>
    <row r="143" spans="1:6" ht="23.25" x14ac:dyDescent="0.35">
      <c r="A143" s="438"/>
      <c r="B143" s="438"/>
      <c r="C143" s="438"/>
      <c r="D143" s="438"/>
      <c r="E143" s="438"/>
      <c r="F143" s="438"/>
    </row>
    <row r="144" spans="1:6" ht="23.25" x14ac:dyDescent="0.35">
      <c r="A144" s="492"/>
      <c r="B144" s="492"/>
      <c r="C144" s="492"/>
      <c r="D144" s="492"/>
      <c r="E144" s="492"/>
      <c r="F144" s="492"/>
    </row>
    <row r="145" spans="1:6" ht="23.25" x14ac:dyDescent="0.35">
      <c r="A145" s="492"/>
      <c r="B145" s="492"/>
      <c r="C145" s="492"/>
      <c r="D145" s="492"/>
      <c r="E145" s="492"/>
      <c r="F145" s="492"/>
    </row>
    <row r="146" spans="1:6" ht="23.25" x14ac:dyDescent="0.35">
      <c r="A146" s="492"/>
      <c r="B146" s="492"/>
      <c r="C146" s="492"/>
      <c r="D146" s="492"/>
      <c r="E146" s="492"/>
      <c r="F146" s="492"/>
    </row>
    <row r="147" spans="1:6" ht="23.25" x14ac:dyDescent="0.35">
      <c r="A147" s="492"/>
      <c r="B147" s="492"/>
      <c r="C147" s="492"/>
      <c r="D147" s="492"/>
      <c r="E147" s="492"/>
      <c r="F147" s="492"/>
    </row>
    <row r="148" spans="1:6" ht="23.25" x14ac:dyDescent="0.35">
      <c r="A148" s="492"/>
      <c r="B148" s="492"/>
      <c r="C148" s="492"/>
      <c r="D148" s="492"/>
      <c r="E148" s="492"/>
      <c r="F148" s="492"/>
    </row>
    <row r="149" spans="1:6" ht="23.25" x14ac:dyDescent="0.35">
      <c r="A149" s="492"/>
      <c r="B149" s="492"/>
      <c r="C149" s="492"/>
      <c r="D149" s="492"/>
      <c r="E149" s="492"/>
      <c r="F149" s="492"/>
    </row>
    <row r="150" spans="1:6" ht="23.25" x14ac:dyDescent="0.35">
      <c r="A150" s="492"/>
      <c r="B150" s="492"/>
      <c r="C150" s="492"/>
      <c r="D150" s="492"/>
      <c r="E150" s="492"/>
      <c r="F150" s="492"/>
    </row>
    <row r="151" spans="1:6" ht="23.25" x14ac:dyDescent="0.35">
      <c r="A151" s="492"/>
      <c r="B151" s="492"/>
      <c r="C151" s="492"/>
      <c r="D151" s="492"/>
      <c r="E151" s="492"/>
      <c r="F151" s="492"/>
    </row>
    <row r="152" spans="1:6" ht="23.25" x14ac:dyDescent="0.35">
      <c r="A152" s="492"/>
      <c r="B152" s="492"/>
      <c r="C152" s="492"/>
      <c r="D152" s="492"/>
      <c r="E152" s="492"/>
      <c r="F152" s="492"/>
    </row>
    <row r="153" spans="1:6" ht="23.25" x14ac:dyDescent="0.35">
      <c r="A153" s="492"/>
      <c r="B153" s="492"/>
      <c r="C153" s="492"/>
      <c r="D153" s="492"/>
      <c r="E153" s="492"/>
      <c r="F153" s="492"/>
    </row>
    <row r="154" spans="1:6" ht="23.25" x14ac:dyDescent="0.35">
      <c r="A154" s="492"/>
      <c r="B154" s="492"/>
      <c r="C154" s="492"/>
      <c r="D154" s="492"/>
      <c r="E154" s="492"/>
      <c r="F154" s="492"/>
    </row>
    <row r="155" spans="1:6" ht="23.25" x14ac:dyDescent="0.35">
      <c r="A155" s="492"/>
      <c r="B155" s="492"/>
      <c r="C155" s="492"/>
      <c r="D155" s="492"/>
      <c r="E155" s="492"/>
      <c r="F155" s="492"/>
    </row>
    <row r="156" spans="1:6" ht="23.25" x14ac:dyDescent="0.35">
      <c r="A156" s="492"/>
      <c r="B156" s="492"/>
      <c r="C156" s="492"/>
      <c r="D156" s="492"/>
      <c r="E156" s="492"/>
      <c r="F156" s="492"/>
    </row>
    <row r="157" spans="1:6" ht="23.25" x14ac:dyDescent="0.35">
      <c r="A157" s="492"/>
      <c r="B157" s="492"/>
      <c r="C157" s="492"/>
      <c r="D157" s="492"/>
      <c r="E157" s="492"/>
      <c r="F157" s="492"/>
    </row>
    <row r="158" spans="1:6" ht="23.25" x14ac:dyDescent="0.35">
      <c r="A158" s="492"/>
      <c r="B158" s="492"/>
      <c r="C158" s="492"/>
      <c r="D158" s="492"/>
      <c r="E158" s="492"/>
      <c r="F158" s="492"/>
    </row>
    <row r="159" spans="1:6" ht="23.25" x14ac:dyDescent="0.35">
      <c r="A159" s="492"/>
      <c r="B159" s="492"/>
      <c r="C159" s="492"/>
      <c r="D159" s="492"/>
      <c r="E159" s="492"/>
      <c r="F159" s="492"/>
    </row>
    <row r="160" spans="1:6" ht="23.25" x14ac:dyDescent="0.35">
      <c r="A160" s="492"/>
      <c r="B160" s="492"/>
      <c r="C160" s="492"/>
      <c r="D160" s="492"/>
      <c r="E160" s="492"/>
      <c r="F160" s="492"/>
    </row>
    <row r="161" spans="1:6" ht="23.25" x14ac:dyDescent="0.35">
      <c r="A161" s="492"/>
      <c r="B161" s="492"/>
      <c r="C161" s="492"/>
      <c r="D161" s="492"/>
      <c r="E161" s="492"/>
      <c r="F161" s="492"/>
    </row>
    <row r="162" spans="1:6" ht="23.25" x14ac:dyDescent="0.35">
      <c r="A162" s="492"/>
      <c r="B162" s="492"/>
      <c r="C162" s="492"/>
      <c r="D162" s="492"/>
      <c r="E162" s="492"/>
      <c r="F162" s="492"/>
    </row>
    <row r="163" spans="1:6" ht="23.25" x14ac:dyDescent="0.35">
      <c r="A163" s="492"/>
      <c r="B163" s="492"/>
      <c r="C163" s="492"/>
      <c r="D163" s="492"/>
      <c r="E163" s="492"/>
      <c r="F163" s="492"/>
    </row>
    <row r="164" spans="1:6" ht="23.25" x14ac:dyDescent="0.35">
      <c r="A164" s="492"/>
      <c r="B164" s="492"/>
      <c r="C164" s="492"/>
      <c r="D164" s="492"/>
      <c r="E164" s="492"/>
      <c r="F164" s="492"/>
    </row>
    <row r="165" spans="1:6" ht="23.25" x14ac:dyDescent="0.35">
      <c r="A165" s="492"/>
      <c r="B165" s="492"/>
      <c r="C165" s="492"/>
      <c r="D165" s="492"/>
      <c r="E165" s="492"/>
      <c r="F165" s="492"/>
    </row>
    <row r="166" spans="1:6" ht="23.25" x14ac:dyDescent="0.35">
      <c r="A166" s="492"/>
      <c r="B166" s="492"/>
      <c r="C166" s="492"/>
      <c r="D166" s="492"/>
      <c r="E166" s="492"/>
      <c r="F166" s="492"/>
    </row>
    <row r="167" spans="1:6" ht="23.25" x14ac:dyDescent="0.35">
      <c r="A167" s="492"/>
      <c r="B167" s="492"/>
      <c r="C167" s="492"/>
      <c r="D167" s="492"/>
      <c r="E167" s="492"/>
      <c r="F167" s="492"/>
    </row>
    <row r="168" spans="1:6" ht="23.25" x14ac:dyDescent="0.35">
      <c r="A168" s="492"/>
      <c r="B168" s="492"/>
      <c r="C168" s="492"/>
      <c r="D168" s="492"/>
      <c r="E168" s="492"/>
      <c r="F168" s="492"/>
    </row>
    <row r="169" spans="1:6" ht="23.25" x14ac:dyDescent="0.35">
      <c r="A169" s="492"/>
      <c r="B169" s="492"/>
      <c r="C169" s="492"/>
      <c r="D169" s="492"/>
      <c r="E169" s="492"/>
      <c r="F169" s="492"/>
    </row>
  </sheetData>
  <mergeCells count="16">
    <mergeCell ref="A125:F125"/>
    <mergeCell ref="C1:F1"/>
    <mergeCell ref="C2:F2"/>
    <mergeCell ref="C3:F3"/>
    <mergeCell ref="A6:F6"/>
    <mergeCell ref="A8:A9"/>
    <mergeCell ref="B8:B9"/>
    <mergeCell ref="C8:C9"/>
    <mergeCell ref="D8:D9"/>
    <mergeCell ref="E8:F8"/>
    <mergeCell ref="A5:F5"/>
    <mergeCell ref="A55:A56"/>
    <mergeCell ref="C55:C56"/>
    <mergeCell ref="D55:D56"/>
    <mergeCell ref="E55:E56"/>
    <mergeCell ref="F55:F56"/>
  </mergeCells>
  <pageMargins left="1.1811023622047245" right="0.59055118110236227" top="0.55118110236220474" bottom="0.35433070866141736" header="0.31496062992125984" footer="0.31496062992125984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zoomScaleNormal="100" zoomScaleSheetLayoutView="82" workbookViewId="0">
      <selection activeCell="I31" sqref="I31"/>
    </sheetView>
  </sheetViews>
  <sheetFormatPr defaultColWidth="8" defaultRowHeight="12.75" x14ac:dyDescent="0.2"/>
  <cols>
    <col min="1" max="1" width="13.28515625" style="69" customWidth="1"/>
    <col min="2" max="2" width="32.42578125" style="63" customWidth="1"/>
    <col min="3" max="3" width="17.140625" style="63" customWidth="1"/>
    <col min="4" max="4" width="17.42578125" style="64" customWidth="1"/>
    <col min="5" max="5" width="18.28515625" style="64" customWidth="1"/>
    <col min="6" max="6" width="19.5703125" style="48" customWidth="1"/>
    <col min="7" max="8" width="8" style="48"/>
    <col min="9" max="9" width="12.140625" style="48" bestFit="1" customWidth="1"/>
    <col min="10" max="16384" width="8" style="48"/>
  </cols>
  <sheetData>
    <row r="1" spans="1:9" ht="16.5" customHeight="1" x14ac:dyDescent="0.3">
      <c r="A1" s="45"/>
      <c r="B1" s="46"/>
      <c r="C1" s="46"/>
      <c r="D1" s="47"/>
      <c r="E1" s="755"/>
      <c r="F1" s="755"/>
    </row>
    <row r="2" spans="1:9" ht="17.25" customHeight="1" x14ac:dyDescent="0.3">
      <c r="A2" s="45"/>
      <c r="B2" s="46"/>
      <c r="C2" s="46"/>
      <c r="D2" s="47"/>
      <c r="E2" s="756"/>
      <c r="F2" s="756"/>
    </row>
    <row r="3" spans="1:9" ht="18" customHeight="1" x14ac:dyDescent="0.3">
      <c r="A3" s="45"/>
      <c r="B3" s="46"/>
      <c r="C3" s="46"/>
      <c r="D3" s="47"/>
      <c r="E3" s="756"/>
      <c r="F3" s="756"/>
    </row>
    <row r="4" spans="1:9" ht="72" customHeight="1" x14ac:dyDescent="0.25">
      <c r="A4" s="45"/>
      <c r="B4" s="46"/>
      <c r="C4" s="46"/>
      <c r="D4" s="47"/>
      <c r="E4" s="47"/>
      <c r="F4" s="47"/>
    </row>
    <row r="5" spans="1:9" ht="50.25" customHeight="1" x14ac:dyDescent="0.2">
      <c r="A5" s="757" t="s">
        <v>415</v>
      </c>
      <c r="B5" s="757"/>
      <c r="C5" s="757"/>
      <c r="D5" s="757"/>
      <c r="E5" s="757"/>
      <c r="F5" s="757"/>
    </row>
    <row r="6" spans="1:9" ht="30" customHeight="1" x14ac:dyDescent="0.25">
      <c r="A6" s="45"/>
      <c r="B6" s="46"/>
      <c r="C6" s="46"/>
      <c r="D6" s="49"/>
      <c r="E6" s="49"/>
      <c r="F6" s="50" t="s">
        <v>0</v>
      </c>
    </row>
    <row r="7" spans="1:9" ht="39" customHeight="1" x14ac:dyDescent="0.2">
      <c r="A7" s="746" t="s">
        <v>31</v>
      </c>
      <c r="B7" s="747" t="s">
        <v>351</v>
      </c>
      <c r="C7" s="748" t="s">
        <v>352</v>
      </c>
      <c r="D7" s="749" t="s">
        <v>71</v>
      </c>
      <c r="E7" s="748" t="s">
        <v>72</v>
      </c>
      <c r="F7" s="748"/>
    </row>
    <row r="8" spans="1:9" ht="38.25" customHeight="1" x14ac:dyDescent="0.2">
      <c r="A8" s="746"/>
      <c r="B8" s="747"/>
      <c r="C8" s="748"/>
      <c r="D8" s="749"/>
      <c r="E8" s="52" t="s">
        <v>353</v>
      </c>
      <c r="F8" s="51" t="s">
        <v>32</v>
      </c>
    </row>
    <row r="9" spans="1:9" s="55" customFormat="1" ht="16.5" customHeight="1" x14ac:dyDescent="0.2">
      <c r="A9" s="53">
        <v>1</v>
      </c>
      <c r="B9" s="53">
        <v>2</v>
      </c>
      <c r="C9" s="54">
        <v>3</v>
      </c>
      <c r="D9" s="54">
        <v>4</v>
      </c>
      <c r="E9" s="54">
        <v>5</v>
      </c>
      <c r="F9" s="54">
        <v>6</v>
      </c>
    </row>
    <row r="10" spans="1:9" ht="28.5" customHeight="1" x14ac:dyDescent="0.25">
      <c r="A10" s="750" t="s">
        <v>354</v>
      </c>
      <c r="B10" s="751"/>
      <c r="C10" s="751"/>
      <c r="D10" s="751"/>
      <c r="E10" s="751"/>
      <c r="F10" s="752"/>
      <c r="G10" s="61"/>
    </row>
    <row r="11" spans="1:9" s="58" customFormat="1" ht="33.75" customHeight="1" x14ac:dyDescent="0.25">
      <c r="A11" s="96" t="s">
        <v>33</v>
      </c>
      <c r="B11" s="56" t="s">
        <v>34</v>
      </c>
      <c r="C11" s="423">
        <f t="shared" ref="C11:C31" si="0">SUM(D11:E11)</f>
        <v>0</v>
      </c>
      <c r="D11" s="80">
        <f>D12</f>
        <v>-1000000</v>
      </c>
      <c r="E11" s="80">
        <f>E12</f>
        <v>1000000</v>
      </c>
      <c r="F11" s="80">
        <f>F12</f>
        <v>1000000</v>
      </c>
      <c r="G11" s="57"/>
    </row>
    <row r="12" spans="1:9" s="58" customFormat="1" ht="52.5" customHeight="1" x14ac:dyDescent="0.25">
      <c r="A12" s="96">
        <v>208000</v>
      </c>
      <c r="B12" s="56" t="s">
        <v>35</v>
      </c>
      <c r="C12" s="423">
        <f t="shared" si="0"/>
        <v>0</v>
      </c>
      <c r="D12" s="80">
        <f>D13+D14</f>
        <v>-1000000</v>
      </c>
      <c r="E12" s="80">
        <f>E13+E14</f>
        <v>1000000</v>
      </c>
      <c r="F12" s="80">
        <f>F13+F14</f>
        <v>1000000</v>
      </c>
      <c r="G12" s="57"/>
    </row>
    <row r="13" spans="1:9" s="58" customFormat="1" ht="26.25" hidden="1" customHeight="1" x14ac:dyDescent="0.25">
      <c r="A13" s="97">
        <v>208100</v>
      </c>
      <c r="B13" s="59" t="s">
        <v>36</v>
      </c>
      <c r="C13" s="424">
        <f t="shared" si="0"/>
        <v>0</v>
      </c>
      <c r="D13" s="81"/>
      <c r="E13" s="81"/>
      <c r="F13" s="81"/>
      <c r="G13" s="57"/>
      <c r="I13" s="60"/>
    </row>
    <row r="14" spans="1:9" ht="76.5" customHeight="1" x14ac:dyDescent="0.25">
      <c r="A14" s="425" t="s">
        <v>37</v>
      </c>
      <c r="B14" s="349" t="s">
        <v>409</v>
      </c>
      <c r="C14" s="424">
        <f t="shared" si="0"/>
        <v>0</v>
      </c>
      <c r="D14" s="81">
        <v>-1000000</v>
      </c>
      <c r="E14" s="81">
        <v>1000000</v>
      </c>
      <c r="F14" s="81">
        <v>1000000</v>
      </c>
      <c r="G14" s="61"/>
    </row>
    <row r="15" spans="1:9" ht="24.75" hidden="1" customHeight="1" x14ac:dyDescent="0.25">
      <c r="A15" s="96" t="s">
        <v>1</v>
      </c>
      <c r="B15" s="56" t="s">
        <v>2</v>
      </c>
      <c r="C15" s="423">
        <f t="shared" ref="C15:C24" si="1">SUM(D15:E15)</f>
        <v>0</v>
      </c>
      <c r="D15" s="80">
        <f t="shared" ref="D15:F16" si="2">D16</f>
        <v>0</v>
      </c>
      <c r="E15" s="80">
        <f t="shared" si="2"/>
        <v>0</v>
      </c>
      <c r="F15" s="80">
        <f t="shared" si="2"/>
        <v>0</v>
      </c>
      <c r="G15" s="61"/>
    </row>
    <row r="16" spans="1:9" ht="34.5" hidden="1" customHeight="1" x14ac:dyDescent="0.25">
      <c r="A16" s="96">
        <v>301000</v>
      </c>
      <c r="B16" s="56" t="s">
        <v>3</v>
      </c>
      <c r="C16" s="423">
        <f t="shared" si="1"/>
        <v>0</v>
      </c>
      <c r="D16" s="80">
        <f t="shared" si="2"/>
        <v>0</v>
      </c>
      <c r="E16" s="80">
        <f>SUM(E17:E18)</f>
        <v>0</v>
      </c>
      <c r="F16" s="80">
        <f>SUM(F17:F18)</f>
        <v>0</v>
      </c>
      <c r="G16" s="61"/>
    </row>
    <row r="17" spans="1:8" ht="30" hidden="1" customHeight="1" x14ac:dyDescent="0.25">
      <c r="A17" s="97">
        <v>301100</v>
      </c>
      <c r="B17" s="59" t="s">
        <v>4</v>
      </c>
      <c r="C17" s="424">
        <f t="shared" si="1"/>
        <v>0</v>
      </c>
      <c r="D17" s="81">
        <v>0</v>
      </c>
      <c r="E17" s="82"/>
      <c r="F17" s="82"/>
      <c r="G17" s="61"/>
    </row>
    <row r="18" spans="1:8" ht="27.75" hidden="1" customHeight="1" x14ac:dyDescent="0.25">
      <c r="A18" s="97" t="s">
        <v>339</v>
      </c>
      <c r="B18" s="59" t="s">
        <v>340</v>
      </c>
      <c r="C18" s="424">
        <f t="shared" si="1"/>
        <v>0</v>
      </c>
      <c r="D18" s="81">
        <v>0</v>
      </c>
      <c r="E18" s="82"/>
      <c r="F18" s="82"/>
      <c r="G18" s="61"/>
    </row>
    <row r="19" spans="1:8" s="64" customFormat="1" ht="26.25" customHeight="1" x14ac:dyDescent="0.25">
      <c r="A19" s="96"/>
      <c r="B19" s="56" t="s">
        <v>355</v>
      </c>
      <c r="C19" s="423">
        <f>SUM(C11,C15)</f>
        <v>0</v>
      </c>
      <c r="D19" s="80">
        <f t="shared" ref="D19:F19" si="3">SUM(D11,D15)</f>
        <v>-1000000</v>
      </c>
      <c r="E19" s="80">
        <f t="shared" si="3"/>
        <v>1000000</v>
      </c>
      <c r="F19" s="80">
        <f t="shared" si="3"/>
        <v>1000000</v>
      </c>
      <c r="G19" s="348"/>
    </row>
    <row r="20" spans="1:8" ht="28.5" customHeight="1" x14ac:dyDescent="0.25">
      <c r="A20" s="750" t="s">
        <v>356</v>
      </c>
      <c r="B20" s="751"/>
      <c r="C20" s="751"/>
      <c r="D20" s="751"/>
      <c r="E20" s="751"/>
      <c r="F20" s="752"/>
      <c r="G20" s="61"/>
    </row>
    <row r="21" spans="1:8" ht="35.25" hidden="1" customHeight="1" x14ac:dyDescent="0.25">
      <c r="A21" s="96" t="s">
        <v>5</v>
      </c>
      <c r="B21" s="56" t="s">
        <v>6</v>
      </c>
      <c r="C21" s="80">
        <f t="shared" si="1"/>
        <v>0</v>
      </c>
      <c r="D21" s="80">
        <f>D22</f>
        <v>0</v>
      </c>
      <c r="E21" s="80">
        <f>SUM(E22,E25)</f>
        <v>0</v>
      </c>
      <c r="F21" s="80">
        <f>SUM(F22,F25)</f>
        <v>0</v>
      </c>
      <c r="G21" s="61"/>
    </row>
    <row r="22" spans="1:8" ht="28.5" hidden="1" customHeight="1" x14ac:dyDescent="0.25">
      <c r="A22" s="96" t="s">
        <v>7</v>
      </c>
      <c r="B22" s="56" t="s">
        <v>8</v>
      </c>
      <c r="C22" s="80">
        <f t="shared" si="1"/>
        <v>0</v>
      </c>
      <c r="D22" s="80">
        <f>D23+D24</f>
        <v>0</v>
      </c>
      <c r="E22" s="80">
        <f>E23</f>
        <v>0</v>
      </c>
      <c r="F22" s="80">
        <f>F23</f>
        <v>0</v>
      </c>
      <c r="G22" s="61"/>
    </row>
    <row r="23" spans="1:8" ht="28.5" hidden="1" customHeight="1" x14ac:dyDescent="0.25">
      <c r="A23" s="97" t="s">
        <v>9</v>
      </c>
      <c r="B23" s="59" t="s">
        <v>10</v>
      </c>
      <c r="C23" s="82">
        <f t="shared" si="1"/>
        <v>0</v>
      </c>
      <c r="D23" s="81">
        <f>D17</f>
        <v>0</v>
      </c>
      <c r="E23" s="82"/>
      <c r="F23" s="82"/>
      <c r="G23" s="61"/>
    </row>
    <row r="24" spans="1:8" ht="34.5" hidden="1" customHeight="1" x14ac:dyDescent="0.25">
      <c r="A24" s="97" t="s">
        <v>11</v>
      </c>
      <c r="B24" s="62" t="s">
        <v>12</v>
      </c>
      <c r="C24" s="82">
        <f t="shared" si="1"/>
        <v>0</v>
      </c>
      <c r="D24" s="83">
        <v>0</v>
      </c>
      <c r="E24" s="83"/>
      <c r="F24" s="83"/>
      <c r="G24" s="61"/>
    </row>
    <row r="25" spans="1:8" ht="24.75" hidden="1" customHeight="1" x14ac:dyDescent="0.25">
      <c r="A25" s="96" t="s">
        <v>341</v>
      </c>
      <c r="B25" s="56" t="s">
        <v>342</v>
      </c>
      <c r="C25" s="80">
        <f t="shared" ref="C25:C27" si="4">SUM(D25:E25)</f>
        <v>0</v>
      </c>
      <c r="D25" s="171">
        <f t="shared" ref="D25:F26" si="5">SUM(D26)</f>
        <v>0</v>
      </c>
      <c r="E25" s="171">
        <f t="shared" si="5"/>
        <v>0</v>
      </c>
      <c r="F25" s="171">
        <f t="shared" si="5"/>
        <v>0</v>
      </c>
      <c r="G25" s="61"/>
    </row>
    <row r="26" spans="1:8" ht="26.25" hidden="1" customHeight="1" x14ac:dyDescent="0.25">
      <c r="A26" s="97" t="s">
        <v>343</v>
      </c>
      <c r="B26" s="62" t="s">
        <v>344</v>
      </c>
      <c r="C26" s="82">
        <f t="shared" si="4"/>
        <v>0</v>
      </c>
      <c r="D26" s="83">
        <f t="shared" si="5"/>
        <v>0</v>
      </c>
      <c r="E26" s="83"/>
      <c r="F26" s="83"/>
      <c r="G26" s="61"/>
    </row>
    <row r="27" spans="1:8" ht="29.25" hidden="1" customHeight="1" x14ac:dyDescent="0.25">
      <c r="A27" s="97" t="s">
        <v>345</v>
      </c>
      <c r="B27" s="62" t="s">
        <v>12</v>
      </c>
      <c r="C27" s="82">
        <f t="shared" si="4"/>
        <v>0</v>
      </c>
      <c r="D27" s="83">
        <v>0</v>
      </c>
      <c r="E27" s="83"/>
      <c r="F27" s="83"/>
      <c r="G27" s="61"/>
    </row>
    <row r="28" spans="1:8" ht="42" customHeight="1" x14ac:dyDescent="0.25">
      <c r="A28" s="96" t="s">
        <v>38</v>
      </c>
      <c r="B28" s="56" t="s">
        <v>39</v>
      </c>
      <c r="C28" s="423">
        <f t="shared" si="0"/>
        <v>0</v>
      </c>
      <c r="D28" s="80">
        <f>D29</f>
        <v>-1000000</v>
      </c>
      <c r="E28" s="80">
        <f>E29</f>
        <v>1000000</v>
      </c>
      <c r="F28" s="80">
        <f>F29</f>
        <v>1000000</v>
      </c>
      <c r="G28" s="61"/>
    </row>
    <row r="29" spans="1:8" ht="33.75" customHeight="1" x14ac:dyDescent="0.25">
      <c r="A29" s="96" t="s">
        <v>40</v>
      </c>
      <c r="B29" s="56" t="s">
        <v>41</v>
      </c>
      <c r="C29" s="423">
        <f t="shared" si="0"/>
        <v>0</v>
      </c>
      <c r="D29" s="80">
        <f>D30+D31</f>
        <v>-1000000</v>
      </c>
      <c r="E29" s="80">
        <f>E30+E31</f>
        <v>1000000</v>
      </c>
      <c r="F29" s="80">
        <f>F30+F31</f>
        <v>1000000</v>
      </c>
      <c r="G29" s="61"/>
    </row>
    <row r="30" spans="1:8" ht="27.75" hidden="1" customHeight="1" x14ac:dyDescent="0.25">
      <c r="A30" s="97" t="s">
        <v>42</v>
      </c>
      <c r="B30" s="62" t="s">
        <v>43</v>
      </c>
      <c r="C30" s="424">
        <f t="shared" si="0"/>
        <v>0</v>
      </c>
      <c r="D30" s="81"/>
      <c r="E30" s="81"/>
      <c r="F30" s="81"/>
    </row>
    <row r="31" spans="1:8" ht="71.25" customHeight="1" x14ac:dyDescent="0.25">
      <c r="A31" s="425" t="s">
        <v>44</v>
      </c>
      <c r="B31" s="349" t="s">
        <v>409</v>
      </c>
      <c r="C31" s="424">
        <f t="shared" si="0"/>
        <v>0</v>
      </c>
      <c r="D31" s="81">
        <v>-1000000</v>
      </c>
      <c r="E31" s="81">
        <v>1000000</v>
      </c>
      <c r="F31" s="81">
        <v>1000000</v>
      </c>
    </row>
    <row r="32" spans="1:8" ht="27.75" customHeight="1" x14ac:dyDescent="0.25">
      <c r="A32" s="80"/>
      <c r="B32" s="98" t="s">
        <v>355</v>
      </c>
      <c r="C32" s="423">
        <f>SUM(C21,C28)</f>
        <v>0</v>
      </c>
      <c r="D32" s="80">
        <f>SUM(D21,D28)</f>
        <v>-1000000</v>
      </c>
      <c r="E32" s="80">
        <f>SUM(E21,E28)</f>
        <v>1000000</v>
      </c>
      <c r="F32" s="80">
        <f>SUM(F21,F28)</f>
        <v>1000000</v>
      </c>
      <c r="G32" s="745"/>
      <c r="H32" s="745"/>
    </row>
    <row r="33" spans="1:6" x14ac:dyDescent="0.2">
      <c r="A33" s="63"/>
    </row>
    <row r="34" spans="1:6" ht="15.75" x14ac:dyDescent="0.25">
      <c r="A34" s="63"/>
      <c r="D34" s="65"/>
      <c r="E34" s="65"/>
      <c r="F34" s="58"/>
    </row>
    <row r="35" spans="1:6" ht="53.25" customHeight="1" x14ac:dyDescent="0.4">
      <c r="A35" s="753" t="s">
        <v>552</v>
      </c>
      <c r="B35" s="753"/>
      <c r="C35" s="753"/>
      <c r="D35" s="753"/>
      <c r="E35" s="753"/>
      <c r="F35" s="754"/>
    </row>
    <row r="36" spans="1:6" ht="15" x14ac:dyDescent="0.2">
      <c r="A36" s="63"/>
      <c r="B36" s="66"/>
      <c r="C36" s="66"/>
      <c r="D36" s="67"/>
    </row>
    <row r="37" spans="1:6" ht="15" x14ac:dyDescent="0.2">
      <c r="A37" s="63"/>
      <c r="B37" s="66"/>
      <c r="C37" s="66"/>
      <c r="D37" s="67"/>
    </row>
    <row r="38" spans="1:6" ht="15" x14ac:dyDescent="0.2">
      <c r="A38" s="63"/>
      <c r="B38" s="66"/>
      <c r="C38" s="66"/>
      <c r="D38" s="67"/>
    </row>
    <row r="39" spans="1:6" ht="15" x14ac:dyDescent="0.2">
      <c r="A39" s="63"/>
      <c r="B39" s="66"/>
      <c r="C39" s="66"/>
      <c r="D39" s="67"/>
    </row>
    <row r="40" spans="1:6" x14ac:dyDescent="0.2">
      <c r="A40" s="63"/>
    </row>
    <row r="41" spans="1:6" x14ac:dyDescent="0.2">
      <c r="A41" s="63"/>
      <c r="D41" s="67"/>
      <c r="E41" s="67"/>
    </row>
    <row r="42" spans="1:6" x14ac:dyDescent="0.2">
      <c r="A42" s="63"/>
      <c r="D42" s="68"/>
    </row>
    <row r="43" spans="1:6" x14ac:dyDescent="0.2">
      <c r="A43" s="63"/>
    </row>
    <row r="44" spans="1:6" x14ac:dyDescent="0.2">
      <c r="A44" s="63"/>
      <c r="E44" s="67"/>
    </row>
    <row r="48" spans="1:6" x14ac:dyDescent="0.2">
      <c r="D48" s="67"/>
    </row>
  </sheetData>
  <mergeCells count="13">
    <mergeCell ref="A35:F35"/>
    <mergeCell ref="E1:F1"/>
    <mergeCell ref="E2:F2"/>
    <mergeCell ref="E3:F3"/>
    <mergeCell ref="A5:F5"/>
    <mergeCell ref="G32:H32"/>
    <mergeCell ref="A7:A8"/>
    <mergeCell ref="B7:B8"/>
    <mergeCell ref="C7:C8"/>
    <mergeCell ref="D7:D8"/>
    <mergeCell ref="E7:F7"/>
    <mergeCell ref="A10:F10"/>
    <mergeCell ref="A20:F20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24"/>
  <sheetViews>
    <sheetView topLeftCell="A5" zoomScaleNormal="100" zoomScaleSheetLayoutView="100" workbookViewId="0">
      <pane xSplit="3" ySplit="4" topLeftCell="D9" activePane="bottomRight" state="frozen"/>
      <selection activeCell="A5" sqref="A5"/>
      <selection pane="topRight" activeCell="D5" sqref="D5"/>
      <selection pane="bottomLeft" activeCell="A9" sqref="A9"/>
      <selection pane="bottomRight" activeCell="D193" sqref="D193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6.5703125" style="5" customWidth="1"/>
    <col min="5" max="5" width="15.85546875" style="323" customWidth="1"/>
    <col min="6" max="6" width="13.85546875" style="2" customWidth="1"/>
    <col min="7" max="7" width="11.5703125" customWidth="1"/>
    <col min="8" max="8" width="10.85546875" customWidth="1"/>
    <col min="9" max="9" width="9.28515625" customWidth="1"/>
    <col min="10" max="10" width="16.140625" style="15" customWidth="1"/>
    <col min="11" max="11" width="13.5703125" style="15" customWidth="1"/>
    <col min="12" max="12" width="11.5703125" customWidth="1"/>
    <col min="13" max="13" width="10" customWidth="1"/>
    <col min="14" max="14" width="10.7109375" customWidth="1"/>
    <col min="15" max="15" width="13.28515625" customWidth="1"/>
    <col min="16" max="16" width="13.42578125" hidden="1" customWidth="1"/>
    <col min="17" max="17" width="13.7109375" hidden="1" customWidth="1"/>
    <col min="18" max="18" width="14.140625" style="2" customWidth="1"/>
    <col min="20" max="20" width="15.7109375" hidden="1" customWidth="1"/>
    <col min="21" max="21" width="16.5703125" hidden="1" customWidth="1"/>
  </cols>
  <sheetData>
    <row r="1" spans="1:20" x14ac:dyDescent="0.2">
      <c r="C1" s="14"/>
      <c r="D1" s="1"/>
    </row>
    <row r="2" spans="1:20" x14ac:dyDescent="0.2">
      <c r="C2" s="14"/>
      <c r="D2" s="1"/>
    </row>
    <row r="3" spans="1:20" ht="21" customHeight="1" x14ac:dyDescent="0.2">
      <c r="C3" s="14"/>
      <c r="D3" s="1"/>
    </row>
    <row r="4" spans="1:20" ht="63.75" customHeight="1" x14ac:dyDescent="0.25">
      <c r="C4" s="14"/>
      <c r="D4" s="9"/>
      <c r="E4" s="324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 t="s">
        <v>0</v>
      </c>
    </row>
    <row r="5" spans="1:20" ht="23.25" customHeight="1" x14ac:dyDescent="0.2">
      <c r="A5" s="781" t="s">
        <v>357</v>
      </c>
      <c r="B5" s="786" t="s">
        <v>359</v>
      </c>
      <c r="C5" s="786" t="s">
        <v>358</v>
      </c>
      <c r="D5" s="783" t="s">
        <v>360</v>
      </c>
      <c r="E5" s="771" t="s">
        <v>71</v>
      </c>
      <c r="F5" s="772"/>
      <c r="G5" s="772"/>
      <c r="H5" s="772"/>
      <c r="I5" s="789"/>
      <c r="J5" s="771" t="s">
        <v>72</v>
      </c>
      <c r="K5" s="772"/>
      <c r="L5" s="772"/>
      <c r="M5" s="772"/>
      <c r="N5" s="772"/>
      <c r="O5" s="772"/>
      <c r="P5" s="772"/>
      <c r="Q5" s="773"/>
      <c r="R5" s="758" t="s">
        <v>75</v>
      </c>
    </row>
    <row r="6" spans="1:20" ht="19.5" customHeight="1" x14ac:dyDescent="0.2">
      <c r="A6" s="782"/>
      <c r="B6" s="787"/>
      <c r="C6" s="787"/>
      <c r="D6" s="784"/>
      <c r="E6" s="761" t="s">
        <v>361</v>
      </c>
      <c r="F6" s="769" t="s">
        <v>80</v>
      </c>
      <c r="G6" s="764" t="s">
        <v>77</v>
      </c>
      <c r="H6" s="765"/>
      <c r="I6" s="769" t="s">
        <v>81</v>
      </c>
      <c r="J6" s="766" t="s">
        <v>361</v>
      </c>
      <c r="K6" s="775" t="s">
        <v>362</v>
      </c>
      <c r="L6" s="769" t="s">
        <v>80</v>
      </c>
      <c r="M6" s="764" t="s">
        <v>77</v>
      </c>
      <c r="N6" s="765"/>
      <c r="O6" s="769" t="s">
        <v>81</v>
      </c>
      <c r="P6" s="777" t="s">
        <v>77</v>
      </c>
      <c r="Q6" s="778"/>
      <c r="R6" s="759"/>
    </row>
    <row r="7" spans="1:20" ht="12.75" customHeight="1" x14ac:dyDescent="0.2">
      <c r="A7" s="782"/>
      <c r="B7" s="787"/>
      <c r="C7" s="787"/>
      <c r="D7" s="784"/>
      <c r="E7" s="762"/>
      <c r="F7" s="770"/>
      <c r="G7" s="775" t="s">
        <v>27</v>
      </c>
      <c r="H7" s="775" t="s">
        <v>28</v>
      </c>
      <c r="I7" s="774"/>
      <c r="J7" s="767"/>
      <c r="K7" s="779"/>
      <c r="L7" s="770"/>
      <c r="M7" s="775" t="s">
        <v>29</v>
      </c>
      <c r="N7" s="775" t="s">
        <v>30</v>
      </c>
      <c r="O7" s="774"/>
      <c r="P7" s="775" t="s">
        <v>78</v>
      </c>
      <c r="Q7" s="176" t="s">
        <v>77</v>
      </c>
      <c r="R7" s="759"/>
    </row>
    <row r="8" spans="1:20" ht="63.75" customHeight="1" x14ac:dyDescent="0.2">
      <c r="A8" s="782"/>
      <c r="B8" s="788"/>
      <c r="C8" s="788"/>
      <c r="D8" s="785"/>
      <c r="E8" s="763"/>
      <c r="F8" s="770"/>
      <c r="G8" s="776"/>
      <c r="H8" s="776"/>
      <c r="I8" s="774"/>
      <c r="J8" s="768"/>
      <c r="K8" s="780"/>
      <c r="L8" s="770"/>
      <c r="M8" s="776"/>
      <c r="N8" s="776"/>
      <c r="O8" s="774"/>
      <c r="P8" s="776"/>
      <c r="Q8" s="177" t="s">
        <v>79</v>
      </c>
      <c r="R8" s="760"/>
    </row>
    <row r="9" spans="1:20" s="86" customFormat="1" ht="15.75" customHeight="1" x14ac:dyDescent="0.2">
      <c r="A9" s="188">
        <v>1</v>
      </c>
      <c r="B9" s="188" t="s">
        <v>70</v>
      </c>
      <c r="C9" s="189">
        <v>3</v>
      </c>
      <c r="D9" s="189">
        <v>4</v>
      </c>
      <c r="E9" s="189">
        <v>5</v>
      </c>
      <c r="F9" s="190">
        <v>6</v>
      </c>
      <c r="G9" s="190">
        <v>7</v>
      </c>
      <c r="H9" s="190">
        <v>8</v>
      </c>
      <c r="I9" s="189">
        <v>9</v>
      </c>
      <c r="J9" s="190">
        <v>10</v>
      </c>
      <c r="K9" s="190">
        <v>11</v>
      </c>
      <c r="L9" s="190">
        <v>12</v>
      </c>
      <c r="M9" s="190">
        <v>13</v>
      </c>
      <c r="N9" s="190">
        <v>14</v>
      </c>
      <c r="O9" s="190">
        <v>15</v>
      </c>
      <c r="P9" s="190">
        <v>15</v>
      </c>
      <c r="Q9" s="190">
        <v>15</v>
      </c>
      <c r="R9" s="189">
        <v>16</v>
      </c>
      <c r="T9" s="191"/>
    </row>
    <row r="10" spans="1:20" ht="33" customHeight="1" x14ac:dyDescent="0.25">
      <c r="A10" s="293" t="s">
        <v>105</v>
      </c>
      <c r="B10" s="293"/>
      <c r="C10" s="293"/>
      <c r="D10" s="301" t="s">
        <v>96</v>
      </c>
      <c r="E10" s="670">
        <f>SUM(E11)</f>
        <v>0</v>
      </c>
      <c r="F10" s="671">
        <f t="shared" ref="F10:R10" si="0">SUM(F11)</f>
        <v>0</v>
      </c>
      <c r="G10" s="671">
        <f t="shared" si="0"/>
        <v>0</v>
      </c>
      <c r="H10" s="671">
        <f t="shared" si="0"/>
        <v>0</v>
      </c>
      <c r="I10" s="671">
        <f t="shared" si="0"/>
        <v>0</v>
      </c>
      <c r="J10" s="671">
        <f t="shared" si="0"/>
        <v>1000000</v>
      </c>
      <c r="K10" s="671">
        <f t="shared" si="0"/>
        <v>1000000</v>
      </c>
      <c r="L10" s="671">
        <f t="shared" si="0"/>
        <v>0</v>
      </c>
      <c r="M10" s="671">
        <f t="shared" si="0"/>
        <v>0</v>
      </c>
      <c r="N10" s="671">
        <f t="shared" si="0"/>
        <v>0</v>
      </c>
      <c r="O10" s="671">
        <f t="shared" si="0"/>
        <v>1000000</v>
      </c>
      <c r="P10" s="671">
        <f t="shared" si="0"/>
        <v>0</v>
      </c>
      <c r="Q10" s="671">
        <f t="shared" si="0"/>
        <v>0</v>
      </c>
      <c r="R10" s="671">
        <f t="shared" si="0"/>
        <v>1000000</v>
      </c>
      <c r="T10" s="113">
        <f t="shared" ref="T10:T11" si="1">SUM(E10,J10)</f>
        <v>1000000</v>
      </c>
    </row>
    <row r="11" spans="1:20" s="3" customFormat="1" ht="33.75" customHeight="1" x14ac:dyDescent="0.25">
      <c r="A11" s="293" t="s">
        <v>106</v>
      </c>
      <c r="B11" s="293"/>
      <c r="C11" s="293"/>
      <c r="D11" s="301" t="s">
        <v>96</v>
      </c>
      <c r="E11" s="670">
        <f>E43</f>
        <v>0</v>
      </c>
      <c r="F11" s="670">
        <f t="shared" ref="F11:R11" si="2">F43</f>
        <v>0</v>
      </c>
      <c r="G11" s="670">
        <f t="shared" si="2"/>
        <v>0</v>
      </c>
      <c r="H11" s="670">
        <f t="shared" si="2"/>
        <v>0</v>
      </c>
      <c r="I11" s="670">
        <f t="shared" si="2"/>
        <v>0</v>
      </c>
      <c r="J11" s="670">
        <f t="shared" si="2"/>
        <v>1000000</v>
      </c>
      <c r="K11" s="670">
        <f t="shared" si="2"/>
        <v>1000000</v>
      </c>
      <c r="L11" s="670">
        <f t="shared" si="2"/>
        <v>0</v>
      </c>
      <c r="M11" s="670">
        <f t="shared" si="2"/>
        <v>0</v>
      </c>
      <c r="N11" s="670">
        <f t="shared" si="2"/>
        <v>0</v>
      </c>
      <c r="O11" s="670">
        <f t="shared" si="2"/>
        <v>1000000</v>
      </c>
      <c r="P11" s="670">
        <f t="shared" si="2"/>
        <v>0</v>
      </c>
      <c r="Q11" s="670">
        <f t="shared" si="2"/>
        <v>0</v>
      </c>
      <c r="R11" s="670">
        <f t="shared" si="2"/>
        <v>1000000</v>
      </c>
      <c r="T11" s="113">
        <f t="shared" si="1"/>
        <v>1000000</v>
      </c>
    </row>
    <row r="12" spans="1:20" s="3" customFormat="1" ht="66.75" hidden="1" customHeight="1" x14ac:dyDescent="0.25">
      <c r="A12" s="121" t="s">
        <v>220</v>
      </c>
      <c r="B12" s="121" t="s">
        <v>104</v>
      </c>
      <c r="C12" s="121" t="s">
        <v>47</v>
      </c>
      <c r="D12" s="169" t="s">
        <v>103</v>
      </c>
      <c r="E12" s="316">
        <f t="shared" ref="E12:E57" si="3">SUM(F12,I12)</f>
        <v>0</v>
      </c>
      <c r="F12" s="261"/>
      <c r="G12" s="261"/>
      <c r="H12" s="261"/>
      <c r="I12" s="290"/>
      <c r="J12" s="119">
        <f t="shared" ref="J12:J45" si="4">SUM(L12,O12)</f>
        <v>0</v>
      </c>
      <c r="K12" s="119"/>
      <c r="L12" s="78"/>
      <c r="M12" s="78"/>
      <c r="N12" s="78"/>
      <c r="O12" s="261"/>
      <c r="P12" s="261"/>
      <c r="Q12" s="261"/>
      <c r="R12" s="657">
        <f t="shared" ref="R12:R47" si="5">SUM(E12,J12)</f>
        <v>0</v>
      </c>
      <c r="T12" s="303"/>
    </row>
    <row r="13" spans="1:20" s="3" customFormat="1" ht="25.5" hidden="1" customHeight="1" x14ac:dyDescent="0.25">
      <c r="A13" s="121" t="s">
        <v>547</v>
      </c>
      <c r="B13" s="121" t="s">
        <v>58</v>
      </c>
      <c r="C13" s="121" t="s">
        <v>59</v>
      </c>
      <c r="D13" s="114" t="s">
        <v>548</v>
      </c>
      <c r="E13" s="316">
        <f t="shared" si="3"/>
        <v>0</v>
      </c>
      <c r="F13" s="236"/>
      <c r="G13" s="261"/>
      <c r="H13" s="261"/>
      <c r="I13" s="261"/>
      <c r="J13" s="119">
        <f t="shared" si="4"/>
        <v>0</v>
      </c>
      <c r="K13" s="118"/>
      <c r="L13" s="78"/>
      <c r="M13" s="78"/>
      <c r="N13" s="78"/>
      <c r="O13" s="261"/>
      <c r="P13" s="261"/>
      <c r="Q13" s="261"/>
      <c r="R13" s="657">
        <f t="shared" si="5"/>
        <v>0</v>
      </c>
      <c r="T13" s="303"/>
    </row>
    <row r="14" spans="1:20" s="3" customFormat="1" ht="50.25" hidden="1" customHeight="1" x14ac:dyDescent="0.25">
      <c r="A14" s="121" t="s">
        <v>425</v>
      </c>
      <c r="B14" s="121" t="s">
        <v>426</v>
      </c>
      <c r="C14" s="121" t="s">
        <v>427</v>
      </c>
      <c r="D14" s="304" t="s">
        <v>428</v>
      </c>
      <c r="E14" s="419">
        <f t="shared" si="3"/>
        <v>0</v>
      </c>
      <c r="F14" s="236"/>
      <c r="G14" s="261"/>
      <c r="H14" s="261"/>
      <c r="I14" s="261"/>
      <c r="J14" s="119">
        <f t="shared" si="4"/>
        <v>0</v>
      </c>
      <c r="K14" s="118"/>
      <c r="L14" s="78"/>
      <c r="M14" s="78"/>
      <c r="N14" s="78"/>
      <c r="O14" s="261"/>
      <c r="P14" s="261"/>
      <c r="Q14" s="261"/>
      <c r="R14" s="657">
        <f t="shared" si="5"/>
        <v>0</v>
      </c>
      <c r="T14" s="303"/>
    </row>
    <row r="15" spans="1:20" s="365" customFormat="1" ht="29.25" hidden="1" customHeight="1" x14ac:dyDescent="0.25">
      <c r="A15" s="342"/>
      <c r="B15" s="342"/>
      <c r="C15" s="342"/>
      <c r="D15" s="343" t="s">
        <v>420</v>
      </c>
      <c r="E15" s="420">
        <f t="shared" si="3"/>
        <v>0</v>
      </c>
      <c r="F15" s="421"/>
      <c r="G15" s="345"/>
      <c r="H15" s="345"/>
      <c r="I15" s="345"/>
      <c r="J15" s="120">
        <f t="shared" si="4"/>
        <v>0</v>
      </c>
      <c r="K15" s="346"/>
      <c r="L15" s="347"/>
      <c r="M15" s="347"/>
      <c r="N15" s="347"/>
      <c r="O15" s="345"/>
      <c r="P15" s="345"/>
      <c r="Q15" s="345"/>
      <c r="R15" s="704">
        <f t="shared" si="5"/>
        <v>0</v>
      </c>
      <c r="T15" s="366"/>
    </row>
    <row r="16" spans="1:20" s="3" customFormat="1" ht="33.75" hidden="1" customHeight="1" x14ac:dyDescent="0.25">
      <c r="A16" s="121" t="s">
        <v>109</v>
      </c>
      <c r="B16" s="121" t="s">
        <v>110</v>
      </c>
      <c r="C16" s="121" t="s">
        <v>46</v>
      </c>
      <c r="D16" s="270" t="s">
        <v>108</v>
      </c>
      <c r="E16" s="436">
        <f t="shared" si="3"/>
        <v>0</v>
      </c>
      <c r="F16" s="236"/>
      <c r="G16" s="419"/>
      <c r="H16" s="419"/>
      <c r="I16" s="437"/>
      <c r="J16" s="119">
        <f t="shared" si="4"/>
        <v>0</v>
      </c>
      <c r="K16" s="118"/>
      <c r="L16" s="78"/>
      <c r="M16" s="78"/>
      <c r="N16" s="78"/>
      <c r="O16" s="261"/>
      <c r="P16" s="437"/>
      <c r="Q16" s="437"/>
      <c r="R16" s="657">
        <f t="shared" si="5"/>
        <v>0</v>
      </c>
      <c r="T16" s="303"/>
    </row>
    <row r="17" spans="1:20" s="522" customFormat="1" ht="30.75" hidden="1" customHeight="1" x14ac:dyDescent="0.25">
      <c r="A17" s="543"/>
      <c r="B17" s="543"/>
      <c r="C17" s="543"/>
      <c r="D17" s="350" t="s">
        <v>420</v>
      </c>
      <c r="E17" s="544">
        <f t="shared" si="3"/>
        <v>0</v>
      </c>
      <c r="F17" s="545"/>
      <c r="G17" s="545"/>
      <c r="H17" s="545"/>
      <c r="I17" s="546"/>
      <c r="J17" s="547">
        <f t="shared" si="4"/>
        <v>0</v>
      </c>
      <c r="K17" s="548"/>
      <c r="L17" s="549"/>
      <c r="M17" s="549"/>
      <c r="N17" s="549"/>
      <c r="O17" s="546"/>
      <c r="P17" s="546"/>
      <c r="Q17" s="546"/>
      <c r="R17" s="681">
        <f t="shared" si="5"/>
        <v>0</v>
      </c>
      <c r="T17" s="550"/>
    </row>
    <row r="18" spans="1:20" s="522" customFormat="1" ht="48" hidden="1" customHeight="1" x14ac:dyDescent="0.25">
      <c r="A18" s="543"/>
      <c r="B18" s="543"/>
      <c r="C18" s="543"/>
      <c r="D18" s="350" t="s">
        <v>572</v>
      </c>
      <c r="E18" s="544">
        <f t="shared" si="3"/>
        <v>0</v>
      </c>
      <c r="F18" s="538"/>
      <c r="G18" s="545"/>
      <c r="H18" s="545"/>
      <c r="I18" s="546"/>
      <c r="J18" s="547">
        <f t="shared" si="4"/>
        <v>0</v>
      </c>
      <c r="K18" s="548"/>
      <c r="L18" s="549"/>
      <c r="M18" s="549"/>
      <c r="N18" s="549"/>
      <c r="O18" s="546"/>
      <c r="P18" s="546"/>
      <c r="Q18" s="546"/>
      <c r="R18" s="681">
        <f t="shared" si="5"/>
        <v>0</v>
      </c>
      <c r="T18" s="550"/>
    </row>
    <row r="19" spans="1:20" s="321" customFormat="1" ht="35.25" hidden="1" customHeight="1" x14ac:dyDescent="0.25">
      <c r="A19" s="121" t="s">
        <v>112</v>
      </c>
      <c r="B19" s="121" t="s">
        <v>113</v>
      </c>
      <c r="C19" s="121" t="s">
        <v>82</v>
      </c>
      <c r="D19" s="304" t="s">
        <v>114</v>
      </c>
      <c r="E19" s="316">
        <f t="shared" si="3"/>
        <v>0</v>
      </c>
      <c r="F19" s="78"/>
      <c r="G19" s="78"/>
      <c r="H19" s="78"/>
      <c r="I19" s="78"/>
      <c r="J19" s="119">
        <f t="shared" si="4"/>
        <v>0</v>
      </c>
      <c r="K19" s="118"/>
      <c r="L19" s="78"/>
      <c r="M19" s="78"/>
      <c r="N19" s="78"/>
      <c r="O19" s="78"/>
      <c r="P19" s="78"/>
      <c r="Q19" s="78"/>
      <c r="R19" s="657">
        <f t="shared" si="5"/>
        <v>0</v>
      </c>
      <c r="T19" s="322"/>
    </row>
    <row r="20" spans="1:20" s="321" customFormat="1" ht="35.25" hidden="1" customHeight="1" x14ac:dyDescent="0.25">
      <c r="A20" s="121" t="s">
        <v>115</v>
      </c>
      <c r="B20" s="121" t="s">
        <v>116</v>
      </c>
      <c r="C20" s="121" t="s">
        <v>82</v>
      </c>
      <c r="D20" s="114" t="s">
        <v>117</v>
      </c>
      <c r="E20" s="316">
        <f t="shared" si="3"/>
        <v>0</v>
      </c>
      <c r="F20" s="236"/>
      <c r="G20" s="78"/>
      <c r="H20" s="78"/>
      <c r="I20" s="78"/>
      <c r="J20" s="119">
        <f t="shared" si="4"/>
        <v>0</v>
      </c>
      <c r="K20" s="236"/>
      <c r="L20" s="78"/>
      <c r="M20" s="78"/>
      <c r="N20" s="78"/>
      <c r="O20" s="78"/>
      <c r="P20" s="78"/>
      <c r="Q20" s="78"/>
      <c r="R20" s="657">
        <f t="shared" si="5"/>
        <v>0</v>
      </c>
      <c r="T20" s="322"/>
    </row>
    <row r="21" spans="1:20" s="351" customFormat="1" ht="45" hidden="1" customHeight="1" x14ac:dyDescent="0.25">
      <c r="A21" s="342"/>
      <c r="B21" s="342"/>
      <c r="C21" s="342"/>
      <c r="D21" s="350" t="s">
        <v>411</v>
      </c>
      <c r="E21" s="316">
        <f t="shared" si="3"/>
        <v>0</v>
      </c>
      <c r="F21" s="344"/>
      <c r="G21" s="347"/>
      <c r="H21" s="347"/>
      <c r="I21" s="347"/>
      <c r="J21" s="119">
        <f t="shared" si="4"/>
        <v>0</v>
      </c>
      <c r="K21" s="344"/>
      <c r="L21" s="347"/>
      <c r="M21" s="347"/>
      <c r="N21" s="347"/>
      <c r="O21" s="347"/>
      <c r="P21" s="347"/>
      <c r="Q21" s="347"/>
      <c r="R21" s="657">
        <f t="shared" si="5"/>
        <v>0</v>
      </c>
      <c r="T21" s="352"/>
    </row>
    <row r="22" spans="1:20" s="321" customFormat="1" ht="24" hidden="1" customHeight="1" x14ac:dyDescent="0.25">
      <c r="A22" s="121" t="s">
        <v>118</v>
      </c>
      <c r="B22" s="121" t="s">
        <v>119</v>
      </c>
      <c r="C22" s="121" t="s">
        <v>82</v>
      </c>
      <c r="D22" s="270" t="s">
        <v>13</v>
      </c>
      <c r="E22" s="316">
        <f t="shared" si="3"/>
        <v>0</v>
      </c>
      <c r="F22" s="236"/>
      <c r="G22" s="236"/>
      <c r="H22" s="236"/>
      <c r="I22" s="261"/>
      <c r="J22" s="119">
        <f t="shared" si="4"/>
        <v>0</v>
      </c>
      <c r="K22" s="118"/>
      <c r="L22" s="78"/>
      <c r="M22" s="78"/>
      <c r="N22" s="78"/>
      <c r="O22" s="261"/>
      <c r="P22" s="261"/>
      <c r="Q22" s="261"/>
      <c r="R22" s="657">
        <f t="shared" si="5"/>
        <v>0</v>
      </c>
      <c r="T22" s="322"/>
    </row>
    <row r="23" spans="1:20" s="321" customFormat="1" ht="32.25" hidden="1" customHeight="1" x14ac:dyDescent="0.25">
      <c r="A23" s="121" t="s">
        <v>376</v>
      </c>
      <c r="B23" s="121" t="s">
        <v>382</v>
      </c>
      <c r="C23" s="121" t="s">
        <v>82</v>
      </c>
      <c r="D23" s="270" t="s">
        <v>381</v>
      </c>
      <c r="E23" s="316">
        <f t="shared" si="3"/>
        <v>0</v>
      </c>
      <c r="F23" s="236"/>
      <c r="G23" s="236"/>
      <c r="H23" s="236"/>
      <c r="I23" s="261"/>
      <c r="J23" s="119">
        <f t="shared" si="4"/>
        <v>0</v>
      </c>
      <c r="K23" s="118"/>
      <c r="L23" s="78"/>
      <c r="M23" s="78"/>
      <c r="N23" s="78"/>
      <c r="O23" s="261"/>
      <c r="P23" s="261"/>
      <c r="Q23" s="261"/>
      <c r="R23" s="657">
        <f t="shared" si="5"/>
        <v>0</v>
      </c>
      <c r="T23" s="322"/>
    </row>
    <row r="24" spans="1:20" s="351" customFormat="1" ht="61.5" hidden="1" customHeight="1" x14ac:dyDescent="0.25">
      <c r="A24" s="342"/>
      <c r="B24" s="342"/>
      <c r="C24" s="342"/>
      <c r="D24" s="350" t="s">
        <v>410</v>
      </c>
      <c r="E24" s="316">
        <f t="shared" si="3"/>
        <v>0</v>
      </c>
      <c r="F24" s="344"/>
      <c r="G24" s="344"/>
      <c r="H24" s="344"/>
      <c r="I24" s="345"/>
      <c r="J24" s="119">
        <f t="shared" si="4"/>
        <v>0</v>
      </c>
      <c r="K24" s="346"/>
      <c r="L24" s="347"/>
      <c r="M24" s="347"/>
      <c r="N24" s="347"/>
      <c r="O24" s="345"/>
      <c r="P24" s="345"/>
      <c r="Q24" s="345"/>
      <c r="R24" s="657">
        <f t="shared" si="5"/>
        <v>0</v>
      </c>
      <c r="T24" s="352"/>
    </row>
    <row r="25" spans="1:20" s="151" customFormat="1" ht="21.75" hidden="1" customHeight="1" x14ac:dyDescent="0.25">
      <c r="A25" s="121" t="s">
        <v>111</v>
      </c>
      <c r="B25" s="121" t="s">
        <v>121</v>
      </c>
      <c r="C25" s="121" t="s">
        <v>82</v>
      </c>
      <c r="D25" s="270" t="s">
        <v>120</v>
      </c>
      <c r="E25" s="316">
        <f t="shared" si="3"/>
        <v>0</v>
      </c>
      <c r="F25" s="236"/>
      <c r="G25" s="236"/>
      <c r="H25" s="236"/>
      <c r="I25" s="261"/>
      <c r="J25" s="119">
        <f t="shared" si="4"/>
        <v>0</v>
      </c>
      <c r="K25" s="118"/>
      <c r="L25" s="78"/>
      <c r="M25" s="78"/>
      <c r="N25" s="78"/>
      <c r="O25" s="261"/>
      <c r="P25" s="261"/>
      <c r="Q25" s="261"/>
      <c r="R25" s="657">
        <f t="shared" si="5"/>
        <v>0</v>
      </c>
      <c r="T25" s="306"/>
    </row>
    <row r="26" spans="1:20" s="204" customFormat="1" ht="22.5" hidden="1" customHeight="1" x14ac:dyDescent="0.25">
      <c r="A26" s="203"/>
      <c r="B26" s="203"/>
      <c r="C26" s="203"/>
      <c r="D26" s="198" t="s">
        <v>330</v>
      </c>
      <c r="E26" s="316">
        <f t="shared" si="3"/>
        <v>0</v>
      </c>
      <c r="F26" s="199"/>
      <c r="G26" s="201"/>
      <c r="H26" s="201"/>
      <c r="I26" s="201"/>
      <c r="J26" s="119">
        <f t="shared" si="4"/>
        <v>0</v>
      </c>
      <c r="K26" s="199"/>
      <c r="L26" s="201"/>
      <c r="M26" s="201"/>
      <c r="N26" s="201"/>
      <c r="O26" s="201"/>
      <c r="P26" s="201"/>
      <c r="Q26" s="201"/>
      <c r="R26" s="657">
        <f t="shared" si="5"/>
        <v>0</v>
      </c>
      <c r="T26" s="205"/>
    </row>
    <row r="27" spans="1:20" s="268" customFormat="1" ht="35.25" hidden="1" customHeight="1" x14ac:dyDescent="0.25">
      <c r="A27" s="121" t="s">
        <v>123</v>
      </c>
      <c r="B27" s="121" t="s">
        <v>85</v>
      </c>
      <c r="C27" s="121" t="s">
        <v>55</v>
      </c>
      <c r="D27" s="305" t="s">
        <v>14</v>
      </c>
      <c r="E27" s="316">
        <f t="shared" si="3"/>
        <v>0</v>
      </c>
      <c r="F27" s="92"/>
      <c r="G27" s="78"/>
      <c r="H27" s="78"/>
      <c r="I27" s="78"/>
      <c r="J27" s="119">
        <f t="shared" si="4"/>
        <v>0</v>
      </c>
      <c r="K27" s="118"/>
      <c r="L27" s="78"/>
      <c r="M27" s="78"/>
      <c r="N27" s="78"/>
      <c r="O27" s="78"/>
      <c r="P27" s="78"/>
      <c r="Q27" s="78"/>
      <c r="R27" s="657">
        <f t="shared" si="5"/>
        <v>0</v>
      </c>
    </row>
    <row r="28" spans="1:20" s="151" customFormat="1" ht="33" hidden="1" customHeight="1" x14ac:dyDescent="0.25">
      <c r="A28" s="121" t="s">
        <v>122</v>
      </c>
      <c r="B28" s="121" t="s">
        <v>125</v>
      </c>
      <c r="C28" s="121" t="s">
        <v>55</v>
      </c>
      <c r="D28" s="307" t="s">
        <v>124</v>
      </c>
      <c r="E28" s="316">
        <f t="shared" si="3"/>
        <v>0</v>
      </c>
      <c r="F28" s="92"/>
      <c r="G28" s="92"/>
      <c r="H28" s="92"/>
      <c r="I28" s="92"/>
      <c r="J28" s="119">
        <f t="shared" si="4"/>
        <v>0</v>
      </c>
      <c r="K28" s="118"/>
      <c r="L28" s="92"/>
      <c r="M28" s="92"/>
      <c r="N28" s="92"/>
      <c r="O28" s="92"/>
      <c r="P28" s="92"/>
      <c r="Q28" s="92"/>
      <c r="R28" s="657">
        <f t="shared" si="5"/>
        <v>0</v>
      </c>
      <c r="T28" s="306"/>
    </row>
    <row r="29" spans="1:20" s="207" customFormat="1" ht="27.75" hidden="1" customHeight="1" x14ac:dyDescent="0.25">
      <c r="A29" s="212" t="s">
        <v>126</v>
      </c>
      <c r="B29" s="203" t="s">
        <v>127</v>
      </c>
      <c r="C29" s="212" t="s">
        <v>55</v>
      </c>
      <c r="D29" s="198" t="s">
        <v>128</v>
      </c>
      <c r="E29" s="316">
        <f t="shared" si="3"/>
        <v>0</v>
      </c>
      <c r="F29" s="211"/>
      <c r="G29" s="201"/>
      <c r="H29" s="202"/>
      <c r="I29" s="202"/>
      <c r="J29" s="119">
        <f t="shared" si="4"/>
        <v>0</v>
      </c>
      <c r="K29" s="200"/>
      <c r="L29" s="202"/>
      <c r="M29" s="202"/>
      <c r="N29" s="202"/>
      <c r="O29" s="202"/>
      <c r="P29" s="202"/>
      <c r="Q29" s="202"/>
      <c r="R29" s="657">
        <f t="shared" si="5"/>
        <v>0</v>
      </c>
      <c r="T29" s="208"/>
    </row>
    <row r="30" spans="1:20" s="308" customFormat="1" ht="21" hidden="1" customHeight="1" x14ac:dyDescent="0.25">
      <c r="A30" s="121" t="s">
        <v>132</v>
      </c>
      <c r="B30" s="121" t="s">
        <v>86</v>
      </c>
      <c r="C30" s="121" t="s">
        <v>55</v>
      </c>
      <c r="D30" s="307" t="s">
        <v>133</v>
      </c>
      <c r="E30" s="316">
        <f t="shared" si="3"/>
        <v>0</v>
      </c>
      <c r="F30" s="92"/>
      <c r="G30" s="92"/>
      <c r="H30" s="92"/>
      <c r="I30" s="92"/>
      <c r="J30" s="119">
        <f t="shared" si="4"/>
        <v>0</v>
      </c>
      <c r="K30" s="236"/>
      <c r="L30" s="92"/>
      <c r="M30" s="92"/>
      <c r="N30" s="92"/>
      <c r="O30" s="92"/>
      <c r="P30" s="92"/>
      <c r="Q30" s="92"/>
      <c r="R30" s="657">
        <f t="shared" si="5"/>
        <v>0</v>
      </c>
      <c r="T30" s="309"/>
    </row>
    <row r="31" spans="1:20" s="151" customFormat="1" ht="21" hidden="1" customHeight="1" x14ac:dyDescent="0.25">
      <c r="A31" s="121" t="s">
        <v>129</v>
      </c>
      <c r="B31" s="121" t="s">
        <v>130</v>
      </c>
      <c r="C31" s="121" t="s">
        <v>55</v>
      </c>
      <c r="D31" s="307" t="s">
        <v>131</v>
      </c>
      <c r="E31" s="316">
        <f t="shared" si="3"/>
        <v>0</v>
      </c>
      <c r="F31" s="92"/>
      <c r="G31" s="78"/>
      <c r="H31" s="119"/>
      <c r="I31" s="119"/>
      <c r="J31" s="119">
        <f t="shared" si="4"/>
        <v>0</v>
      </c>
      <c r="K31" s="118"/>
      <c r="L31" s="78"/>
      <c r="M31" s="78"/>
      <c r="N31" s="78"/>
      <c r="O31" s="78"/>
      <c r="P31" s="78"/>
      <c r="Q31" s="78"/>
      <c r="R31" s="657">
        <f t="shared" si="5"/>
        <v>0</v>
      </c>
      <c r="T31" s="306"/>
    </row>
    <row r="32" spans="1:20" s="3" customFormat="1" ht="64.5" hidden="1" customHeight="1" x14ac:dyDescent="0.25">
      <c r="A32" s="123" t="s">
        <v>134</v>
      </c>
      <c r="B32" s="121" t="s">
        <v>87</v>
      </c>
      <c r="C32" s="123" t="s">
        <v>55</v>
      </c>
      <c r="D32" s="310" t="s">
        <v>15</v>
      </c>
      <c r="E32" s="316">
        <f t="shared" si="3"/>
        <v>0</v>
      </c>
      <c r="F32" s="92"/>
      <c r="G32" s="119"/>
      <c r="H32" s="119"/>
      <c r="I32" s="119"/>
      <c r="J32" s="119">
        <f t="shared" si="4"/>
        <v>0</v>
      </c>
      <c r="K32" s="118"/>
      <c r="L32" s="78"/>
      <c r="M32" s="78"/>
      <c r="N32" s="78"/>
      <c r="O32" s="78"/>
      <c r="P32" s="78"/>
      <c r="Q32" s="78"/>
      <c r="R32" s="657">
        <f t="shared" si="5"/>
        <v>0</v>
      </c>
      <c r="T32" s="303"/>
    </row>
    <row r="33" spans="1:20" s="151" customFormat="1" ht="32.25" hidden="1" customHeight="1" x14ac:dyDescent="0.25">
      <c r="A33" s="311" t="s">
        <v>135</v>
      </c>
      <c r="B33" s="311" t="s">
        <v>136</v>
      </c>
      <c r="C33" s="312" t="s">
        <v>54</v>
      </c>
      <c r="D33" s="313" t="s">
        <v>139</v>
      </c>
      <c r="E33" s="316">
        <f t="shared" si="3"/>
        <v>0</v>
      </c>
      <c r="F33" s="236"/>
      <c r="G33" s="314"/>
      <c r="H33" s="314"/>
      <c r="I33" s="314"/>
      <c r="J33" s="119">
        <f t="shared" si="4"/>
        <v>0</v>
      </c>
      <c r="K33" s="118"/>
      <c r="L33" s="314"/>
      <c r="M33" s="314"/>
      <c r="N33" s="314"/>
      <c r="O33" s="314"/>
      <c r="P33" s="314"/>
      <c r="Q33" s="314"/>
      <c r="R33" s="657">
        <f t="shared" si="5"/>
        <v>0</v>
      </c>
      <c r="T33" s="306"/>
    </row>
    <row r="34" spans="1:20" s="151" customFormat="1" ht="33" hidden="1" customHeight="1" x14ac:dyDescent="0.25">
      <c r="A34" s="269" t="s">
        <v>140</v>
      </c>
      <c r="B34" s="121" t="s">
        <v>89</v>
      </c>
      <c r="C34" s="315" t="s">
        <v>53</v>
      </c>
      <c r="D34" s="169" t="s">
        <v>17</v>
      </c>
      <c r="E34" s="316">
        <f t="shared" si="3"/>
        <v>0</v>
      </c>
      <c r="F34" s="236"/>
      <c r="G34" s="237"/>
      <c r="H34" s="237"/>
      <c r="I34" s="237"/>
      <c r="J34" s="119">
        <f t="shared" si="4"/>
        <v>0</v>
      </c>
      <c r="K34" s="118"/>
      <c r="L34" s="237"/>
      <c r="M34" s="237"/>
      <c r="N34" s="237"/>
      <c r="O34" s="237"/>
      <c r="P34" s="237"/>
      <c r="Q34" s="237"/>
      <c r="R34" s="657">
        <f t="shared" si="5"/>
        <v>0</v>
      </c>
      <c r="T34" s="306"/>
    </row>
    <row r="35" spans="1:20" s="151" customFormat="1" ht="34.5" hidden="1" customHeight="1" x14ac:dyDescent="0.25">
      <c r="A35" s="121" t="s">
        <v>141</v>
      </c>
      <c r="B35" s="121" t="s">
        <v>90</v>
      </c>
      <c r="C35" s="131" t="s">
        <v>53</v>
      </c>
      <c r="D35" s="169" t="s">
        <v>16</v>
      </c>
      <c r="E35" s="316">
        <f t="shared" si="3"/>
        <v>0</v>
      </c>
      <c r="F35" s="92"/>
      <c r="G35" s="78"/>
      <c r="H35" s="78"/>
      <c r="I35" s="78"/>
      <c r="J35" s="119">
        <f t="shared" si="4"/>
        <v>0</v>
      </c>
      <c r="K35" s="118"/>
      <c r="L35" s="314"/>
      <c r="M35" s="314"/>
      <c r="N35" s="314"/>
      <c r="O35" s="314"/>
      <c r="P35" s="314"/>
      <c r="Q35" s="314"/>
      <c r="R35" s="657">
        <f t="shared" si="5"/>
        <v>0</v>
      </c>
      <c r="T35" s="306"/>
    </row>
    <row r="36" spans="1:20" s="151" customFormat="1" ht="37.5" hidden="1" customHeight="1" x14ac:dyDescent="0.25">
      <c r="A36" s="121" t="s">
        <v>554</v>
      </c>
      <c r="B36" s="121" t="s">
        <v>556</v>
      </c>
      <c r="C36" s="131" t="s">
        <v>53</v>
      </c>
      <c r="D36" s="169" t="s">
        <v>555</v>
      </c>
      <c r="E36" s="316">
        <f t="shared" si="3"/>
        <v>0</v>
      </c>
      <c r="F36" s="92"/>
      <c r="G36" s="78"/>
      <c r="H36" s="78"/>
      <c r="I36" s="78"/>
      <c r="J36" s="119">
        <f t="shared" si="4"/>
        <v>0</v>
      </c>
      <c r="K36" s="118"/>
      <c r="L36" s="314"/>
      <c r="M36" s="314"/>
      <c r="N36" s="314"/>
      <c r="O36" s="314"/>
      <c r="P36" s="314"/>
      <c r="Q36" s="314"/>
      <c r="R36" s="657">
        <f t="shared" si="5"/>
        <v>0</v>
      </c>
      <c r="T36" s="306"/>
    </row>
    <row r="37" spans="1:20" s="151" customFormat="1" ht="34.5" hidden="1" customHeight="1" x14ac:dyDescent="0.25">
      <c r="A37" s="264" t="s">
        <v>383</v>
      </c>
      <c r="B37" s="264" t="s">
        <v>222</v>
      </c>
      <c r="C37" s="264" t="s">
        <v>372</v>
      </c>
      <c r="D37" s="642" t="s">
        <v>223</v>
      </c>
      <c r="E37" s="316">
        <f t="shared" si="3"/>
        <v>0</v>
      </c>
      <c r="F37" s="92"/>
      <c r="G37" s="78"/>
      <c r="H37" s="78"/>
      <c r="I37" s="78"/>
      <c r="J37" s="119">
        <f t="shared" si="4"/>
        <v>0</v>
      </c>
      <c r="K37" s="118"/>
      <c r="L37" s="314"/>
      <c r="M37" s="314"/>
      <c r="N37" s="314"/>
      <c r="O37" s="118"/>
      <c r="P37" s="314"/>
      <c r="Q37" s="314"/>
      <c r="R37" s="657">
        <f t="shared" si="5"/>
        <v>0</v>
      </c>
      <c r="T37" s="306"/>
    </row>
    <row r="38" spans="1:20" s="151" customFormat="1" ht="33.75" hidden="1" customHeight="1" x14ac:dyDescent="0.25">
      <c r="A38" s="264" t="s">
        <v>595</v>
      </c>
      <c r="B38" s="264" t="s">
        <v>596</v>
      </c>
      <c r="C38" s="641" t="s">
        <v>56</v>
      </c>
      <c r="D38" s="644" t="s">
        <v>598</v>
      </c>
      <c r="E38" s="316">
        <f t="shared" si="3"/>
        <v>0</v>
      </c>
      <c r="F38" s="92"/>
      <c r="G38" s="78"/>
      <c r="H38" s="78"/>
      <c r="I38" s="78"/>
      <c r="J38" s="119">
        <f t="shared" si="4"/>
        <v>0</v>
      </c>
      <c r="K38" s="118"/>
      <c r="L38" s="314"/>
      <c r="M38" s="314"/>
      <c r="N38" s="314"/>
      <c r="O38" s="118"/>
      <c r="P38" s="314"/>
      <c r="Q38" s="314"/>
      <c r="R38" s="657">
        <f t="shared" si="5"/>
        <v>0</v>
      </c>
      <c r="T38" s="306"/>
    </row>
    <row r="39" spans="1:20" s="151" customFormat="1" ht="32.25" hidden="1" customHeight="1" x14ac:dyDescent="0.25">
      <c r="A39" s="264" t="s">
        <v>597</v>
      </c>
      <c r="B39" s="264" t="s">
        <v>430</v>
      </c>
      <c r="C39" s="641" t="s">
        <v>56</v>
      </c>
      <c r="D39" s="644" t="s">
        <v>431</v>
      </c>
      <c r="E39" s="316">
        <f t="shared" si="3"/>
        <v>0</v>
      </c>
      <c r="F39" s="92"/>
      <c r="G39" s="78"/>
      <c r="H39" s="78"/>
      <c r="I39" s="78"/>
      <c r="J39" s="119">
        <f t="shared" si="4"/>
        <v>0</v>
      </c>
      <c r="K39" s="118"/>
      <c r="L39" s="314"/>
      <c r="M39" s="314"/>
      <c r="N39" s="314"/>
      <c r="O39" s="118"/>
      <c r="P39" s="314"/>
      <c r="Q39" s="314"/>
      <c r="R39" s="657">
        <f t="shared" si="5"/>
        <v>0</v>
      </c>
      <c r="T39" s="306"/>
    </row>
    <row r="40" spans="1:20" s="151" customFormat="1" ht="25.5" hidden="1" customHeight="1" x14ac:dyDescent="0.25">
      <c r="A40" s="264" t="s">
        <v>384</v>
      </c>
      <c r="B40" s="264" t="s">
        <v>385</v>
      </c>
      <c r="C40" s="264" t="s">
        <v>56</v>
      </c>
      <c r="D40" s="643" t="s">
        <v>386</v>
      </c>
      <c r="E40" s="316">
        <f t="shared" si="3"/>
        <v>0</v>
      </c>
      <c r="F40" s="92"/>
      <c r="G40" s="78"/>
      <c r="H40" s="78"/>
      <c r="I40" s="78"/>
      <c r="J40" s="119">
        <f t="shared" si="4"/>
        <v>0</v>
      </c>
      <c r="K40" s="118"/>
      <c r="L40" s="314"/>
      <c r="M40" s="314"/>
      <c r="N40" s="314"/>
      <c r="O40" s="118"/>
      <c r="P40" s="314"/>
      <c r="Q40" s="314"/>
      <c r="R40" s="657">
        <f t="shared" si="5"/>
        <v>0</v>
      </c>
      <c r="T40" s="306"/>
    </row>
    <row r="41" spans="1:20" s="151" customFormat="1" ht="50.25" hidden="1" customHeight="1" x14ac:dyDescent="0.25">
      <c r="A41" s="121" t="s">
        <v>378</v>
      </c>
      <c r="B41" s="121" t="s">
        <v>379</v>
      </c>
      <c r="C41" s="131" t="s">
        <v>56</v>
      </c>
      <c r="D41" s="317" t="s">
        <v>377</v>
      </c>
      <c r="E41" s="316">
        <f t="shared" si="3"/>
        <v>0</v>
      </c>
      <c r="F41" s="92"/>
      <c r="G41" s="78"/>
      <c r="H41" s="78"/>
      <c r="I41" s="78"/>
      <c r="J41" s="119">
        <f t="shared" si="4"/>
        <v>0</v>
      </c>
      <c r="K41" s="118"/>
      <c r="L41" s="314"/>
      <c r="M41" s="314"/>
      <c r="N41" s="314"/>
      <c r="O41" s="314"/>
      <c r="P41" s="314"/>
      <c r="Q41" s="314"/>
      <c r="R41" s="657">
        <f t="shared" si="5"/>
        <v>0</v>
      </c>
      <c r="T41" s="306"/>
    </row>
    <row r="42" spans="1:20" s="3" customFormat="1" ht="25.5" hidden="1" customHeight="1" x14ac:dyDescent="0.25">
      <c r="A42" s="121" t="s">
        <v>142</v>
      </c>
      <c r="B42" s="121" t="s">
        <v>143</v>
      </c>
      <c r="C42" s="121" t="s">
        <v>56</v>
      </c>
      <c r="D42" s="318" t="s">
        <v>144</v>
      </c>
      <c r="E42" s="316">
        <f t="shared" si="3"/>
        <v>0</v>
      </c>
      <c r="F42" s="236"/>
      <c r="G42" s="78"/>
      <c r="H42" s="78"/>
      <c r="I42" s="78"/>
      <c r="J42" s="119">
        <f t="shared" si="4"/>
        <v>0</v>
      </c>
      <c r="K42" s="118"/>
      <c r="L42" s="78"/>
      <c r="M42" s="78"/>
      <c r="N42" s="78"/>
      <c r="O42" s="78"/>
      <c r="P42" s="78"/>
      <c r="Q42" s="78"/>
      <c r="R42" s="657">
        <f t="shared" si="5"/>
        <v>0</v>
      </c>
      <c r="T42" s="303"/>
    </row>
    <row r="43" spans="1:20" s="3" customFormat="1" ht="36" customHeight="1" x14ac:dyDescent="0.25">
      <c r="A43" s="121" t="s">
        <v>416</v>
      </c>
      <c r="B43" s="121" t="s">
        <v>417</v>
      </c>
      <c r="C43" s="121" t="s">
        <v>372</v>
      </c>
      <c r="D43" s="318" t="s">
        <v>418</v>
      </c>
      <c r="E43" s="654">
        <f t="shared" si="3"/>
        <v>0</v>
      </c>
      <c r="F43" s="655"/>
      <c r="G43" s="656"/>
      <c r="H43" s="656"/>
      <c r="I43" s="656"/>
      <c r="J43" s="657">
        <f t="shared" si="4"/>
        <v>1000000</v>
      </c>
      <c r="K43" s="658">
        <v>1000000</v>
      </c>
      <c r="L43" s="656"/>
      <c r="M43" s="656"/>
      <c r="N43" s="656"/>
      <c r="O43" s="656">
        <v>1000000</v>
      </c>
      <c r="P43" s="78"/>
      <c r="Q43" s="78"/>
      <c r="R43" s="657">
        <f t="shared" si="5"/>
        <v>1000000</v>
      </c>
      <c r="T43" s="303"/>
    </row>
    <row r="44" spans="1:20" s="3" customFormat="1" ht="35.25" hidden="1" customHeight="1" x14ac:dyDescent="0.25">
      <c r="A44" s="121" t="s">
        <v>145</v>
      </c>
      <c r="B44" s="121" t="s">
        <v>146</v>
      </c>
      <c r="C44" s="121" t="s">
        <v>69</v>
      </c>
      <c r="D44" s="114" t="s">
        <v>19</v>
      </c>
      <c r="E44" s="655">
        <f t="shared" si="3"/>
        <v>0</v>
      </c>
      <c r="F44" s="659"/>
      <c r="G44" s="656"/>
      <c r="H44" s="656"/>
      <c r="I44" s="656"/>
      <c r="J44" s="657">
        <f t="shared" si="4"/>
        <v>0</v>
      </c>
      <c r="K44" s="658"/>
      <c r="L44" s="656"/>
      <c r="M44" s="656"/>
      <c r="N44" s="656"/>
      <c r="O44" s="656"/>
      <c r="P44" s="78"/>
      <c r="Q44" s="78"/>
      <c r="R44" s="657">
        <f t="shared" si="5"/>
        <v>0</v>
      </c>
      <c r="T44" s="303"/>
    </row>
    <row r="45" spans="1:20" s="193" customFormat="1" ht="24" hidden="1" customHeight="1" x14ac:dyDescent="0.25">
      <c r="A45" s="192" t="s">
        <v>147</v>
      </c>
      <c r="B45" s="192" t="s">
        <v>148</v>
      </c>
      <c r="C45" s="192" t="s">
        <v>67</v>
      </c>
      <c r="D45" s="216" t="s">
        <v>18</v>
      </c>
      <c r="E45" s="660">
        <f t="shared" si="3"/>
        <v>0</v>
      </c>
      <c r="F45" s="660"/>
      <c r="G45" s="660"/>
      <c r="H45" s="660"/>
      <c r="I45" s="660"/>
      <c r="J45" s="657">
        <f t="shared" si="4"/>
        <v>0</v>
      </c>
      <c r="K45" s="661"/>
      <c r="L45" s="660"/>
      <c r="M45" s="660"/>
      <c r="N45" s="660"/>
      <c r="O45" s="660"/>
      <c r="P45" s="195"/>
      <c r="Q45" s="195"/>
      <c r="R45" s="684">
        <f t="shared" si="5"/>
        <v>0</v>
      </c>
      <c r="T45" s="194"/>
    </row>
    <row r="46" spans="1:20" s="3" customFormat="1" ht="48.75" hidden="1" customHeight="1" x14ac:dyDescent="0.25">
      <c r="A46" s="121" t="s">
        <v>380</v>
      </c>
      <c r="B46" s="121" t="s">
        <v>228</v>
      </c>
      <c r="C46" s="121" t="s">
        <v>57</v>
      </c>
      <c r="D46" s="114" t="s">
        <v>227</v>
      </c>
      <c r="E46" s="655">
        <f t="shared" ref="E46" si="6">SUM(F46,I46)</f>
        <v>0</v>
      </c>
      <c r="F46" s="655"/>
      <c r="G46" s="655"/>
      <c r="H46" s="655"/>
      <c r="I46" s="655"/>
      <c r="J46" s="658">
        <f t="shared" ref="J46" si="7">SUM(L46,O46)</f>
        <v>0</v>
      </c>
      <c r="K46" s="658"/>
      <c r="L46" s="655"/>
      <c r="M46" s="655"/>
      <c r="N46" s="655"/>
      <c r="O46" s="655"/>
      <c r="P46" s="236"/>
      <c r="Q46" s="236"/>
      <c r="R46" s="657">
        <f t="shared" si="5"/>
        <v>0</v>
      </c>
      <c r="T46" s="303"/>
    </row>
    <row r="47" spans="1:20" s="193" customFormat="1" ht="24.75" hidden="1" customHeight="1" x14ac:dyDescent="0.25">
      <c r="A47" s="192" t="s">
        <v>149</v>
      </c>
      <c r="B47" s="192" t="s">
        <v>150</v>
      </c>
      <c r="C47" s="192" t="s">
        <v>60</v>
      </c>
      <c r="D47" s="209" t="s">
        <v>84</v>
      </c>
      <c r="E47" s="660">
        <f t="shared" si="3"/>
        <v>0</v>
      </c>
      <c r="F47" s="662"/>
      <c r="G47" s="663"/>
      <c r="H47" s="663"/>
      <c r="I47" s="663"/>
      <c r="J47" s="661">
        <f t="shared" ref="J47:J51" si="8">SUM(L47,O47)</f>
        <v>0</v>
      </c>
      <c r="K47" s="661"/>
      <c r="L47" s="663"/>
      <c r="M47" s="663"/>
      <c r="N47" s="663"/>
      <c r="O47" s="663"/>
      <c r="P47" s="196"/>
      <c r="Q47" s="196"/>
      <c r="R47" s="684">
        <f t="shared" si="5"/>
        <v>0</v>
      </c>
      <c r="T47" s="194"/>
    </row>
    <row r="48" spans="1:20" s="104" customFormat="1" ht="30.75" hidden="1" customHeight="1" x14ac:dyDescent="0.25">
      <c r="A48" s="215" t="s">
        <v>154</v>
      </c>
      <c r="B48" s="192" t="s">
        <v>155</v>
      </c>
      <c r="C48" s="217" t="s">
        <v>156</v>
      </c>
      <c r="D48" s="218" t="s">
        <v>157</v>
      </c>
      <c r="E48" s="660">
        <f t="shared" si="3"/>
        <v>0</v>
      </c>
      <c r="F48" s="660"/>
      <c r="G48" s="664"/>
      <c r="H48" s="664"/>
      <c r="I48" s="664"/>
      <c r="J48" s="661">
        <f t="shared" si="8"/>
        <v>0</v>
      </c>
      <c r="K48" s="661"/>
      <c r="L48" s="664"/>
      <c r="M48" s="664"/>
      <c r="N48" s="664"/>
      <c r="O48" s="664"/>
      <c r="P48" s="219"/>
      <c r="Q48" s="219"/>
      <c r="R48" s="684">
        <f t="shared" ref="R48:R74" si="9">SUM(E48,J48)</f>
        <v>0</v>
      </c>
    </row>
    <row r="49" spans="1:20" s="86" customFormat="1" ht="33" hidden="1" customHeight="1" x14ac:dyDescent="0.25">
      <c r="A49" s="217" t="s">
        <v>158</v>
      </c>
      <c r="B49" s="192" t="s">
        <v>159</v>
      </c>
      <c r="C49" s="217" t="s">
        <v>68</v>
      </c>
      <c r="D49" s="218" t="s">
        <v>160</v>
      </c>
      <c r="E49" s="655">
        <f t="shared" si="3"/>
        <v>0</v>
      </c>
      <c r="F49" s="655"/>
      <c r="G49" s="665"/>
      <c r="H49" s="665"/>
      <c r="I49" s="665"/>
      <c r="J49" s="658">
        <f t="shared" si="8"/>
        <v>0</v>
      </c>
      <c r="K49" s="658"/>
      <c r="L49" s="665"/>
      <c r="M49" s="665"/>
      <c r="N49" s="665"/>
      <c r="O49" s="665"/>
      <c r="P49" s="266"/>
      <c r="Q49" s="266"/>
      <c r="R49" s="657">
        <f t="shared" si="9"/>
        <v>0</v>
      </c>
    </row>
    <row r="50" spans="1:20" s="86" customFormat="1" ht="26.25" hidden="1" customHeight="1" x14ac:dyDescent="0.25">
      <c r="A50" s="319" t="s">
        <v>387</v>
      </c>
      <c r="B50" s="121" t="s">
        <v>388</v>
      </c>
      <c r="C50" s="319" t="s">
        <v>68</v>
      </c>
      <c r="D50" s="320" t="s">
        <v>389</v>
      </c>
      <c r="E50" s="655">
        <f t="shared" si="3"/>
        <v>0</v>
      </c>
      <c r="F50" s="655"/>
      <c r="G50" s="665"/>
      <c r="H50" s="665"/>
      <c r="I50" s="665"/>
      <c r="J50" s="658">
        <f t="shared" si="8"/>
        <v>0</v>
      </c>
      <c r="K50" s="658"/>
      <c r="L50" s="665"/>
      <c r="M50" s="665"/>
      <c r="N50" s="665"/>
      <c r="O50" s="665"/>
      <c r="P50" s="266"/>
      <c r="Q50" s="266"/>
      <c r="R50" s="657">
        <f t="shared" si="9"/>
        <v>0</v>
      </c>
    </row>
    <row r="51" spans="1:20" s="86" customFormat="1" ht="45.75" hidden="1" customHeight="1" x14ac:dyDescent="0.25">
      <c r="A51" s="121" t="s">
        <v>448</v>
      </c>
      <c r="B51" s="121" t="s">
        <v>449</v>
      </c>
      <c r="C51" s="121" t="s">
        <v>60</v>
      </c>
      <c r="D51" s="307" t="s">
        <v>447</v>
      </c>
      <c r="E51" s="655">
        <f t="shared" si="3"/>
        <v>0</v>
      </c>
      <c r="F51" s="655"/>
      <c r="G51" s="665"/>
      <c r="H51" s="665"/>
      <c r="I51" s="665"/>
      <c r="J51" s="658">
        <f t="shared" si="8"/>
        <v>0</v>
      </c>
      <c r="K51" s="658"/>
      <c r="L51" s="665"/>
      <c r="M51" s="665"/>
      <c r="N51" s="665"/>
      <c r="O51" s="665"/>
      <c r="P51" s="266"/>
      <c r="Q51" s="266"/>
      <c r="R51" s="657">
        <f t="shared" si="9"/>
        <v>0</v>
      </c>
    </row>
    <row r="52" spans="1:20" s="542" customFormat="1" ht="61.5" hidden="1" customHeight="1" x14ac:dyDescent="0.25">
      <c r="A52" s="541"/>
      <c r="B52" s="541"/>
      <c r="C52" s="541"/>
      <c r="D52" s="521" t="s">
        <v>575</v>
      </c>
      <c r="E52" s="666">
        <f t="shared" ref="E52:E53" si="10">SUM(F52,I52)</f>
        <v>0</v>
      </c>
      <c r="F52" s="666"/>
      <c r="G52" s="667"/>
      <c r="H52" s="667"/>
      <c r="I52" s="667"/>
      <c r="J52" s="666">
        <f t="shared" ref="J52:J53" si="11">SUM(L52,O52)</f>
        <v>0</v>
      </c>
      <c r="K52" s="666"/>
      <c r="L52" s="667"/>
      <c r="M52" s="667"/>
      <c r="N52" s="667"/>
      <c r="O52" s="667"/>
      <c r="P52" s="613"/>
      <c r="Q52" s="613"/>
      <c r="R52" s="682">
        <f t="shared" ref="R52:R53" si="12">SUM(E52,J52)</f>
        <v>0</v>
      </c>
    </row>
    <row r="53" spans="1:20" s="542" customFormat="1" ht="70.5" hidden="1" customHeight="1" x14ac:dyDescent="0.25">
      <c r="A53" s="541"/>
      <c r="B53" s="541"/>
      <c r="C53" s="541"/>
      <c r="D53" s="521" t="s">
        <v>576</v>
      </c>
      <c r="E53" s="666">
        <f t="shared" si="10"/>
        <v>0</v>
      </c>
      <c r="F53" s="666"/>
      <c r="G53" s="667"/>
      <c r="H53" s="667"/>
      <c r="I53" s="667"/>
      <c r="J53" s="666">
        <f t="shared" si="11"/>
        <v>0</v>
      </c>
      <c r="K53" s="666"/>
      <c r="L53" s="667"/>
      <c r="M53" s="667"/>
      <c r="N53" s="667"/>
      <c r="O53" s="667"/>
      <c r="P53" s="613"/>
      <c r="Q53" s="613"/>
      <c r="R53" s="682">
        <f t="shared" si="12"/>
        <v>0</v>
      </c>
    </row>
    <row r="54" spans="1:20" s="193" customFormat="1" ht="33.75" hidden="1" customHeight="1" x14ac:dyDescent="0.25">
      <c r="A54" s="311" t="s">
        <v>152</v>
      </c>
      <c r="B54" s="311" t="s">
        <v>153</v>
      </c>
      <c r="C54" s="311" t="s">
        <v>60</v>
      </c>
      <c r="D54" s="307" t="s">
        <v>151</v>
      </c>
      <c r="E54" s="655">
        <f t="shared" ref="E54" si="13">SUM(F54,I54)</f>
        <v>0</v>
      </c>
      <c r="F54" s="659"/>
      <c r="G54" s="668"/>
      <c r="H54" s="668"/>
      <c r="I54" s="668"/>
      <c r="J54" s="658">
        <f t="shared" ref="J54" si="14">SUM(L54,O54)</f>
        <v>0</v>
      </c>
      <c r="K54" s="658"/>
      <c r="L54" s="668"/>
      <c r="M54" s="668"/>
      <c r="N54" s="668"/>
      <c r="O54" s="668"/>
      <c r="P54" s="347"/>
      <c r="Q54" s="347"/>
      <c r="R54" s="657">
        <f t="shared" si="9"/>
        <v>0</v>
      </c>
      <c r="T54" s="194"/>
    </row>
    <row r="55" spans="1:20" s="268" customFormat="1" ht="25.5" hidden="1" customHeight="1" x14ac:dyDescent="0.25">
      <c r="A55" s="269" t="s">
        <v>600</v>
      </c>
      <c r="B55" s="121" t="s">
        <v>601</v>
      </c>
      <c r="C55" s="269" t="s">
        <v>603</v>
      </c>
      <c r="D55" s="270" t="s">
        <v>602</v>
      </c>
      <c r="E55" s="655">
        <f t="shared" si="3"/>
        <v>0</v>
      </c>
      <c r="F55" s="655"/>
      <c r="G55" s="665"/>
      <c r="H55" s="665"/>
      <c r="I55" s="665"/>
      <c r="J55" s="658">
        <f>SUM(L55,O55)</f>
        <v>0</v>
      </c>
      <c r="K55" s="658"/>
      <c r="L55" s="665"/>
      <c r="M55" s="665"/>
      <c r="N55" s="665"/>
      <c r="O55" s="665"/>
      <c r="P55" s="266"/>
      <c r="Q55" s="266"/>
      <c r="R55" s="657">
        <f t="shared" si="9"/>
        <v>0</v>
      </c>
    </row>
    <row r="56" spans="1:20" s="210" customFormat="1" ht="21" hidden="1" customHeight="1" x14ac:dyDescent="0.25">
      <c r="A56" s="220"/>
      <c r="B56" s="192"/>
      <c r="C56" s="220"/>
      <c r="D56" s="221"/>
      <c r="E56" s="660">
        <f t="shared" si="3"/>
        <v>0</v>
      </c>
      <c r="F56" s="660"/>
      <c r="G56" s="664"/>
      <c r="H56" s="664"/>
      <c r="I56" s="664"/>
      <c r="J56" s="669">
        <f t="shared" ref="J56" si="15">SUM(L56,O56)</f>
        <v>0</v>
      </c>
      <c r="K56" s="669"/>
      <c r="L56" s="664"/>
      <c r="M56" s="664"/>
      <c r="N56" s="664"/>
      <c r="O56" s="664"/>
      <c r="P56" s="219"/>
      <c r="Q56" s="219"/>
      <c r="R56" s="685">
        <f t="shared" ref="R56" si="16">SUM(E56,J56)</f>
        <v>0</v>
      </c>
    </row>
    <row r="57" spans="1:20" s="268" customFormat="1" ht="24.75" hidden="1" customHeight="1" x14ac:dyDescent="0.25">
      <c r="A57" s="121" t="s">
        <v>161</v>
      </c>
      <c r="B57" s="121" t="s">
        <v>162</v>
      </c>
      <c r="C57" s="121" t="s">
        <v>58</v>
      </c>
      <c r="D57" s="307" t="s">
        <v>163</v>
      </c>
      <c r="E57" s="655">
        <f t="shared" si="3"/>
        <v>0</v>
      </c>
      <c r="F57" s="655"/>
      <c r="G57" s="665"/>
      <c r="H57" s="665"/>
      <c r="I57" s="665"/>
      <c r="J57" s="655">
        <f>SUM(L57,O57)</f>
        <v>0</v>
      </c>
      <c r="K57" s="655"/>
      <c r="L57" s="665"/>
      <c r="M57" s="665"/>
      <c r="N57" s="665"/>
      <c r="O57" s="665"/>
      <c r="P57" s="266"/>
      <c r="Q57" s="266"/>
      <c r="R57" s="659">
        <f t="shared" si="9"/>
        <v>0</v>
      </c>
    </row>
    <row r="58" spans="1:20" s="86" customFormat="1" ht="52.5" hidden="1" customHeight="1" x14ac:dyDescent="0.25">
      <c r="A58" s="293" t="s">
        <v>25</v>
      </c>
      <c r="B58" s="293"/>
      <c r="C58" s="293"/>
      <c r="D58" s="301" t="s">
        <v>100</v>
      </c>
      <c r="E58" s="670">
        <f>SUM(E59)</f>
        <v>0</v>
      </c>
      <c r="F58" s="671">
        <f t="shared" ref="F58:R58" si="17">SUM(F59)</f>
        <v>0</v>
      </c>
      <c r="G58" s="671">
        <f t="shared" si="17"/>
        <v>0</v>
      </c>
      <c r="H58" s="671">
        <f t="shared" si="17"/>
        <v>0</v>
      </c>
      <c r="I58" s="671">
        <f t="shared" si="17"/>
        <v>0</v>
      </c>
      <c r="J58" s="671">
        <f t="shared" si="17"/>
        <v>0</v>
      </c>
      <c r="K58" s="671">
        <f t="shared" si="17"/>
        <v>0</v>
      </c>
      <c r="L58" s="671">
        <f t="shared" si="17"/>
        <v>0</v>
      </c>
      <c r="M58" s="671">
        <f t="shared" si="17"/>
        <v>0</v>
      </c>
      <c r="N58" s="671">
        <f t="shared" si="17"/>
        <v>0</v>
      </c>
      <c r="O58" s="671">
        <f t="shared" si="17"/>
        <v>0</v>
      </c>
      <c r="P58" s="302">
        <f t="shared" si="17"/>
        <v>0</v>
      </c>
      <c r="Q58" s="302">
        <f t="shared" si="17"/>
        <v>0</v>
      </c>
      <c r="R58" s="671">
        <f t="shared" si="17"/>
        <v>0</v>
      </c>
      <c r="T58" s="113">
        <f>SUM(E58,J58)</f>
        <v>0</v>
      </c>
    </row>
    <row r="59" spans="1:20" s="86" customFormat="1" ht="53.25" hidden="1" customHeight="1" x14ac:dyDescent="0.25">
      <c r="A59" s="293" t="s">
        <v>26</v>
      </c>
      <c r="B59" s="293"/>
      <c r="C59" s="293"/>
      <c r="D59" s="301" t="s">
        <v>100</v>
      </c>
      <c r="E59" s="670">
        <f>SUM(E60:E76)</f>
        <v>0</v>
      </c>
      <c r="F59" s="670">
        <f t="shared" ref="F59:O59" si="18">SUM(F60:F76)</f>
        <v>0</v>
      </c>
      <c r="G59" s="670">
        <f t="shared" si="18"/>
        <v>0</v>
      </c>
      <c r="H59" s="670">
        <f t="shared" si="18"/>
        <v>0</v>
      </c>
      <c r="I59" s="670">
        <f t="shared" si="18"/>
        <v>0</v>
      </c>
      <c r="J59" s="670">
        <f t="shared" si="18"/>
        <v>0</v>
      </c>
      <c r="K59" s="670">
        <f t="shared" si="18"/>
        <v>0</v>
      </c>
      <c r="L59" s="670">
        <f t="shared" si="18"/>
        <v>0</v>
      </c>
      <c r="M59" s="670">
        <f t="shared" si="18"/>
        <v>0</v>
      </c>
      <c r="N59" s="670">
        <f t="shared" si="18"/>
        <v>0</v>
      </c>
      <c r="O59" s="670">
        <f t="shared" si="18"/>
        <v>0</v>
      </c>
      <c r="P59" s="328">
        <f t="shared" ref="P59:Q59" si="19">SUM(P60:P75)</f>
        <v>0</v>
      </c>
      <c r="Q59" s="328">
        <f t="shared" si="19"/>
        <v>0</v>
      </c>
      <c r="R59" s="670">
        <f>SUM(R60:R76)</f>
        <v>0</v>
      </c>
      <c r="T59" s="113">
        <f>SUM(E59,J59)</f>
        <v>0</v>
      </c>
    </row>
    <row r="60" spans="1:20" s="86" customFormat="1" ht="51" hidden="1" customHeight="1" x14ac:dyDescent="0.25">
      <c r="A60" s="121" t="s">
        <v>176</v>
      </c>
      <c r="B60" s="121" t="s">
        <v>102</v>
      </c>
      <c r="C60" s="121" t="s">
        <v>47</v>
      </c>
      <c r="D60" s="114" t="s">
        <v>101</v>
      </c>
      <c r="E60" s="655">
        <f t="shared" ref="E60" si="20">SUM(F60,I60)</f>
        <v>0</v>
      </c>
      <c r="F60" s="655"/>
      <c r="G60" s="658"/>
      <c r="H60" s="658"/>
      <c r="I60" s="658"/>
      <c r="J60" s="655">
        <f t="shared" ref="J60:J64" si="21">SUM(L60,O60)</f>
        <v>0</v>
      </c>
      <c r="K60" s="655"/>
      <c r="L60" s="672"/>
      <c r="M60" s="672"/>
      <c r="N60" s="672"/>
      <c r="O60" s="672"/>
      <c r="P60" s="263"/>
      <c r="Q60" s="263"/>
      <c r="R60" s="657">
        <f>SUM(E60,J60)</f>
        <v>0</v>
      </c>
    </row>
    <row r="61" spans="1:20" s="86" customFormat="1" ht="63" hidden="1" customHeight="1" x14ac:dyDescent="0.25">
      <c r="A61" s="123" t="s">
        <v>579</v>
      </c>
      <c r="B61" s="121" t="s">
        <v>104</v>
      </c>
      <c r="C61" s="121" t="s">
        <v>47</v>
      </c>
      <c r="D61" s="169" t="s">
        <v>103</v>
      </c>
      <c r="E61" s="655">
        <f t="shared" ref="E61:E76" si="22">SUM(F61,I61)</f>
        <v>0</v>
      </c>
      <c r="F61" s="655"/>
      <c r="G61" s="658"/>
      <c r="H61" s="658"/>
      <c r="I61" s="658"/>
      <c r="J61" s="655">
        <f t="shared" si="21"/>
        <v>0</v>
      </c>
      <c r="K61" s="672"/>
      <c r="L61" s="672"/>
      <c r="M61" s="672"/>
      <c r="N61" s="672"/>
      <c r="O61" s="672"/>
      <c r="P61" s="263"/>
      <c r="Q61" s="263"/>
      <c r="R61" s="659">
        <f t="shared" ref="R61:R62" si="23">SUM(E61,J61)</f>
        <v>0</v>
      </c>
    </row>
    <row r="62" spans="1:20" s="86" customFormat="1" ht="51" hidden="1" customHeight="1" x14ac:dyDescent="0.25">
      <c r="A62" s="123" t="s">
        <v>580</v>
      </c>
      <c r="B62" s="121" t="s">
        <v>426</v>
      </c>
      <c r="C62" s="121" t="s">
        <v>427</v>
      </c>
      <c r="D62" s="304" t="s">
        <v>428</v>
      </c>
      <c r="E62" s="655">
        <f t="shared" si="22"/>
        <v>0</v>
      </c>
      <c r="F62" s="655"/>
      <c r="G62" s="658"/>
      <c r="H62" s="658"/>
      <c r="I62" s="658"/>
      <c r="J62" s="655">
        <f t="shared" si="21"/>
        <v>0</v>
      </c>
      <c r="K62" s="672"/>
      <c r="L62" s="672"/>
      <c r="M62" s="672"/>
      <c r="N62" s="672"/>
      <c r="O62" s="672"/>
      <c r="P62" s="263"/>
      <c r="Q62" s="263"/>
      <c r="R62" s="659">
        <f t="shared" si="23"/>
        <v>0</v>
      </c>
    </row>
    <row r="63" spans="1:20" s="86" customFormat="1" ht="36" hidden="1" customHeight="1" x14ac:dyDescent="0.25">
      <c r="A63" s="123" t="s">
        <v>435</v>
      </c>
      <c r="B63" s="123" t="s">
        <v>95</v>
      </c>
      <c r="C63" s="123" t="s">
        <v>65</v>
      </c>
      <c r="D63" s="270" t="s">
        <v>208</v>
      </c>
      <c r="E63" s="655">
        <f t="shared" si="22"/>
        <v>0</v>
      </c>
      <c r="F63" s="655"/>
      <c r="G63" s="658"/>
      <c r="H63" s="658"/>
      <c r="I63" s="658"/>
      <c r="J63" s="655">
        <f t="shared" si="21"/>
        <v>0</v>
      </c>
      <c r="K63" s="655"/>
      <c r="L63" s="672"/>
      <c r="M63" s="672"/>
      <c r="N63" s="672"/>
      <c r="O63" s="672"/>
      <c r="P63" s="263"/>
      <c r="Q63" s="263"/>
      <c r="R63" s="659">
        <f>SUM(E63,J63)</f>
        <v>0</v>
      </c>
    </row>
    <row r="64" spans="1:20" s="268" customFormat="1" ht="36.75" hidden="1" customHeight="1" x14ac:dyDescent="0.25">
      <c r="A64" s="264" t="s">
        <v>221</v>
      </c>
      <c r="B64" s="264" t="s">
        <v>222</v>
      </c>
      <c r="C64" s="264" t="s">
        <v>372</v>
      </c>
      <c r="D64" s="265" t="s">
        <v>223</v>
      </c>
      <c r="E64" s="655">
        <f t="shared" si="22"/>
        <v>0</v>
      </c>
      <c r="F64" s="655"/>
      <c r="G64" s="665"/>
      <c r="H64" s="665"/>
      <c r="I64" s="665"/>
      <c r="J64" s="655">
        <f t="shared" si="21"/>
        <v>0</v>
      </c>
      <c r="K64" s="655"/>
      <c r="L64" s="665"/>
      <c r="M64" s="665"/>
      <c r="N64" s="665"/>
      <c r="O64" s="665"/>
      <c r="P64" s="266"/>
      <c r="Q64" s="266"/>
      <c r="R64" s="659">
        <f>SUM(E64,J64)</f>
        <v>0</v>
      </c>
    </row>
    <row r="65" spans="1:20" s="267" customFormat="1" ht="35.25" hidden="1" customHeight="1" x14ac:dyDescent="0.25">
      <c r="A65" s="264" t="s">
        <v>429</v>
      </c>
      <c r="B65" s="264" t="s">
        <v>430</v>
      </c>
      <c r="C65" s="264" t="s">
        <v>56</v>
      </c>
      <c r="D65" s="265" t="s">
        <v>431</v>
      </c>
      <c r="E65" s="655">
        <f t="shared" si="22"/>
        <v>0</v>
      </c>
      <c r="F65" s="655"/>
      <c r="G65" s="665"/>
      <c r="H65" s="665"/>
      <c r="I65" s="665"/>
      <c r="J65" s="658">
        <f t="shared" ref="J65:J74" si="24">SUM(L65,O65)</f>
        <v>0</v>
      </c>
      <c r="K65" s="658"/>
      <c r="L65" s="665"/>
      <c r="M65" s="665"/>
      <c r="N65" s="665"/>
      <c r="O65" s="665"/>
      <c r="P65" s="266"/>
      <c r="Q65" s="266"/>
      <c r="R65" s="657">
        <f t="shared" si="9"/>
        <v>0</v>
      </c>
    </row>
    <row r="66" spans="1:20" s="267" customFormat="1" ht="35.25" hidden="1" customHeight="1" x14ac:dyDescent="0.25">
      <c r="A66" s="264" t="s">
        <v>346</v>
      </c>
      <c r="B66" s="264" t="s">
        <v>347</v>
      </c>
      <c r="C66" s="264" t="s">
        <v>56</v>
      </c>
      <c r="D66" s="265" t="s">
        <v>348</v>
      </c>
      <c r="E66" s="655">
        <f t="shared" ref="E66:E70" si="25">SUM(F66,I66)</f>
        <v>0</v>
      </c>
      <c r="F66" s="655"/>
      <c r="G66" s="665"/>
      <c r="H66" s="665"/>
      <c r="I66" s="665"/>
      <c r="J66" s="658">
        <f t="shared" ref="J66:J67" si="26">SUM(L66,O66)</f>
        <v>0</v>
      </c>
      <c r="K66" s="658"/>
      <c r="L66" s="665"/>
      <c r="M66" s="665"/>
      <c r="N66" s="665"/>
      <c r="O66" s="665"/>
      <c r="P66" s="266"/>
      <c r="Q66" s="266"/>
      <c r="R66" s="657">
        <f t="shared" ref="R66:R67" si="27">SUM(E66,J66)</f>
        <v>0</v>
      </c>
    </row>
    <row r="67" spans="1:20" s="86" customFormat="1" ht="36.75" hidden="1" customHeight="1" x14ac:dyDescent="0.25">
      <c r="A67" s="269" t="s">
        <v>443</v>
      </c>
      <c r="B67" s="269" t="s">
        <v>444</v>
      </c>
      <c r="C67" s="269" t="s">
        <v>56</v>
      </c>
      <c r="D67" s="270" t="s">
        <v>445</v>
      </c>
      <c r="E67" s="655">
        <f t="shared" si="25"/>
        <v>0</v>
      </c>
      <c r="F67" s="655"/>
      <c r="G67" s="665"/>
      <c r="H67" s="665"/>
      <c r="I67" s="665"/>
      <c r="J67" s="658">
        <f t="shared" si="26"/>
        <v>0</v>
      </c>
      <c r="K67" s="658"/>
      <c r="L67" s="673"/>
      <c r="M67" s="673"/>
      <c r="N67" s="673"/>
      <c r="O67" s="673"/>
      <c r="P67" s="271"/>
      <c r="Q67" s="266"/>
      <c r="R67" s="657">
        <f t="shared" si="27"/>
        <v>0</v>
      </c>
    </row>
    <row r="68" spans="1:20" s="86" customFormat="1" ht="36" hidden="1" customHeight="1" x14ac:dyDescent="0.25">
      <c r="A68" s="269" t="s">
        <v>224</v>
      </c>
      <c r="B68" s="269" t="s">
        <v>91</v>
      </c>
      <c r="C68" s="269" t="s">
        <v>226</v>
      </c>
      <c r="D68" s="270" t="s">
        <v>225</v>
      </c>
      <c r="E68" s="655">
        <f t="shared" si="25"/>
        <v>0</v>
      </c>
      <c r="F68" s="655"/>
      <c r="G68" s="665"/>
      <c r="H68" s="665"/>
      <c r="I68" s="665"/>
      <c r="J68" s="658">
        <f t="shared" si="24"/>
        <v>0</v>
      </c>
      <c r="K68" s="658"/>
      <c r="L68" s="673"/>
      <c r="M68" s="673"/>
      <c r="N68" s="673"/>
      <c r="O68" s="673"/>
      <c r="P68" s="271"/>
      <c r="Q68" s="266"/>
      <c r="R68" s="657">
        <f t="shared" si="9"/>
        <v>0</v>
      </c>
    </row>
    <row r="69" spans="1:20" s="86" customFormat="1" ht="28.5" hidden="1" customHeight="1" x14ac:dyDescent="0.25">
      <c r="A69" s="269" t="s">
        <v>436</v>
      </c>
      <c r="B69" s="269" t="s">
        <v>439</v>
      </c>
      <c r="C69" s="269" t="s">
        <v>226</v>
      </c>
      <c r="D69" s="270" t="s">
        <v>440</v>
      </c>
      <c r="E69" s="655">
        <f t="shared" si="25"/>
        <v>0</v>
      </c>
      <c r="F69" s="655"/>
      <c r="G69" s="665"/>
      <c r="H69" s="665"/>
      <c r="I69" s="665"/>
      <c r="J69" s="658">
        <f t="shared" si="24"/>
        <v>0</v>
      </c>
      <c r="K69" s="658"/>
      <c r="L69" s="673"/>
      <c r="M69" s="673"/>
      <c r="N69" s="673"/>
      <c r="O69" s="673"/>
      <c r="P69" s="271"/>
      <c r="Q69" s="266"/>
      <c r="R69" s="657">
        <f t="shared" si="9"/>
        <v>0</v>
      </c>
    </row>
    <row r="70" spans="1:20" s="86" customFormat="1" ht="37.5" hidden="1" customHeight="1" x14ac:dyDescent="0.25">
      <c r="A70" s="269" t="s">
        <v>432</v>
      </c>
      <c r="B70" s="269" t="s">
        <v>433</v>
      </c>
      <c r="C70" s="269" t="s">
        <v>226</v>
      </c>
      <c r="D70" s="270" t="s">
        <v>434</v>
      </c>
      <c r="E70" s="655">
        <f t="shared" si="25"/>
        <v>0</v>
      </c>
      <c r="F70" s="655"/>
      <c r="G70" s="665"/>
      <c r="H70" s="665"/>
      <c r="I70" s="665"/>
      <c r="J70" s="658">
        <f t="shared" si="24"/>
        <v>0</v>
      </c>
      <c r="K70" s="658"/>
      <c r="L70" s="673"/>
      <c r="M70" s="673"/>
      <c r="N70" s="673"/>
      <c r="O70" s="673"/>
      <c r="P70" s="271"/>
      <c r="Q70" s="266"/>
      <c r="R70" s="657">
        <f t="shared" si="9"/>
        <v>0</v>
      </c>
    </row>
    <row r="71" spans="1:20" s="104" customFormat="1" ht="36.75" hidden="1" customHeight="1" x14ac:dyDescent="0.25">
      <c r="A71" s="224" t="s">
        <v>316</v>
      </c>
      <c r="B71" s="224" t="s">
        <v>317</v>
      </c>
      <c r="C71" s="224" t="s">
        <v>226</v>
      </c>
      <c r="D71" s="206" t="s">
        <v>318</v>
      </c>
      <c r="E71" s="660">
        <f>SUM(F71,I71)</f>
        <v>0</v>
      </c>
      <c r="F71" s="660"/>
      <c r="G71" s="664"/>
      <c r="H71" s="664"/>
      <c r="I71" s="664"/>
      <c r="J71" s="669">
        <f t="shared" si="24"/>
        <v>0</v>
      </c>
      <c r="K71" s="669"/>
      <c r="L71" s="674"/>
      <c r="M71" s="674"/>
      <c r="N71" s="674"/>
      <c r="O71" s="674"/>
      <c r="P71" s="223"/>
      <c r="Q71" s="219"/>
      <c r="R71" s="709">
        <f>SUM(E71,J71)</f>
        <v>0</v>
      </c>
    </row>
    <row r="72" spans="1:20" s="104" customFormat="1" ht="35.25" hidden="1" customHeight="1" x14ac:dyDescent="0.25">
      <c r="A72" s="192" t="s">
        <v>315</v>
      </c>
      <c r="B72" s="192" t="s">
        <v>314</v>
      </c>
      <c r="C72" s="192" t="s">
        <v>226</v>
      </c>
      <c r="D72" s="216" t="s">
        <v>313</v>
      </c>
      <c r="E72" s="660">
        <f>SUM(F72,I72)</f>
        <v>0</v>
      </c>
      <c r="F72" s="660"/>
      <c r="G72" s="661"/>
      <c r="H72" s="661"/>
      <c r="I72" s="661"/>
      <c r="J72" s="660">
        <f>SUM(L72,O72)</f>
        <v>0</v>
      </c>
      <c r="K72" s="660"/>
      <c r="L72" s="675"/>
      <c r="M72" s="675"/>
      <c r="N72" s="675"/>
      <c r="O72" s="664"/>
      <c r="P72" s="219"/>
      <c r="Q72" s="222"/>
      <c r="R72" s="662">
        <f>SUM(E72,J72)</f>
        <v>0</v>
      </c>
    </row>
    <row r="73" spans="1:20" s="104" customFormat="1" ht="36" hidden="1" customHeight="1" x14ac:dyDescent="0.25">
      <c r="A73" s="215"/>
      <c r="B73" s="215"/>
      <c r="C73" s="215"/>
      <c r="D73" s="197"/>
      <c r="E73" s="660">
        <f t="shared" si="22"/>
        <v>0</v>
      </c>
      <c r="F73" s="660"/>
      <c r="G73" s="664"/>
      <c r="H73" s="664"/>
      <c r="I73" s="664"/>
      <c r="J73" s="669">
        <f t="shared" si="24"/>
        <v>0</v>
      </c>
      <c r="K73" s="669"/>
      <c r="L73" s="674"/>
      <c r="M73" s="674"/>
      <c r="N73" s="674"/>
      <c r="O73" s="674"/>
      <c r="P73" s="223"/>
      <c r="Q73" s="219"/>
      <c r="R73" s="669">
        <f>SUM(J73,E73)</f>
        <v>0</v>
      </c>
    </row>
    <row r="74" spans="1:20" s="86" customFormat="1" ht="45.75" hidden="1" customHeight="1" x14ac:dyDescent="0.25">
      <c r="A74" s="269" t="s">
        <v>229</v>
      </c>
      <c r="B74" s="269" t="s">
        <v>228</v>
      </c>
      <c r="C74" s="121" t="s">
        <v>57</v>
      </c>
      <c r="D74" s="125" t="s">
        <v>227</v>
      </c>
      <c r="E74" s="655">
        <f t="shared" si="22"/>
        <v>0</v>
      </c>
      <c r="F74" s="655"/>
      <c r="G74" s="665"/>
      <c r="H74" s="665"/>
      <c r="I74" s="665"/>
      <c r="J74" s="658">
        <f t="shared" si="24"/>
        <v>0</v>
      </c>
      <c r="K74" s="658"/>
      <c r="L74" s="676"/>
      <c r="M74" s="676"/>
      <c r="N74" s="676"/>
      <c r="O74" s="676"/>
      <c r="P74" s="509"/>
      <c r="Q74" s="263"/>
      <c r="R74" s="657">
        <f t="shared" si="9"/>
        <v>0</v>
      </c>
    </row>
    <row r="75" spans="1:20" s="86" customFormat="1" ht="26.25" hidden="1" customHeight="1" x14ac:dyDescent="0.25">
      <c r="A75" s="269" t="s">
        <v>442</v>
      </c>
      <c r="B75" s="269" t="s">
        <v>388</v>
      </c>
      <c r="C75" s="269" t="s">
        <v>68</v>
      </c>
      <c r="D75" s="422" t="s">
        <v>389</v>
      </c>
      <c r="E75" s="655">
        <f t="shared" si="22"/>
        <v>0</v>
      </c>
      <c r="F75" s="655"/>
      <c r="G75" s="658"/>
      <c r="H75" s="658"/>
      <c r="I75" s="658"/>
      <c r="J75" s="655">
        <f>SUM(O75,L75)</f>
        <v>0</v>
      </c>
      <c r="K75" s="655"/>
      <c r="L75" s="658"/>
      <c r="M75" s="658"/>
      <c r="N75" s="658"/>
      <c r="O75" s="658"/>
      <c r="P75" s="118"/>
      <c r="Q75" s="118"/>
      <c r="R75" s="659">
        <f t="shared" ref="R75:R76" si="28">SUM(E75,J75)</f>
        <v>0</v>
      </c>
    </row>
    <row r="76" spans="1:20" s="86" customFormat="1" ht="26.25" hidden="1" customHeight="1" x14ac:dyDescent="0.25">
      <c r="A76" s="121" t="s">
        <v>553</v>
      </c>
      <c r="B76" s="121" t="s">
        <v>162</v>
      </c>
      <c r="C76" s="121" t="s">
        <v>58</v>
      </c>
      <c r="D76" s="307" t="s">
        <v>163</v>
      </c>
      <c r="E76" s="655">
        <f t="shared" si="22"/>
        <v>0</v>
      </c>
      <c r="F76" s="655"/>
      <c r="G76" s="658"/>
      <c r="H76" s="658"/>
      <c r="I76" s="658"/>
      <c r="J76" s="655">
        <f>SUM(O76,L76)</f>
        <v>0</v>
      </c>
      <c r="K76" s="655"/>
      <c r="L76" s="658"/>
      <c r="M76" s="658"/>
      <c r="N76" s="658"/>
      <c r="O76" s="658"/>
      <c r="P76" s="118"/>
      <c r="Q76" s="118"/>
      <c r="R76" s="659">
        <f t="shared" si="28"/>
        <v>0</v>
      </c>
    </row>
    <row r="77" spans="1:20" s="86" customFormat="1" ht="40.5" hidden="1" customHeight="1" x14ac:dyDescent="0.25">
      <c r="A77" s="293" t="s">
        <v>179</v>
      </c>
      <c r="B77" s="293"/>
      <c r="C77" s="293"/>
      <c r="D77" s="296" t="s">
        <v>97</v>
      </c>
      <c r="E77" s="677">
        <f>SUM(E78)</f>
        <v>0</v>
      </c>
      <c r="F77" s="677">
        <f t="shared" ref="F77:R77" si="29">SUM(F78)</f>
        <v>0</v>
      </c>
      <c r="G77" s="677">
        <f t="shared" si="29"/>
        <v>0</v>
      </c>
      <c r="H77" s="677">
        <f t="shared" si="29"/>
        <v>0</v>
      </c>
      <c r="I77" s="677">
        <f t="shared" si="29"/>
        <v>0</v>
      </c>
      <c r="J77" s="677">
        <f t="shared" si="29"/>
        <v>0</v>
      </c>
      <c r="K77" s="677">
        <f t="shared" si="29"/>
        <v>0</v>
      </c>
      <c r="L77" s="677">
        <f t="shared" si="29"/>
        <v>0</v>
      </c>
      <c r="M77" s="677">
        <f t="shared" si="29"/>
        <v>0</v>
      </c>
      <c r="N77" s="677">
        <f t="shared" si="29"/>
        <v>0</v>
      </c>
      <c r="O77" s="677">
        <f t="shared" si="29"/>
        <v>0</v>
      </c>
      <c r="P77" s="329">
        <f t="shared" si="29"/>
        <v>0</v>
      </c>
      <c r="Q77" s="329">
        <f t="shared" si="29"/>
        <v>0</v>
      </c>
      <c r="R77" s="677">
        <f t="shared" si="29"/>
        <v>0</v>
      </c>
      <c r="T77" s="113">
        <f t="shared" ref="T77:T78" si="30">SUM(E77,J77)</f>
        <v>0</v>
      </c>
    </row>
    <row r="78" spans="1:20" s="3" customFormat="1" ht="39.75" hidden="1" customHeight="1" x14ac:dyDescent="0.25">
      <c r="A78" s="293" t="s">
        <v>178</v>
      </c>
      <c r="B78" s="293"/>
      <c r="C78" s="293"/>
      <c r="D78" s="296" t="s">
        <v>97</v>
      </c>
      <c r="E78" s="677">
        <f>SUM(E80,E83,E90,E92,E93,E97,E98,E99,E101)</f>
        <v>0</v>
      </c>
      <c r="F78" s="677">
        <f t="shared" ref="F78:R78" si="31">SUM(F80,F83,F90,F92,F93,F97,F98,F99,F101)</f>
        <v>0</v>
      </c>
      <c r="G78" s="677">
        <f t="shared" si="31"/>
        <v>0</v>
      </c>
      <c r="H78" s="677">
        <f t="shared" si="31"/>
        <v>0</v>
      </c>
      <c r="I78" s="677">
        <f t="shared" si="31"/>
        <v>0</v>
      </c>
      <c r="J78" s="677">
        <f t="shared" si="31"/>
        <v>0</v>
      </c>
      <c r="K78" s="677">
        <f t="shared" si="31"/>
        <v>0</v>
      </c>
      <c r="L78" s="677">
        <f t="shared" si="31"/>
        <v>0</v>
      </c>
      <c r="M78" s="677">
        <f t="shared" si="31"/>
        <v>0</v>
      </c>
      <c r="N78" s="677">
        <f t="shared" si="31"/>
        <v>0</v>
      </c>
      <c r="O78" s="677">
        <f t="shared" si="31"/>
        <v>0</v>
      </c>
      <c r="P78" s="329">
        <f t="shared" si="31"/>
        <v>0</v>
      </c>
      <c r="Q78" s="329">
        <f t="shared" si="31"/>
        <v>0</v>
      </c>
      <c r="R78" s="677">
        <f t="shared" si="31"/>
        <v>0</v>
      </c>
      <c r="T78" s="113">
        <f t="shared" si="30"/>
        <v>0</v>
      </c>
    </row>
    <row r="79" spans="1:20" s="3" customFormat="1" ht="49.5" hidden="1" customHeight="1" x14ac:dyDescent="0.25">
      <c r="A79" s="121" t="s">
        <v>177</v>
      </c>
      <c r="B79" s="121" t="s">
        <v>102</v>
      </c>
      <c r="C79" s="121" t="s">
        <v>47</v>
      </c>
      <c r="D79" s="114" t="s">
        <v>101</v>
      </c>
      <c r="E79" s="659">
        <f>SUM(F79,I79)</f>
        <v>0</v>
      </c>
      <c r="F79" s="659"/>
      <c r="G79" s="659"/>
      <c r="H79" s="656"/>
      <c r="I79" s="656"/>
      <c r="J79" s="657">
        <f t="shared" ref="J79:J101" si="32">SUM(L79,O79)</f>
        <v>0</v>
      </c>
      <c r="K79" s="657"/>
      <c r="L79" s="656"/>
      <c r="M79" s="656"/>
      <c r="N79" s="656"/>
      <c r="O79" s="657"/>
      <c r="P79" s="119"/>
      <c r="Q79" s="119"/>
      <c r="R79" s="657">
        <f>SUM(E79,J79)</f>
        <v>0</v>
      </c>
    </row>
    <row r="80" spans="1:20" s="86" customFormat="1" ht="27.75" hidden="1" customHeight="1" x14ac:dyDescent="0.25">
      <c r="A80" s="123" t="s">
        <v>232</v>
      </c>
      <c r="B80" s="123" t="s">
        <v>62</v>
      </c>
      <c r="C80" s="232" t="s">
        <v>48</v>
      </c>
      <c r="D80" s="169" t="s">
        <v>230</v>
      </c>
      <c r="E80" s="678">
        <f t="shared" ref="E80:E103" si="33">SUM(F80,I80)</f>
        <v>0</v>
      </c>
      <c r="F80" s="659"/>
      <c r="G80" s="659"/>
      <c r="H80" s="656"/>
      <c r="I80" s="656"/>
      <c r="J80" s="657">
        <f t="shared" ref="J80:J81" si="34">SUM(L80,O80)</f>
        <v>0</v>
      </c>
      <c r="K80" s="657"/>
      <c r="L80" s="656"/>
      <c r="M80" s="656"/>
      <c r="N80" s="656"/>
      <c r="O80" s="657"/>
      <c r="P80" s="119"/>
      <c r="Q80" s="119"/>
      <c r="R80" s="657">
        <f t="shared" ref="R80:R102" si="35">SUM(E80,J80)</f>
        <v>0</v>
      </c>
    </row>
    <row r="81" spans="1:18" s="357" customFormat="1" ht="60" hidden="1" customHeight="1" x14ac:dyDescent="0.25">
      <c r="A81" s="353"/>
      <c r="B81" s="353"/>
      <c r="C81" s="354"/>
      <c r="D81" s="358" t="s">
        <v>408</v>
      </c>
      <c r="E81" s="679">
        <f t="shared" si="33"/>
        <v>0</v>
      </c>
      <c r="F81" s="680"/>
      <c r="G81" s="680"/>
      <c r="H81" s="680"/>
      <c r="I81" s="680"/>
      <c r="J81" s="681">
        <f t="shared" si="34"/>
        <v>0</v>
      </c>
      <c r="K81" s="681"/>
      <c r="L81" s="680"/>
      <c r="M81" s="680"/>
      <c r="N81" s="680"/>
      <c r="O81" s="681"/>
      <c r="P81" s="356"/>
      <c r="Q81" s="356"/>
      <c r="R81" s="681">
        <f t="shared" si="35"/>
        <v>0</v>
      </c>
    </row>
    <row r="82" spans="1:18" s="86" customFormat="1" ht="24.75" hidden="1" customHeight="1" x14ac:dyDescent="0.25">
      <c r="A82" s="123"/>
      <c r="B82" s="123"/>
      <c r="C82" s="232"/>
      <c r="D82" s="169"/>
      <c r="E82" s="678"/>
      <c r="F82" s="659"/>
      <c r="G82" s="659"/>
      <c r="H82" s="656"/>
      <c r="I82" s="656"/>
      <c r="J82" s="657"/>
      <c r="K82" s="657"/>
      <c r="L82" s="656"/>
      <c r="M82" s="656"/>
      <c r="N82" s="656"/>
      <c r="O82" s="657"/>
      <c r="P82" s="119"/>
      <c r="Q82" s="119"/>
      <c r="R82" s="657">
        <f t="shared" si="35"/>
        <v>0</v>
      </c>
    </row>
    <row r="83" spans="1:18" s="86" customFormat="1" ht="63.75" hidden="1" customHeight="1" x14ac:dyDescent="0.25">
      <c r="A83" s="123" t="s">
        <v>233</v>
      </c>
      <c r="B83" s="123" t="s">
        <v>63</v>
      </c>
      <c r="C83" s="232" t="s">
        <v>49</v>
      </c>
      <c r="D83" s="169" t="s">
        <v>231</v>
      </c>
      <c r="E83" s="678">
        <f t="shared" si="33"/>
        <v>0</v>
      </c>
      <c r="F83" s="659"/>
      <c r="G83" s="659"/>
      <c r="H83" s="657"/>
      <c r="I83" s="657"/>
      <c r="J83" s="657">
        <f t="shared" si="32"/>
        <v>0</v>
      </c>
      <c r="K83" s="657"/>
      <c r="L83" s="657"/>
      <c r="M83" s="657"/>
      <c r="N83" s="657"/>
      <c r="O83" s="657"/>
      <c r="P83" s="119"/>
      <c r="Q83" s="119"/>
      <c r="R83" s="657">
        <f t="shared" si="35"/>
        <v>0</v>
      </c>
    </row>
    <row r="84" spans="1:18" s="357" customFormat="1" ht="44.25" hidden="1" customHeight="1" x14ac:dyDescent="0.25">
      <c r="A84" s="353"/>
      <c r="B84" s="353"/>
      <c r="C84" s="354"/>
      <c r="D84" s="519" t="s">
        <v>566</v>
      </c>
      <c r="E84" s="679">
        <f t="shared" ref="E84" si="36">SUM(F84,I84)</f>
        <v>0</v>
      </c>
      <c r="F84" s="682"/>
      <c r="G84" s="682"/>
      <c r="H84" s="681"/>
      <c r="I84" s="681"/>
      <c r="J84" s="682">
        <f t="shared" ref="J84" si="37">SUM(L84,O84)</f>
        <v>0</v>
      </c>
      <c r="K84" s="682"/>
      <c r="L84" s="681"/>
      <c r="M84" s="681"/>
      <c r="N84" s="681"/>
      <c r="O84" s="681"/>
      <c r="P84" s="356"/>
      <c r="Q84" s="356"/>
      <c r="R84" s="681">
        <f t="shared" ref="R84" si="38">SUM(E84,J84)</f>
        <v>0</v>
      </c>
    </row>
    <row r="85" spans="1:18" s="357" customFormat="1" ht="59.25" hidden="1" customHeight="1" x14ac:dyDescent="0.25">
      <c r="A85" s="353"/>
      <c r="B85" s="353"/>
      <c r="C85" s="354"/>
      <c r="D85" s="358" t="s">
        <v>407</v>
      </c>
      <c r="E85" s="679">
        <f>SUM(F85,I85)</f>
        <v>0</v>
      </c>
      <c r="F85" s="682"/>
      <c r="G85" s="682"/>
      <c r="H85" s="681"/>
      <c r="I85" s="681"/>
      <c r="J85" s="682">
        <f>SUM(L85,O85)</f>
        <v>0</v>
      </c>
      <c r="K85" s="682"/>
      <c r="L85" s="681"/>
      <c r="M85" s="681"/>
      <c r="N85" s="681"/>
      <c r="O85" s="681"/>
      <c r="P85" s="356"/>
      <c r="Q85" s="356"/>
      <c r="R85" s="681">
        <f>SUM(E85,J85)</f>
        <v>0</v>
      </c>
    </row>
    <row r="86" spans="1:18" s="357" customFormat="1" ht="62.25" hidden="1" customHeight="1" x14ac:dyDescent="0.25">
      <c r="A86" s="353"/>
      <c r="B86" s="353"/>
      <c r="C86" s="354"/>
      <c r="D86" s="350" t="s">
        <v>567</v>
      </c>
      <c r="E86" s="679">
        <f t="shared" si="33"/>
        <v>0</v>
      </c>
      <c r="F86" s="682"/>
      <c r="G86" s="682"/>
      <c r="H86" s="681"/>
      <c r="I86" s="681"/>
      <c r="J86" s="682">
        <f t="shared" si="32"/>
        <v>0</v>
      </c>
      <c r="K86" s="682"/>
      <c r="L86" s="681"/>
      <c r="M86" s="681"/>
      <c r="N86" s="681"/>
      <c r="O86" s="681"/>
      <c r="P86" s="356"/>
      <c r="Q86" s="356"/>
      <c r="R86" s="681">
        <f t="shared" si="35"/>
        <v>0</v>
      </c>
    </row>
    <row r="87" spans="1:18" s="86" customFormat="1" ht="78.75" hidden="1" customHeight="1" x14ac:dyDescent="0.25">
      <c r="A87" s="123" t="s">
        <v>235</v>
      </c>
      <c r="B87" s="123" t="s">
        <v>61</v>
      </c>
      <c r="C87" s="123" t="s">
        <v>50</v>
      </c>
      <c r="D87" s="338" t="s">
        <v>234</v>
      </c>
      <c r="E87" s="659">
        <f t="shared" si="33"/>
        <v>0</v>
      </c>
      <c r="F87" s="659"/>
      <c r="G87" s="659"/>
      <c r="H87" s="657"/>
      <c r="I87" s="657"/>
      <c r="J87" s="659">
        <f t="shared" si="32"/>
        <v>0</v>
      </c>
      <c r="K87" s="659"/>
      <c r="L87" s="659"/>
      <c r="M87" s="659"/>
      <c r="N87" s="659"/>
      <c r="O87" s="659"/>
      <c r="P87" s="119"/>
      <c r="Q87" s="119"/>
      <c r="R87" s="683">
        <f t="shared" si="35"/>
        <v>0</v>
      </c>
    </row>
    <row r="88" spans="1:18" s="357" customFormat="1" ht="32.25" hidden="1" customHeight="1" x14ac:dyDescent="0.25">
      <c r="A88" s="353"/>
      <c r="B88" s="353"/>
      <c r="C88" s="353"/>
      <c r="D88" s="350" t="s">
        <v>292</v>
      </c>
      <c r="E88" s="679">
        <f>SUM(F88,I88)</f>
        <v>0</v>
      </c>
      <c r="F88" s="682"/>
      <c r="G88" s="682"/>
      <c r="H88" s="681"/>
      <c r="I88" s="681"/>
      <c r="J88" s="682">
        <f t="shared" si="32"/>
        <v>0</v>
      </c>
      <c r="K88" s="682"/>
      <c r="L88" s="682"/>
      <c r="M88" s="682"/>
      <c r="N88" s="682"/>
      <c r="O88" s="682"/>
      <c r="P88" s="356"/>
      <c r="Q88" s="356"/>
      <c r="R88" s="681">
        <f t="shared" si="35"/>
        <v>0</v>
      </c>
    </row>
    <row r="89" spans="1:18" s="357" customFormat="1" ht="64.5" hidden="1" customHeight="1" x14ac:dyDescent="0.25">
      <c r="A89" s="353"/>
      <c r="B89" s="353"/>
      <c r="C89" s="353"/>
      <c r="D89" s="358" t="s">
        <v>407</v>
      </c>
      <c r="E89" s="679">
        <f>SUM(F89,I89)</f>
        <v>0</v>
      </c>
      <c r="F89" s="682"/>
      <c r="G89" s="682"/>
      <c r="H89" s="681"/>
      <c r="I89" s="681"/>
      <c r="J89" s="682">
        <f t="shared" si="32"/>
        <v>0</v>
      </c>
      <c r="K89" s="682"/>
      <c r="L89" s="682"/>
      <c r="M89" s="682"/>
      <c r="N89" s="682"/>
      <c r="O89" s="682"/>
      <c r="P89" s="356"/>
      <c r="Q89" s="356"/>
      <c r="R89" s="681">
        <f t="shared" si="35"/>
        <v>0</v>
      </c>
    </row>
    <row r="90" spans="1:18" s="86" customFormat="1" ht="36" hidden="1" customHeight="1" x14ac:dyDescent="0.25">
      <c r="A90" s="123" t="s">
        <v>237</v>
      </c>
      <c r="B90" s="123" t="s">
        <v>54</v>
      </c>
      <c r="C90" s="123" t="s">
        <v>51</v>
      </c>
      <c r="D90" s="339" t="s">
        <v>236</v>
      </c>
      <c r="E90" s="659">
        <f t="shared" si="33"/>
        <v>0</v>
      </c>
      <c r="F90" s="659"/>
      <c r="G90" s="659"/>
      <c r="H90" s="657"/>
      <c r="I90" s="657"/>
      <c r="J90" s="659">
        <f t="shared" si="32"/>
        <v>0</v>
      </c>
      <c r="K90" s="683"/>
      <c r="L90" s="657"/>
      <c r="M90" s="657"/>
      <c r="N90" s="657"/>
      <c r="O90" s="657"/>
      <c r="P90" s="119"/>
      <c r="Q90" s="119"/>
      <c r="R90" s="659">
        <f t="shared" si="35"/>
        <v>0</v>
      </c>
    </row>
    <row r="91" spans="1:18" s="86" customFormat="1" ht="26.25" hidden="1" customHeight="1" x14ac:dyDescent="0.25">
      <c r="A91" s="123" t="s">
        <v>246</v>
      </c>
      <c r="B91" s="123" t="s">
        <v>247</v>
      </c>
      <c r="C91" s="232" t="s">
        <v>52</v>
      </c>
      <c r="D91" s="169" t="s">
        <v>239</v>
      </c>
      <c r="E91" s="678">
        <f t="shared" si="33"/>
        <v>0</v>
      </c>
      <c r="F91" s="659"/>
      <c r="G91" s="659"/>
      <c r="H91" s="657"/>
      <c r="I91" s="657"/>
      <c r="J91" s="683">
        <f t="shared" si="32"/>
        <v>0</v>
      </c>
      <c r="K91" s="683"/>
      <c r="L91" s="657"/>
      <c r="M91" s="657"/>
      <c r="N91" s="657"/>
      <c r="O91" s="657"/>
      <c r="P91" s="119"/>
      <c r="Q91" s="119"/>
      <c r="R91" s="659">
        <f t="shared" si="35"/>
        <v>0</v>
      </c>
    </row>
    <row r="92" spans="1:18" s="86" customFormat="1" ht="25.5" hidden="1" customHeight="1" x14ac:dyDescent="0.25">
      <c r="A92" s="123" t="s">
        <v>251</v>
      </c>
      <c r="B92" s="123" t="s">
        <v>252</v>
      </c>
      <c r="C92" s="123" t="s">
        <v>52</v>
      </c>
      <c r="D92" s="169" t="s">
        <v>241</v>
      </c>
      <c r="E92" s="659">
        <f t="shared" si="33"/>
        <v>0</v>
      </c>
      <c r="F92" s="659"/>
      <c r="G92" s="659"/>
      <c r="H92" s="657"/>
      <c r="I92" s="657"/>
      <c r="J92" s="657">
        <f t="shared" si="32"/>
        <v>0</v>
      </c>
      <c r="K92" s="657"/>
      <c r="L92" s="657"/>
      <c r="M92" s="657"/>
      <c r="N92" s="657"/>
      <c r="O92" s="657"/>
      <c r="P92" s="119"/>
      <c r="Q92" s="119"/>
      <c r="R92" s="657">
        <f t="shared" si="35"/>
        <v>0</v>
      </c>
    </row>
    <row r="93" spans="1:18" s="238" customFormat="1" ht="25.5" hidden="1" customHeight="1" x14ac:dyDescent="0.25">
      <c r="A93" s="123" t="s">
        <v>545</v>
      </c>
      <c r="B93" s="123" t="s">
        <v>546</v>
      </c>
      <c r="C93" s="232" t="s">
        <v>52</v>
      </c>
      <c r="D93" s="497" t="s">
        <v>557</v>
      </c>
      <c r="E93" s="678">
        <f t="shared" si="33"/>
        <v>0</v>
      </c>
      <c r="F93" s="659"/>
      <c r="G93" s="659"/>
      <c r="H93" s="657"/>
      <c r="I93" s="657"/>
      <c r="J93" s="659">
        <f t="shared" si="32"/>
        <v>0</v>
      </c>
      <c r="K93" s="659"/>
      <c r="L93" s="657"/>
      <c r="M93" s="657"/>
      <c r="N93" s="657"/>
      <c r="O93" s="657"/>
      <c r="P93" s="119"/>
      <c r="Q93" s="119"/>
      <c r="R93" s="657">
        <f t="shared" si="35"/>
        <v>0</v>
      </c>
    </row>
    <row r="94" spans="1:18" s="357" customFormat="1" ht="45" hidden="1" customHeight="1" x14ac:dyDescent="0.25">
      <c r="A94" s="353"/>
      <c r="B94" s="353"/>
      <c r="C94" s="353"/>
      <c r="D94" s="350" t="s">
        <v>612</v>
      </c>
      <c r="E94" s="679">
        <f>SUM(F94,I94)</f>
        <v>0</v>
      </c>
      <c r="F94" s="682"/>
      <c r="G94" s="682"/>
      <c r="H94" s="681"/>
      <c r="I94" s="681"/>
      <c r="J94" s="682">
        <f t="shared" ref="J94" si="39">SUM(L94,O94)</f>
        <v>0</v>
      </c>
      <c r="K94" s="682"/>
      <c r="L94" s="682"/>
      <c r="M94" s="682"/>
      <c r="N94" s="682"/>
      <c r="O94" s="682"/>
      <c r="P94" s="356"/>
      <c r="Q94" s="356"/>
      <c r="R94" s="681">
        <f t="shared" ref="R94" si="40">SUM(E94,J94)</f>
        <v>0</v>
      </c>
    </row>
    <row r="95" spans="1:18" s="86" customFormat="1" ht="25.5" hidden="1" customHeight="1" x14ac:dyDescent="0.25">
      <c r="A95" s="123" t="s">
        <v>289</v>
      </c>
      <c r="B95" s="123" t="s">
        <v>249</v>
      </c>
      <c r="C95" s="123" t="s">
        <v>52</v>
      </c>
      <c r="D95" s="169" t="s">
        <v>242</v>
      </c>
      <c r="E95" s="659">
        <f t="shared" si="33"/>
        <v>0</v>
      </c>
      <c r="F95" s="659"/>
      <c r="G95" s="659"/>
      <c r="H95" s="657"/>
      <c r="I95" s="657"/>
      <c r="J95" s="657">
        <f t="shared" si="32"/>
        <v>0</v>
      </c>
      <c r="K95" s="657"/>
      <c r="L95" s="657"/>
      <c r="M95" s="657"/>
      <c r="N95" s="657"/>
      <c r="O95" s="657"/>
      <c r="P95" s="119"/>
      <c r="Q95" s="119"/>
      <c r="R95" s="657">
        <f t="shared" si="35"/>
        <v>0</v>
      </c>
    </row>
    <row r="96" spans="1:18" s="104" customFormat="1" ht="3.75" hidden="1" customHeight="1" x14ac:dyDescent="0.25">
      <c r="A96" s="213" t="s">
        <v>254</v>
      </c>
      <c r="B96" s="213" t="s">
        <v>253</v>
      </c>
      <c r="C96" s="213" t="s">
        <v>55</v>
      </c>
      <c r="D96" s="225" t="s">
        <v>255</v>
      </c>
      <c r="E96" s="662">
        <f t="shared" si="33"/>
        <v>0</v>
      </c>
      <c r="F96" s="662"/>
      <c r="G96" s="662"/>
      <c r="H96" s="684"/>
      <c r="I96" s="684"/>
      <c r="J96" s="685">
        <f t="shared" si="32"/>
        <v>0</v>
      </c>
      <c r="K96" s="685"/>
      <c r="L96" s="684"/>
      <c r="M96" s="684"/>
      <c r="N96" s="684"/>
      <c r="O96" s="684"/>
      <c r="P96" s="214"/>
      <c r="Q96" s="214"/>
      <c r="R96" s="685">
        <f t="shared" si="35"/>
        <v>0</v>
      </c>
    </row>
    <row r="97" spans="1:35" s="86" customFormat="1" ht="34.5" hidden="1" customHeight="1" x14ac:dyDescent="0.25">
      <c r="A97" s="123" t="s">
        <v>259</v>
      </c>
      <c r="B97" s="123" t="s">
        <v>260</v>
      </c>
      <c r="C97" s="232" t="s">
        <v>53</v>
      </c>
      <c r="D97" s="169" t="s">
        <v>257</v>
      </c>
      <c r="E97" s="678">
        <f t="shared" si="33"/>
        <v>0</v>
      </c>
      <c r="F97" s="659"/>
      <c r="G97" s="659"/>
      <c r="H97" s="657"/>
      <c r="I97" s="657"/>
      <c r="J97" s="657">
        <f t="shared" si="32"/>
        <v>0</v>
      </c>
      <c r="K97" s="657"/>
      <c r="L97" s="657"/>
      <c r="M97" s="657"/>
      <c r="N97" s="657"/>
      <c r="O97" s="657"/>
      <c r="P97" s="119"/>
      <c r="Q97" s="119"/>
      <c r="R97" s="657">
        <f t="shared" si="35"/>
        <v>0</v>
      </c>
    </row>
    <row r="98" spans="1:35" s="86" customFormat="1" ht="27.75" hidden="1" customHeight="1" x14ac:dyDescent="0.25">
      <c r="A98" s="123" t="s">
        <v>404</v>
      </c>
      <c r="B98" s="121" t="s">
        <v>405</v>
      </c>
      <c r="C98" s="121" t="s">
        <v>226</v>
      </c>
      <c r="D98" s="114" t="s">
        <v>406</v>
      </c>
      <c r="E98" s="678">
        <f t="shared" si="33"/>
        <v>0</v>
      </c>
      <c r="F98" s="659"/>
      <c r="G98" s="659"/>
      <c r="H98" s="657"/>
      <c r="I98" s="657"/>
      <c r="J98" s="657">
        <f t="shared" si="32"/>
        <v>0</v>
      </c>
      <c r="K98" s="657"/>
      <c r="L98" s="657"/>
      <c r="M98" s="657"/>
      <c r="N98" s="657"/>
      <c r="O98" s="657"/>
      <c r="P98" s="119"/>
      <c r="Q98" s="119"/>
      <c r="R98" s="657">
        <f t="shared" si="35"/>
        <v>0</v>
      </c>
    </row>
    <row r="99" spans="1:35" s="86" customFormat="1" ht="36.75" hidden="1" customHeight="1" x14ac:dyDescent="0.25">
      <c r="A99" s="121" t="s">
        <v>568</v>
      </c>
      <c r="B99" s="121" t="s">
        <v>569</v>
      </c>
      <c r="C99" s="121" t="s">
        <v>60</v>
      </c>
      <c r="D99" s="114" t="s">
        <v>570</v>
      </c>
      <c r="E99" s="678">
        <f t="shared" si="33"/>
        <v>0</v>
      </c>
      <c r="F99" s="659"/>
      <c r="G99" s="659"/>
      <c r="H99" s="657"/>
      <c r="I99" s="657"/>
      <c r="J99" s="657">
        <f t="shared" si="32"/>
        <v>0</v>
      </c>
      <c r="K99" s="657"/>
      <c r="L99" s="657"/>
      <c r="M99" s="657"/>
      <c r="N99" s="657"/>
      <c r="O99" s="657"/>
      <c r="P99" s="119"/>
      <c r="Q99" s="119"/>
      <c r="R99" s="657">
        <f t="shared" si="35"/>
        <v>0</v>
      </c>
    </row>
    <row r="100" spans="1:35" s="542" customFormat="1" ht="48" hidden="1" customHeight="1" x14ac:dyDescent="0.25">
      <c r="A100" s="541"/>
      <c r="B100" s="541"/>
      <c r="C100" s="541"/>
      <c r="D100" s="521" t="s">
        <v>571</v>
      </c>
      <c r="E100" s="679">
        <f t="shared" si="33"/>
        <v>0</v>
      </c>
      <c r="F100" s="686"/>
      <c r="G100" s="686"/>
      <c r="H100" s="687"/>
      <c r="I100" s="687"/>
      <c r="J100" s="682">
        <f t="shared" si="32"/>
        <v>0</v>
      </c>
      <c r="K100" s="682"/>
      <c r="L100" s="682"/>
      <c r="M100" s="682"/>
      <c r="N100" s="682"/>
      <c r="O100" s="682"/>
      <c r="P100" s="528"/>
      <c r="Q100" s="528"/>
      <c r="R100" s="682">
        <f t="shared" si="35"/>
        <v>0</v>
      </c>
    </row>
    <row r="101" spans="1:35" s="86" customFormat="1" ht="49.5" hidden="1" customHeight="1" x14ac:dyDescent="0.25">
      <c r="A101" s="121" t="s">
        <v>544</v>
      </c>
      <c r="B101" s="121" t="s">
        <v>449</v>
      </c>
      <c r="C101" s="121" t="s">
        <v>60</v>
      </c>
      <c r="D101" s="307" t="s">
        <v>447</v>
      </c>
      <c r="E101" s="659">
        <f>SUM(E102)</f>
        <v>0</v>
      </c>
      <c r="F101" s="659"/>
      <c r="G101" s="659"/>
      <c r="H101" s="659"/>
      <c r="I101" s="659"/>
      <c r="J101" s="657">
        <f t="shared" si="32"/>
        <v>0</v>
      </c>
      <c r="K101" s="659"/>
      <c r="L101" s="659"/>
      <c r="M101" s="659"/>
      <c r="N101" s="659"/>
      <c r="O101" s="659"/>
      <c r="P101" s="92"/>
      <c r="Q101" s="495">
        <f t="shared" ref="Q101" si="41">SUM(Q102)</f>
        <v>0</v>
      </c>
      <c r="R101" s="659">
        <f t="shared" si="35"/>
        <v>0</v>
      </c>
    </row>
    <row r="102" spans="1:35" s="357" customFormat="1" ht="47.25" hidden="1" customHeight="1" x14ac:dyDescent="0.25">
      <c r="A102" s="540"/>
      <c r="B102" s="540"/>
      <c r="C102" s="540"/>
      <c r="D102" s="521" t="s">
        <v>419</v>
      </c>
      <c r="E102" s="682">
        <f>SUM(F102,I102)</f>
        <v>0</v>
      </c>
      <c r="F102" s="682"/>
      <c r="G102" s="682"/>
      <c r="H102" s="681"/>
      <c r="I102" s="681"/>
      <c r="J102" s="682">
        <f>SUM(L102,O102)</f>
        <v>0</v>
      </c>
      <c r="K102" s="682"/>
      <c r="L102" s="681"/>
      <c r="M102" s="681"/>
      <c r="N102" s="681"/>
      <c r="O102" s="681"/>
      <c r="P102" s="356"/>
      <c r="Q102" s="356"/>
      <c r="R102" s="682">
        <f t="shared" si="35"/>
        <v>0</v>
      </c>
    </row>
    <row r="103" spans="1:35" s="537" customFormat="1" ht="48" hidden="1" customHeight="1" x14ac:dyDescent="0.25">
      <c r="A103" s="536"/>
      <c r="B103" s="536"/>
      <c r="C103" s="536"/>
      <c r="D103" s="521" t="s">
        <v>577</v>
      </c>
      <c r="E103" s="682">
        <f t="shared" si="33"/>
        <v>0</v>
      </c>
      <c r="F103" s="688"/>
      <c r="G103" s="688"/>
      <c r="H103" s="689"/>
      <c r="I103" s="689"/>
      <c r="J103" s="682">
        <f>SUM(L103,O103)</f>
        <v>0</v>
      </c>
      <c r="K103" s="682"/>
      <c r="L103" s="682"/>
      <c r="M103" s="682"/>
      <c r="N103" s="682"/>
      <c r="O103" s="682"/>
      <c r="P103" s="355"/>
      <c r="Q103" s="355"/>
      <c r="R103" s="682">
        <f>SUM(E103,J103)</f>
        <v>0</v>
      </c>
    </row>
    <row r="104" spans="1:35" s="86" customFormat="1" ht="42.75" customHeight="1" x14ac:dyDescent="0.25">
      <c r="A104" s="293" t="s">
        <v>175</v>
      </c>
      <c r="B104" s="293"/>
      <c r="C104" s="293"/>
      <c r="D104" s="296" t="s">
        <v>98</v>
      </c>
      <c r="E104" s="677">
        <f>SUM(E105)</f>
        <v>0</v>
      </c>
      <c r="F104" s="690">
        <f t="shared" ref="F104:R104" si="42">SUM(F105)</f>
        <v>0</v>
      </c>
      <c r="G104" s="690">
        <f t="shared" si="42"/>
        <v>0</v>
      </c>
      <c r="H104" s="690">
        <f t="shared" si="42"/>
        <v>0</v>
      </c>
      <c r="I104" s="690">
        <f t="shared" si="42"/>
        <v>0</v>
      </c>
      <c r="J104" s="690">
        <f t="shared" si="42"/>
        <v>0</v>
      </c>
      <c r="K104" s="690">
        <f t="shared" si="42"/>
        <v>0</v>
      </c>
      <c r="L104" s="690">
        <f t="shared" si="42"/>
        <v>0</v>
      </c>
      <c r="M104" s="690">
        <f t="shared" si="42"/>
        <v>0</v>
      </c>
      <c r="N104" s="690">
        <f t="shared" si="42"/>
        <v>0</v>
      </c>
      <c r="O104" s="690">
        <f t="shared" si="42"/>
        <v>0</v>
      </c>
      <c r="P104" s="295">
        <f t="shared" si="42"/>
        <v>0</v>
      </c>
      <c r="Q104" s="295">
        <f t="shared" si="42"/>
        <v>0</v>
      </c>
      <c r="R104" s="690">
        <f t="shared" si="42"/>
        <v>0</v>
      </c>
      <c r="T104" s="113">
        <f t="shared" ref="T104:T105" si="43">SUM(E104,J104)</f>
        <v>0</v>
      </c>
    </row>
    <row r="105" spans="1:35" s="3" customFormat="1" ht="41.25" customHeight="1" x14ac:dyDescent="0.25">
      <c r="A105" s="293" t="s">
        <v>174</v>
      </c>
      <c r="B105" s="293"/>
      <c r="C105" s="293"/>
      <c r="D105" s="296" t="s">
        <v>98</v>
      </c>
      <c r="E105" s="690">
        <f>SUM(E107:E108)</f>
        <v>0</v>
      </c>
      <c r="F105" s="690">
        <f t="shared" ref="F105:R105" si="44">SUM(F107:F108)</f>
        <v>0</v>
      </c>
      <c r="G105" s="690">
        <f t="shared" si="44"/>
        <v>0</v>
      </c>
      <c r="H105" s="690">
        <f t="shared" si="44"/>
        <v>0</v>
      </c>
      <c r="I105" s="690">
        <f t="shared" si="44"/>
        <v>0</v>
      </c>
      <c r="J105" s="690">
        <f t="shared" si="44"/>
        <v>0</v>
      </c>
      <c r="K105" s="690">
        <f t="shared" si="44"/>
        <v>0</v>
      </c>
      <c r="L105" s="690">
        <f t="shared" si="44"/>
        <v>0</v>
      </c>
      <c r="M105" s="690">
        <f t="shared" si="44"/>
        <v>0</v>
      </c>
      <c r="N105" s="690">
        <f t="shared" si="44"/>
        <v>0</v>
      </c>
      <c r="O105" s="690">
        <f t="shared" si="44"/>
        <v>0</v>
      </c>
      <c r="P105" s="690">
        <f t="shared" si="44"/>
        <v>0</v>
      </c>
      <c r="Q105" s="690">
        <f t="shared" si="44"/>
        <v>0</v>
      </c>
      <c r="R105" s="690">
        <f t="shared" si="44"/>
        <v>0</v>
      </c>
      <c r="T105" s="113">
        <f t="shared" si="43"/>
        <v>0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s="151" customFormat="1" ht="51.75" hidden="1" customHeight="1" x14ac:dyDescent="0.25">
      <c r="A106" s="121" t="s">
        <v>180</v>
      </c>
      <c r="B106" s="230" t="s">
        <v>102</v>
      </c>
      <c r="C106" s="230" t="s">
        <v>47</v>
      </c>
      <c r="D106" s="132" t="s">
        <v>101</v>
      </c>
      <c r="E106" s="659">
        <f t="shared" ref="E106:E133" si="45">SUM(F106,I106)</f>
        <v>0</v>
      </c>
      <c r="F106" s="653"/>
      <c r="G106" s="691"/>
      <c r="H106" s="691"/>
      <c r="I106" s="691"/>
      <c r="J106" s="692">
        <f>SUM(L106,O106)</f>
        <v>0</v>
      </c>
      <c r="K106" s="692"/>
      <c r="L106" s="691"/>
      <c r="M106" s="691"/>
      <c r="N106" s="691"/>
      <c r="O106" s="691"/>
      <c r="P106" s="122"/>
      <c r="Q106" s="122"/>
      <c r="R106" s="692">
        <f>SUM(E106,J106)</f>
        <v>0</v>
      </c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  <c r="AE106" s="226"/>
      <c r="AF106" s="226"/>
      <c r="AG106" s="226"/>
      <c r="AH106" s="226"/>
      <c r="AI106" s="226"/>
    </row>
    <row r="107" spans="1:35" s="151" customFormat="1" ht="48" customHeight="1" x14ac:dyDescent="0.25">
      <c r="A107" s="131" t="s">
        <v>270</v>
      </c>
      <c r="B107" s="134">
        <v>3011</v>
      </c>
      <c r="C107" s="134">
        <v>1030</v>
      </c>
      <c r="D107" s="169" t="s">
        <v>268</v>
      </c>
      <c r="E107" s="659">
        <f t="shared" si="45"/>
        <v>1489756.5</v>
      </c>
      <c r="F107" s="653">
        <v>1489756.5</v>
      </c>
      <c r="G107" s="691"/>
      <c r="H107" s="691"/>
      <c r="I107" s="691"/>
      <c r="J107" s="692">
        <f t="shared" ref="J107:J125" si="46">SUM(L107,O107)</f>
        <v>0</v>
      </c>
      <c r="K107" s="692"/>
      <c r="L107" s="691"/>
      <c r="M107" s="691"/>
      <c r="N107" s="691"/>
      <c r="O107" s="691"/>
      <c r="P107" s="122"/>
      <c r="Q107" s="122"/>
      <c r="R107" s="692">
        <f t="shared" ref="R107:R125" si="47">SUM(E107,J107)</f>
        <v>1489756.5</v>
      </c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226"/>
      <c r="AE107" s="226"/>
      <c r="AF107" s="226"/>
      <c r="AG107" s="226"/>
      <c r="AH107" s="226"/>
      <c r="AI107" s="226"/>
    </row>
    <row r="108" spans="1:35" s="151" customFormat="1" ht="35.25" customHeight="1" x14ac:dyDescent="0.25">
      <c r="A108" s="131" t="s">
        <v>288</v>
      </c>
      <c r="B108" s="227">
        <v>3012</v>
      </c>
      <c r="C108" s="227">
        <v>1060</v>
      </c>
      <c r="D108" s="228" t="s">
        <v>269</v>
      </c>
      <c r="E108" s="653">
        <f t="shared" si="45"/>
        <v>-1489756.5</v>
      </c>
      <c r="F108" s="653">
        <v>-1489756.5</v>
      </c>
      <c r="G108" s="691"/>
      <c r="H108" s="691"/>
      <c r="I108" s="691"/>
      <c r="J108" s="692">
        <f t="shared" si="46"/>
        <v>0</v>
      </c>
      <c r="K108" s="692"/>
      <c r="L108" s="691"/>
      <c r="M108" s="691"/>
      <c r="N108" s="691"/>
      <c r="O108" s="691"/>
      <c r="P108" s="122"/>
      <c r="Q108" s="122"/>
      <c r="R108" s="692">
        <f t="shared" si="47"/>
        <v>-1489756.5</v>
      </c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</row>
    <row r="109" spans="1:35" s="151" customFormat="1" ht="50.25" hidden="1" customHeight="1" x14ac:dyDescent="0.25">
      <c r="A109" s="121" t="s">
        <v>278</v>
      </c>
      <c r="B109" s="134">
        <v>3022</v>
      </c>
      <c r="C109" s="134">
        <v>1060</v>
      </c>
      <c r="D109" s="169" t="s">
        <v>279</v>
      </c>
      <c r="E109" s="653">
        <f t="shared" si="45"/>
        <v>0</v>
      </c>
      <c r="F109" s="659"/>
      <c r="G109" s="656"/>
      <c r="H109" s="656"/>
      <c r="I109" s="656"/>
      <c r="J109" s="657">
        <f t="shared" ref="J109:J120" si="48">SUM(L109,O109)</f>
        <v>0</v>
      </c>
      <c r="K109" s="657"/>
      <c r="L109" s="656"/>
      <c r="M109" s="656"/>
      <c r="N109" s="656"/>
      <c r="O109" s="656"/>
      <c r="P109" s="78"/>
      <c r="Q109" s="78"/>
      <c r="R109" s="657">
        <f t="shared" ref="R109:R112" si="49">SUM(E109,J109)</f>
        <v>0</v>
      </c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</row>
    <row r="110" spans="1:35" s="151" customFormat="1" ht="34.5" hidden="1" customHeight="1" x14ac:dyDescent="0.25">
      <c r="A110" s="231" t="s">
        <v>184</v>
      </c>
      <c r="B110" s="231" t="s">
        <v>182</v>
      </c>
      <c r="C110" s="232" t="s">
        <v>21</v>
      </c>
      <c r="D110" s="169" t="s">
        <v>190</v>
      </c>
      <c r="E110" s="653">
        <f t="shared" si="45"/>
        <v>0</v>
      </c>
      <c r="F110" s="656"/>
      <c r="G110" s="656"/>
      <c r="H110" s="656"/>
      <c r="I110" s="656"/>
      <c r="J110" s="692">
        <f t="shared" si="48"/>
        <v>0</v>
      </c>
      <c r="K110" s="692"/>
      <c r="L110" s="691"/>
      <c r="M110" s="691"/>
      <c r="N110" s="691"/>
      <c r="O110" s="691"/>
      <c r="P110" s="122"/>
      <c r="Q110" s="122"/>
      <c r="R110" s="692">
        <f t="shared" si="49"/>
        <v>0</v>
      </c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</row>
    <row r="111" spans="1:35" s="151" customFormat="1" ht="34.5" hidden="1" customHeight="1" x14ac:dyDescent="0.25">
      <c r="A111" s="231" t="s">
        <v>187</v>
      </c>
      <c r="B111" s="233" t="s">
        <v>186</v>
      </c>
      <c r="C111" s="234" t="s">
        <v>61</v>
      </c>
      <c r="D111" s="169" t="s">
        <v>191</v>
      </c>
      <c r="E111" s="653">
        <f t="shared" si="45"/>
        <v>0</v>
      </c>
      <c r="F111" s="693"/>
      <c r="G111" s="693"/>
      <c r="H111" s="693"/>
      <c r="I111" s="693"/>
      <c r="J111" s="692">
        <f t="shared" si="48"/>
        <v>0</v>
      </c>
      <c r="K111" s="692"/>
      <c r="L111" s="691"/>
      <c r="M111" s="691"/>
      <c r="N111" s="691"/>
      <c r="O111" s="691"/>
      <c r="P111" s="122"/>
      <c r="Q111" s="122"/>
      <c r="R111" s="692">
        <f t="shared" si="49"/>
        <v>0</v>
      </c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</row>
    <row r="112" spans="1:35" s="151" customFormat="1" ht="33" hidden="1" customHeight="1" x14ac:dyDescent="0.25">
      <c r="A112" s="231" t="s">
        <v>188</v>
      </c>
      <c r="B112" s="231" t="s">
        <v>185</v>
      </c>
      <c r="C112" s="232" t="s">
        <v>61</v>
      </c>
      <c r="D112" s="228" t="s">
        <v>22</v>
      </c>
      <c r="E112" s="653">
        <f t="shared" si="45"/>
        <v>0</v>
      </c>
      <c r="F112" s="693"/>
      <c r="G112" s="693"/>
      <c r="H112" s="693"/>
      <c r="I112" s="693"/>
      <c r="J112" s="692">
        <f t="shared" si="48"/>
        <v>0</v>
      </c>
      <c r="K112" s="692"/>
      <c r="L112" s="691"/>
      <c r="M112" s="691"/>
      <c r="N112" s="691"/>
      <c r="O112" s="691"/>
      <c r="P112" s="122"/>
      <c r="Q112" s="122"/>
      <c r="R112" s="692">
        <f t="shared" si="49"/>
        <v>0</v>
      </c>
      <c r="T112" s="226"/>
      <c r="U112" s="226"/>
      <c r="V112" s="226"/>
      <c r="W112" s="226"/>
      <c r="X112" s="226"/>
      <c r="Y112" s="226"/>
      <c r="Z112" s="226"/>
      <c r="AA112" s="226"/>
      <c r="AB112" s="226"/>
      <c r="AC112" s="226"/>
      <c r="AD112" s="226"/>
      <c r="AE112" s="226"/>
      <c r="AF112" s="226"/>
      <c r="AG112" s="226"/>
      <c r="AH112" s="226"/>
      <c r="AI112" s="226"/>
    </row>
    <row r="113" spans="1:35" s="151" customFormat="1" ht="21.75" hidden="1" customHeight="1" x14ac:dyDescent="0.25">
      <c r="A113" s="131" t="s">
        <v>287</v>
      </c>
      <c r="B113" s="134">
        <v>3041</v>
      </c>
      <c r="C113" s="168">
        <v>1040</v>
      </c>
      <c r="D113" s="170" t="s">
        <v>271</v>
      </c>
      <c r="E113" s="653">
        <f t="shared" si="45"/>
        <v>0</v>
      </c>
      <c r="F113" s="653"/>
      <c r="G113" s="691"/>
      <c r="H113" s="691"/>
      <c r="I113" s="691"/>
      <c r="J113" s="692">
        <f t="shared" si="48"/>
        <v>0</v>
      </c>
      <c r="K113" s="692"/>
      <c r="L113" s="691"/>
      <c r="M113" s="691"/>
      <c r="N113" s="691"/>
      <c r="O113" s="691"/>
      <c r="P113" s="122"/>
      <c r="Q113" s="122"/>
      <c r="R113" s="692">
        <f t="shared" si="47"/>
        <v>0</v>
      </c>
      <c r="T113" s="226"/>
      <c r="U113" s="226"/>
      <c r="V113" s="226"/>
      <c r="W113" s="226"/>
      <c r="X113" s="226"/>
      <c r="Y113" s="226"/>
      <c r="Z113" s="226"/>
      <c r="AA113" s="226"/>
      <c r="AB113" s="226"/>
      <c r="AC113" s="226"/>
      <c r="AD113" s="226"/>
      <c r="AE113" s="226"/>
      <c r="AF113" s="226"/>
      <c r="AG113" s="226"/>
      <c r="AH113" s="226"/>
      <c r="AI113" s="226"/>
    </row>
    <row r="114" spans="1:35" s="151" customFormat="1" ht="24" hidden="1" customHeight="1" x14ac:dyDescent="0.25">
      <c r="A114" s="131" t="s">
        <v>332</v>
      </c>
      <c r="B114" s="134">
        <v>3042</v>
      </c>
      <c r="C114" s="168">
        <v>1040</v>
      </c>
      <c r="D114" s="170" t="s">
        <v>276</v>
      </c>
      <c r="E114" s="653">
        <f t="shared" si="45"/>
        <v>0</v>
      </c>
      <c r="F114" s="653"/>
      <c r="G114" s="691"/>
      <c r="H114" s="691"/>
      <c r="I114" s="691"/>
      <c r="J114" s="692">
        <f t="shared" si="48"/>
        <v>0</v>
      </c>
      <c r="K114" s="692"/>
      <c r="L114" s="691"/>
      <c r="M114" s="691"/>
      <c r="N114" s="691"/>
      <c r="O114" s="691"/>
      <c r="P114" s="122"/>
      <c r="Q114" s="122"/>
      <c r="R114" s="692">
        <f t="shared" si="47"/>
        <v>0</v>
      </c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  <c r="AD114" s="226"/>
      <c r="AE114" s="226"/>
      <c r="AF114" s="226"/>
      <c r="AG114" s="226"/>
      <c r="AH114" s="226"/>
      <c r="AI114" s="226"/>
    </row>
    <row r="115" spans="1:35" s="151" customFormat="1" ht="20.25" hidden="1" customHeight="1" x14ac:dyDescent="0.25">
      <c r="A115" s="131" t="s">
        <v>286</v>
      </c>
      <c r="B115" s="134">
        <v>3043</v>
      </c>
      <c r="C115" s="168">
        <v>1040</v>
      </c>
      <c r="D115" s="170" t="s">
        <v>272</v>
      </c>
      <c r="E115" s="653">
        <f t="shared" si="45"/>
        <v>0</v>
      </c>
      <c r="F115" s="653"/>
      <c r="G115" s="691"/>
      <c r="H115" s="691"/>
      <c r="I115" s="691"/>
      <c r="J115" s="692">
        <f t="shared" si="48"/>
        <v>0</v>
      </c>
      <c r="K115" s="692"/>
      <c r="L115" s="691"/>
      <c r="M115" s="691"/>
      <c r="N115" s="691"/>
      <c r="O115" s="691"/>
      <c r="P115" s="122"/>
      <c r="Q115" s="122"/>
      <c r="R115" s="692">
        <f t="shared" si="47"/>
        <v>0</v>
      </c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</row>
    <row r="116" spans="1:35" s="151" customFormat="1" ht="35.25" hidden="1" customHeight="1" x14ac:dyDescent="0.25">
      <c r="A116" s="131" t="s">
        <v>285</v>
      </c>
      <c r="B116" s="134">
        <v>3044</v>
      </c>
      <c r="C116" s="168">
        <v>1040</v>
      </c>
      <c r="D116" s="170" t="s">
        <v>273</v>
      </c>
      <c r="E116" s="653">
        <f t="shared" si="45"/>
        <v>0</v>
      </c>
      <c r="F116" s="653"/>
      <c r="G116" s="691"/>
      <c r="H116" s="691"/>
      <c r="I116" s="691"/>
      <c r="J116" s="692">
        <f t="shared" si="48"/>
        <v>0</v>
      </c>
      <c r="K116" s="692"/>
      <c r="L116" s="691"/>
      <c r="M116" s="691"/>
      <c r="N116" s="691"/>
      <c r="O116" s="691"/>
      <c r="P116" s="122"/>
      <c r="Q116" s="122"/>
      <c r="R116" s="692">
        <f t="shared" si="47"/>
        <v>0</v>
      </c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26"/>
      <c r="AE116" s="226"/>
      <c r="AF116" s="226"/>
      <c r="AG116" s="226"/>
      <c r="AH116" s="226"/>
      <c r="AI116" s="226"/>
    </row>
    <row r="117" spans="1:35" s="151" customFormat="1" ht="22.5" hidden="1" customHeight="1" x14ac:dyDescent="0.25">
      <c r="A117" s="131" t="s">
        <v>284</v>
      </c>
      <c r="B117" s="134">
        <v>3045</v>
      </c>
      <c r="C117" s="168">
        <v>1040</v>
      </c>
      <c r="D117" s="170" t="s">
        <v>274</v>
      </c>
      <c r="E117" s="653">
        <f t="shared" si="45"/>
        <v>0</v>
      </c>
      <c r="F117" s="653"/>
      <c r="G117" s="691"/>
      <c r="H117" s="691"/>
      <c r="I117" s="691"/>
      <c r="J117" s="692">
        <f t="shared" si="48"/>
        <v>0</v>
      </c>
      <c r="K117" s="692"/>
      <c r="L117" s="691"/>
      <c r="M117" s="691"/>
      <c r="N117" s="691"/>
      <c r="O117" s="691"/>
      <c r="P117" s="122"/>
      <c r="Q117" s="122"/>
      <c r="R117" s="692">
        <f t="shared" si="47"/>
        <v>0</v>
      </c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</row>
    <row r="118" spans="1:35" s="151" customFormat="1" ht="20.25" hidden="1" customHeight="1" x14ac:dyDescent="0.25">
      <c r="A118" s="131" t="s">
        <v>283</v>
      </c>
      <c r="B118" s="134">
        <v>3046</v>
      </c>
      <c r="C118" s="168">
        <v>1040</v>
      </c>
      <c r="D118" s="170" t="s">
        <v>275</v>
      </c>
      <c r="E118" s="653">
        <f t="shared" si="45"/>
        <v>0</v>
      </c>
      <c r="F118" s="653"/>
      <c r="G118" s="691"/>
      <c r="H118" s="691"/>
      <c r="I118" s="691"/>
      <c r="J118" s="692">
        <f t="shared" si="48"/>
        <v>0</v>
      </c>
      <c r="K118" s="692"/>
      <c r="L118" s="691"/>
      <c r="M118" s="691"/>
      <c r="N118" s="691"/>
      <c r="O118" s="691"/>
      <c r="P118" s="122"/>
      <c r="Q118" s="122"/>
      <c r="R118" s="692">
        <f t="shared" si="47"/>
        <v>0</v>
      </c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</row>
    <row r="119" spans="1:35" s="151" customFormat="1" ht="30.75" hidden="1" customHeight="1" x14ac:dyDescent="0.25">
      <c r="A119" s="131" t="s">
        <v>282</v>
      </c>
      <c r="B119" s="134">
        <v>3047</v>
      </c>
      <c r="C119" s="168">
        <v>1040</v>
      </c>
      <c r="D119" s="170" t="s">
        <v>331</v>
      </c>
      <c r="E119" s="653">
        <f t="shared" si="45"/>
        <v>0</v>
      </c>
      <c r="F119" s="653"/>
      <c r="G119" s="691"/>
      <c r="H119" s="691"/>
      <c r="I119" s="691"/>
      <c r="J119" s="692">
        <f t="shared" si="48"/>
        <v>0</v>
      </c>
      <c r="K119" s="692"/>
      <c r="L119" s="691"/>
      <c r="M119" s="691"/>
      <c r="N119" s="691"/>
      <c r="O119" s="691"/>
      <c r="P119" s="122"/>
      <c r="Q119" s="122"/>
      <c r="R119" s="692">
        <f t="shared" si="47"/>
        <v>0</v>
      </c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</row>
    <row r="120" spans="1:35" s="3" customFormat="1" ht="33" hidden="1" customHeight="1" x14ac:dyDescent="0.25">
      <c r="A120" s="131" t="s">
        <v>281</v>
      </c>
      <c r="B120" s="134">
        <v>3050</v>
      </c>
      <c r="C120" s="134">
        <v>1070</v>
      </c>
      <c r="D120" s="169" t="s">
        <v>277</v>
      </c>
      <c r="E120" s="653">
        <f t="shared" si="45"/>
        <v>0</v>
      </c>
      <c r="F120" s="653"/>
      <c r="G120" s="691"/>
      <c r="H120" s="691"/>
      <c r="I120" s="691"/>
      <c r="J120" s="694">
        <f t="shared" si="48"/>
        <v>0</v>
      </c>
      <c r="K120" s="694"/>
      <c r="L120" s="691"/>
      <c r="M120" s="691"/>
      <c r="N120" s="691"/>
      <c r="O120" s="691"/>
      <c r="P120" s="122"/>
      <c r="Q120" s="122"/>
      <c r="R120" s="694">
        <f t="shared" si="47"/>
        <v>0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s="3" customFormat="1" ht="33.75" hidden="1" customHeight="1" x14ac:dyDescent="0.25">
      <c r="A121" s="121" t="s">
        <v>320</v>
      </c>
      <c r="B121" s="121" t="s">
        <v>321</v>
      </c>
      <c r="C121" s="131" t="s">
        <v>62</v>
      </c>
      <c r="D121" s="132" t="s">
        <v>319</v>
      </c>
      <c r="E121" s="653">
        <f t="shared" si="45"/>
        <v>0</v>
      </c>
      <c r="F121" s="653"/>
      <c r="G121" s="691"/>
      <c r="H121" s="691"/>
      <c r="I121" s="691"/>
      <c r="J121" s="653">
        <f t="shared" si="46"/>
        <v>0</v>
      </c>
      <c r="K121" s="653"/>
      <c r="L121" s="691"/>
      <c r="M121" s="691"/>
      <c r="N121" s="691"/>
      <c r="O121" s="691"/>
      <c r="P121" s="122"/>
      <c r="Q121" s="122"/>
      <c r="R121" s="653">
        <f t="shared" si="47"/>
        <v>0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s="3" customFormat="1" ht="50.25" hidden="1" customHeight="1" x14ac:dyDescent="0.25">
      <c r="A122" s="121" t="s">
        <v>334</v>
      </c>
      <c r="B122" s="121" t="s">
        <v>335</v>
      </c>
      <c r="C122" s="121" t="s">
        <v>62</v>
      </c>
      <c r="D122" s="114" t="s">
        <v>333</v>
      </c>
      <c r="E122" s="653">
        <f t="shared" si="45"/>
        <v>0</v>
      </c>
      <c r="F122" s="659"/>
      <c r="G122" s="656"/>
      <c r="H122" s="656"/>
      <c r="I122" s="656"/>
      <c r="J122" s="659">
        <f t="shared" ref="J122" si="50">SUM(L122,O122)</f>
        <v>0</v>
      </c>
      <c r="K122" s="659"/>
      <c r="L122" s="656"/>
      <c r="M122" s="656"/>
      <c r="N122" s="656"/>
      <c r="O122" s="656"/>
      <c r="P122" s="78"/>
      <c r="Q122" s="78"/>
      <c r="R122" s="659">
        <f t="shared" ref="R122" si="51">SUM(E122,J122)</f>
        <v>0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s="3" customFormat="1" ht="38.25" hidden="1" customHeight="1" x14ac:dyDescent="0.25">
      <c r="A123" s="121" t="s">
        <v>329</v>
      </c>
      <c r="B123" s="121" t="s">
        <v>324</v>
      </c>
      <c r="C123" s="121" t="s">
        <v>62</v>
      </c>
      <c r="D123" s="170" t="s">
        <v>280</v>
      </c>
      <c r="E123" s="653">
        <f t="shared" si="45"/>
        <v>0</v>
      </c>
      <c r="F123" s="659"/>
      <c r="G123" s="656"/>
      <c r="H123" s="656"/>
      <c r="I123" s="656"/>
      <c r="J123" s="659">
        <f t="shared" si="46"/>
        <v>0</v>
      </c>
      <c r="K123" s="659"/>
      <c r="L123" s="656"/>
      <c r="M123" s="656"/>
      <c r="N123" s="656"/>
      <c r="O123" s="656"/>
      <c r="P123" s="78"/>
      <c r="Q123" s="78"/>
      <c r="R123" s="659">
        <f t="shared" si="47"/>
        <v>0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s="3" customFormat="1" ht="51" hidden="1" customHeight="1" x14ac:dyDescent="0.25">
      <c r="A124" s="121" t="s">
        <v>328</v>
      </c>
      <c r="B124" s="121" t="s">
        <v>325</v>
      </c>
      <c r="C124" s="131" t="s">
        <v>55</v>
      </c>
      <c r="D124" s="170" t="s">
        <v>322</v>
      </c>
      <c r="E124" s="653">
        <f t="shared" si="45"/>
        <v>0</v>
      </c>
      <c r="F124" s="659"/>
      <c r="G124" s="656"/>
      <c r="H124" s="656"/>
      <c r="I124" s="656"/>
      <c r="J124" s="659">
        <f t="shared" si="46"/>
        <v>0</v>
      </c>
      <c r="K124" s="659"/>
      <c r="L124" s="656"/>
      <c r="M124" s="656"/>
      <c r="N124" s="656"/>
      <c r="O124" s="656"/>
      <c r="P124" s="78"/>
      <c r="Q124" s="78"/>
      <c r="R124" s="659">
        <f t="shared" si="47"/>
        <v>0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s="3" customFormat="1" ht="65.25" hidden="1" customHeight="1" x14ac:dyDescent="0.25">
      <c r="A125" s="121" t="s">
        <v>327</v>
      </c>
      <c r="B125" s="121" t="s">
        <v>326</v>
      </c>
      <c r="C125" s="131" t="s">
        <v>62</v>
      </c>
      <c r="D125" s="170" t="s">
        <v>323</v>
      </c>
      <c r="E125" s="653">
        <f t="shared" si="45"/>
        <v>0</v>
      </c>
      <c r="F125" s="653"/>
      <c r="G125" s="656"/>
      <c r="H125" s="656"/>
      <c r="I125" s="656"/>
      <c r="J125" s="659">
        <f t="shared" si="46"/>
        <v>0</v>
      </c>
      <c r="K125" s="659"/>
      <c r="L125" s="656"/>
      <c r="M125" s="656"/>
      <c r="N125" s="656"/>
      <c r="O125" s="656"/>
      <c r="P125" s="122"/>
      <c r="Q125" s="122"/>
      <c r="R125" s="653">
        <f t="shared" si="47"/>
        <v>0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s="151" customFormat="1" ht="60" hidden="1" customHeight="1" x14ac:dyDescent="0.25">
      <c r="A126" s="231" t="s">
        <v>192</v>
      </c>
      <c r="B126" s="231" t="s">
        <v>93</v>
      </c>
      <c r="C126" s="232" t="s">
        <v>63</v>
      </c>
      <c r="D126" s="169" t="s">
        <v>20</v>
      </c>
      <c r="E126" s="653">
        <f t="shared" si="45"/>
        <v>0</v>
      </c>
      <c r="F126" s="659"/>
      <c r="G126" s="656"/>
      <c r="H126" s="656"/>
      <c r="I126" s="656"/>
      <c r="J126" s="657">
        <f t="shared" ref="J126:J131" si="52">SUM(L126,O126)</f>
        <v>0</v>
      </c>
      <c r="K126" s="657"/>
      <c r="L126" s="695"/>
      <c r="M126" s="656"/>
      <c r="N126" s="656"/>
      <c r="O126" s="695"/>
      <c r="P126" s="262"/>
      <c r="Q126" s="235"/>
      <c r="R126" s="692">
        <f t="shared" ref="R126:R129" si="53">SUM(E126,J126)</f>
        <v>0</v>
      </c>
      <c r="T126" s="226">
        <v>3613270</v>
      </c>
      <c r="U126" s="226"/>
      <c r="V126" s="226"/>
      <c r="W126" s="226"/>
      <c r="X126" s="226"/>
      <c r="Y126" s="226"/>
      <c r="Z126" s="226"/>
      <c r="AA126" s="226"/>
      <c r="AB126" s="226"/>
      <c r="AC126" s="226"/>
      <c r="AD126" s="226"/>
      <c r="AE126" s="226"/>
      <c r="AF126" s="226"/>
      <c r="AG126" s="226"/>
      <c r="AH126" s="226"/>
      <c r="AI126" s="226"/>
    </row>
    <row r="127" spans="1:35" s="151" customFormat="1" ht="39.75" hidden="1" customHeight="1" x14ac:dyDescent="0.25">
      <c r="A127" s="231" t="s">
        <v>194</v>
      </c>
      <c r="B127" s="231" t="s">
        <v>94</v>
      </c>
      <c r="C127" s="123" t="s">
        <v>62</v>
      </c>
      <c r="D127" s="169" t="s">
        <v>193</v>
      </c>
      <c r="E127" s="653">
        <f t="shared" si="45"/>
        <v>0</v>
      </c>
      <c r="F127" s="659"/>
      <c r="G127" s="659"/>
      <c r="H127" s="659"/>
      <c r="I127" s="659"/>
      <c r="J127" s="657">
        <f t="shared" si="52"/>
        <v>0</v>
      </c>
      <c r="K127" s="657"/>
      <c r="L127" s="659"/>
      <c r="M127" s="659"/>
      <c r="N127" s="659"/>
      <c r="O127" s="659"/>
      <c r="P127" s="92"/>
      <c r="Q127" s="92">
        <f>SUM(Q130:Q131)</f>
        <v>0</v>
      </c>
      <c r="R127" s="657">
        <f t="shared" si="53"/>
        <v>0</v>
      </c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26"/>
      <c r="AE127" s="226"/>
      <c r="AF127" s="226"/>
      <c r="AG127" s="226"/>
      <c r="AH127" s="226"/>
      <c r="AI127" s="226"/>
    </row>
    <row r="128" spans="1:35" s="151" customFormat="1" ht="48.75" hidden="1" customHeight="1" x14ac:dyDescent="0.25">
      <c r="A128" s="121" t="s">
        <v>543</v>
      </c>
      <c r="B128" s="121" t="s">
        <v>449</v>
      </c>
      <c r="C128" s="121" t="s">
        <v>60</v>
      </c>
      <c r="D128" s="307" t="s">
        <v>447</v>
      </c>
      <c r="E128" s="653">
        <f t="shared" si="45"/>
        <v>0</v>
      </c>
      <c r="F128" s="659"/>
      <c r="G128" s="659"/>
      <c r="H128" s="659"/>
      <c r="I128" s="659"/>
      <c r="J128" s="657">
        <f t="shared" ref="J128" si="54">SUM(L128,O128)</f>
        <v>0</v>
      </c>
      <c r="K128" s="658"/>
      <c r="L128" s="655"/>
      <c r="M128" s="655"/>
      <c r="N128" s="655"/>
      <c r="O128" s="655"/>
      <c r="P128" s="92"/>
      <c r="Q128" s="92"/>
      <c r="R128" s="657">
        <f t="shared" si="53"/>
        <v>0</v>
      </c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</row>
    <row r="129" spans="1:124" s="522" customFormat="1" ht="46.5" hidden="1" customHeight="1" x14ac:dyDescent="0.25">
      <c r="A129" s="520"/>
      <c r="B129" s="520"/>
      <c r="C129" s="353"/>
      <c r="D129" s="521" t="s">
        <v>419</v>
      </c>
      <c r="E129" s="653">
        <f t="shared" si="45"/>
        <v>0</v>
      </c>
      <c r="F129" s="682"/>
      <c r="G129" s="682"/>
      <c r="H129" s="682"/>
      <c r="I129" s="682"/>
      <c r="J129" s="681">
        <f t="shared" si="52"/>
        <v>0</v>
      </c>
      <c r="K129" s="681"/>
      <c r="L129" s="682"/>
      <c r="M129" s="682"/>
      <c r="N129" s="682"/>
      <c r="O129" s="682"/>
      <c r="P129" s="355"/>
      <c r="Q129" s="355"/>
      <c r="R129" s="682">
        <f t="shared" si="53"/>
        <v>0</v>
      </c>
      <c r="T129" s="523"/>
      <c r="U129" s="523"/>
      <c r="V129" s="523"/>
      <c r="W129" s="523"/>
      <c r="X129" s="523"/>
      <c r="Y129" s="523"/>
      <c r="Z129" s="523"/>
      <c r="AA129" s="523"/>
      <c r="AB129" s="523"/>
      <c r="AC129" s="523"/>
      <c r="AD129" s="523"/>
      <c r="AE129" s="523"/>
      <c r="AF129" s="523"/>
      <c r="AG129" s="523"/>
      <c r="AH129" s="523"/>
      <c r="AI129" s="523"/>
    </row>
    <row r="130" spans="1:124" s="529" customFormat="1" ht="78" hidden="1" customHeight="1" x14ac:dyDescent="0.25">
      <c r="A130" s="524" t="s">
        <v>196</v>
      </c>
      <c r="B130" s="524" t="s">
        <v>88</v>
      </c>
      <c r="C130" s="525" t="s">
        <v>62</v>
      </c>
      <c r="D130" s="526" t="s">
        <v>195</v>
      </c>
      <c r="E130" s="653">
        <f t="shared" si="45"/>
        <v>0</v>
      </c>
      <c r="F130" s="696"/>
      <c r="G130" s="697"/>
      <c r="H130" s="697"/>
      <c r="I130" s="697"/>
      <c r="J130" s="687">
        <f t="shared" si="52"/>
        <v>0</v>
      </c>
      <c r="K130" s="687"/>
      <c r="L130" s="697"/>
      <c r="M130" s="697"/>
      <c r="N130" s="697"/>
      <c r="O130" s="697"/>
      <c r="P130" s="527"/>
      <c r="Q130" s="527"/>
      <c r="R130" s="710">
        <f>SUM(J130,E130)</f>
        <v>0</v>
      </c>
      <c r="T130" s="530"/>
      <c r="U130" s="530"/>
      <c r="V130" s="530"/>
      <c r="W130" s="530"/>
      <c r="X130" s="530"/>
      <c r="Y130" s="530"/>
      <c r="Z130" s="530"/>
      <c r="AA130" s="530"/>
      <c r="AB130" s="530"/>
      <c r="AC130" s="530"/>
      <c r="AD130" s="530"/>
      <c r="AE130" s="530"/>
      <c r="AF130" s="530"/>
      <c r="AG130" s="530"/>
      <c r="AH130" s="530"/>
      <c r="AI130" s="530"/>
    </row>
    <row r="131" spans="1:124" s="529" customFormat="1" ht="52.5" hidden="1" customHeight="1" x14ac:dyDescent="0.25">
      <c r="A131" s="524" t="s">
        <v>197</v>
      </c>
      <c r="B131" s="524" t="s">
        <v>198</v>
      </c>
      <c r="C131" s="525" t="s">
        <v>21</v>
      </c>
      <c r="D131" s="526" t="s">
        <v>350</v>
      </c>
      <c r="E131" s="653">
        <f t="shared" si="45"/>
        <v>0</v>
      </c>
      <c r="F131" s="696"/>
      <c r="G131" s="697"/>
      <c r="H131" s="697"/>
      <c r="I131" s="697"/>
      <c r="J131" s="687">
        <f t="shared" si="52"/>
        <v>0</v>
      </c>
      <c r="K131" s="687"/>
      <c r="L131" s="697"/>
      <c r="M131" s="697"/>
      <c r="N131" s="697"/>
      <c r="O131" s="697"/>
      <c r="P131" s="527"/>
      <c r="Q131" s="527"/>
      <c r="R131" s="710">
        <f>SUM(J131,E131)</f>
        <v>0</v>
      </c>
      <c r="T131" s="530"/>
      <c r="U131" s="530"/>
      <c r="V131" s="530"/>
      <c r="W131" s="530"/>
      <c r="X131" s="530"/>
      <c r="Y131" s="530"/>
      <c r="Z131" s="530"/>
      <c r="AA131" s="530"/>
      <c r="AB131" s="530"/>
      <c r="AC131" s="530"/>
      <c r="AD131" s="530"/>
      <c r="AE131" s="530"/>
      <c r="AF131" s="530"/>
      <c r="AG131" s="530"/>
      <c r="AH131" s="530"/>
      <c r="AI131" s="530"/>
    </row>
    <row r="132" spans="1:124" s="529" customFormat="1" ht="36" hidden="1" customHeight="1" x14ac:dyDescent="0.25">
      <c r="A132" s="531" t="s">
        <v>202</v>
      </c>
      <c r="B132" s="531" t="s">
        <v>136</v>
      </c>
      <c r="C132" s="525" t="s">
        <v>54</v>
      </c>
      <c r="D132" s="526" t="s">
        <v>139</v>
      </c>
      <c r="E132" s="653">
        <f t="shared" si="45"/>
        <v>0</v>
      </c>
      <c r="F132" s="686"/>
      <c r="G132" s="698"/>
      <c r="H132" s="698"/>
      <c r="I132" s="698"/>
      <c r="J132" s="687">
        <f t="shared" ref="J132" si="55">SUM(L132,O132)</f>
        <v>0</v>
      </c>
      <c r="K132" s="687"/>
      <c r="L132" s="698"/>
      <c r="M132" s="698"/>
      <c r="N132" s="698"/>
      <c r="O132" s="698"/>
      <c r="P132" s="532"/>
      <c r="Q132" s="532"/>
      <c r="R132" s="687">
        <f>SUM(E132,J132)</f>
        <v>0</v>
      </c>
      <c r="T132" s="530"/>
      <c r="U132" s="530"/>
      <c r="V132" s="530"/>
      <c r="W132" s="530"/>
      <c r="X132" s="530"/>
      <c r="Y132" s="530"/>
      <c r="Z132" s="530"/>
      <c r="AA132" s="530"/>
      <c r="AB132" s="530"/>
      <c r="AC132" s="530"/>
      <c r="AD132" s="530"/>
      <c r="AE132" s="530"/>
      <c r="AF132" s="530"/>
      <c r="AG132" s="530"/>
      <c r="AH132" s="530"/>
      <c r="AI132" s="530"/>
    </row>
    <row r="133" spans="1:124" s="535" customFormat="1" ht="48" hidden="1" customHeight="1" x14ac:dyDescent="0.25">
      <c r="A133" s="533"/>
      <c r="B133" s="533"/>
      <c r="C133" s="533"/>
      <c r="D133" s="521" t="s">
        <v>565</v>
      </c>
      <c r="E133" s="682">
        <f t="shared" si="45"/>
        <v>0</v>
      </c>
      <c r="F133" s="699"/>
      <c r="G133" s="700"/>
      <c r="H133" s="700"/>
      <c r="I133" s="700"/>
      <c r="J133" s="666">
        <f>SUM(L133,O133)</f>
        <v>0</v>
      </c>
      <c r="K133" s="666"/>
      <c r="L133" s="701"/>
      <c r="M133" s="701"/>
      <c r="N133" s="701"/>
      <c r="O133" s="701"/>
      <c r="P133" s="539"/>
      <c r="Q133" s="539"/>
      <c r="R133" s="666">
        <f>SUM(J133,E133)</f>
        <v>0</v>
      </c>
      <c r="S133" s="534"/>
      <c r="T133" s="534"/>
      <c r="U133" s="534"/>
      <c r="V133" s="534"/>
      <c r="W133" s="534"/>
      <c r="X133" s="534"/>
      <c r="Y133" s="534"/>
      <c r="Z133" s="534"/>
      <c r="AA133" s="534"/>
      <c r="AB133" s="534"/>
      <c r="AC133" s="534"/>
      <c r="AD133" s="534"/>
      <c r="AE133" s="534"/>
      <c r="AF133" s="534"/>
      <c r="AG133" s="534"/>
      <c r="AH133" s="534"/>
      <c r="AI133" s="534"/>
      <c r="AJ133" s="534"/>
      <c r="AK133" s="534"/>
      <c r="AL133" s="534"/>
      <c r="AM133" s="534"/>
      <c r="AN133" s="534"/>
      <c r="AO133" s="534"/>
      <c r="AP133" s="534"/>
      <c r="AQ133" s="534"/>
      <c r="AR133" s="534"/>
      <c r="AS133" s="534"/>
      <c r="AT133" s="534"/>
      <c r="AU133" s="534"/>
      <c r="AV133" s="534"/>
      <c r="AW133" s="534"/>
      <c r="AX133" s="534"/>
      <c r="AY133" s="534"/>
      <c r="AZ133" s="534"/>
      <c r="BA133" s="534"/>
      <c r="BB133" s="534"/>
      <c r="BC133" s="534"/>
      <c r="BD133" s="534"/>
      <c r="BE133" s="534"/>
      <c r="BF133" s="534"/>
      <c r="BG133" s="534"/>
      <c r="BH133" s="534"/>
      <c r="BI133" s="534"/>
      <c r="BJ133" s="534"/>
      <c r="BK133" s="534"/>
      <c r="BL133" s="534"/>
      <c r="BM133" s="534"/>
      <c r="BN133" s="534"/>
      <c r="BO133" s="534"/>
      <c r="BP133" s="534"/>
      <c r="BQ133" s="534"/>
      <c r="BR133" s="534"/>
      <c r="BS133" s="534"/>
      <c r="BT133" s="534"/>
      <c r="BU133" s="534"/>
      <c r="BV133" s="534"/>
      <c r="BW133" s="534"/>
      <c r="BX133" s="534"/>
      <c r="BY133" s="534"/>
      <c r="BZ133" s="534"/>
      <c r="CA133" s="534"/>
      <c r="CB133" s="534"/>
      <c r="CC133" s="534"/>
      <c r="CD133" s="534"/>
      <c r="CE133" s="534"/>
      <c r="CF133" s="534"/>
      <c r="CG133" s="534"/>
      <c r="CH133" s="534"/>
      <c r="CI133" s="534"/>
      <c r="CJ133" s="534"/>
      <c r="CK133" s="534"/>
      <c r="CL133" s="534"/>
      <c r="CM133" s="534"/>
      <c r="CN133" s="534"/>
      <c r="CO133" s="534"/>
      <c r="CP133" s="534"/>
      <c r="CQ133" s="534"/>
      <c r="CR133" s="534"/>
      <c r="CS133" s="534"/>
      <c r="CT133" s="534"/>
      <c r="CU133" s="534"/>
      <c r="CV133" s="534"/>
      <c r="CW133" s="534"/>
      <c r="CX133" s="534"/>
      <c r="CY133" s="534"/>
      <c r="CZ133" s="534"/>
      <c r="DA133" s="534"/>
      <c r="DB133" s="534"/>
      <c r="DC133" s="534"/>
      <c r="DD133" s="534"/>
      <c r="DE133" s="534"/>
      <c r="DF133" s="534"/>
      <c r="DG133" s="534"/>
      <c r="DH133" s="534"/>
      <c r="DI133" s="534"/>
      <c r="DJ133" s="534"/>
      <c r="DK133" s="534"/>
      <c r="DL133" s="534"/>
      <c r="DM133" s="534"/>
      <c r="DN133" s="534"/>
      <c r="DO133" s="534"/>
      <c r="DP133" s="534"/>
      <c r="DQ133" s="534"/>
      <c r="DR133" s="534"/>
      <c r="DS133" s="534"/>
      <c r="DT133" s="534"/>
    </row>
    <row r="134" spans="1:124" s="3" customFormat="1" ht="40.5" hidden="1" customHeight="1" x14ac:dyDescent="0.25">
      <c r="A134" s="293" t="s">
        <v>23</v>
      </c>
      <c r="B134" s="293"/>
      <c r="C134" s="293"/>
      <c r="D134" s="294" t="s">
        <v>291</v>
      </c>
      <c r="E134" s="677">
        <f>SUM(E135)</f>
        <v>0</v>
      </c>
      <c r="F134" s="690">
        <f t="shared" ref="F134:R134" si="56">SUM(F135)</f>
        <v>0</v>
      </c>
      <c r="G134" s="690">
        <f t="shared" si="56"/>
        <v>0</v>
      </c>
      <c r="H134" s="690">
        <f t="shared" si="56"/>
        <v>0</v>
      </c>
      <c r="I134" s="690">
        <f t="shared" si="56"/>
        <v>0</v>
      </c>
      <c r="J134" s="690">
        <f t="shared" si="56"/>
        <v>0</v>
      </c>
      <c r="K134" s="690">
        <f t="shared" si="56"/>
        <v>0</v>
      </c>
      <c r="L134" s="690">
        <f t="shared" si="56"/>
        <v>0</v>
      </c>
      <c r="M134" s="690">
        <f t="shared" si="56"/>
        <v>0</v>
      </c>
      <c r="N134" s="690">
        <f t="shared" si="56"/>
        <v>0</v>
      </c>
      <c r="O134" s="690">
        <f t="shared" si="56"/>
        <v>0</v>
      </c>
      <c r="P134" s="295">
        <f t="shared" si="56"/>
        <v>0</v>
      </c>
      <c r="Q134" s="295">
        <f t="shared" si="56"/>
        <v>0</v>
      </c>
      <c r="R134" s="690">
        <f t="shared" si="56"/>
        <v>0</v>
      </c>
      <c r="S134" s="4"/>
      <c r="T134" s="113">
        <f t="shared" ref="T134:T135" si="57">SUM(E134,J134)</f>
        <v>0</v>
      </c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</row>
    <row r="135" spans="1:124" s="3" customFormat="1" ht="39.75" hidden="1" customHeight="1" x14ac:dyDescent="0.25">
      <c r="A135" s="293" t="s">
        <v>24</v>
      </c>
      <c r="B135" s="293"/>
      <c r="C135" s="293"/>
      <c r="D135" s="294" t="s">
        <v>291</v>
      </c>
      <c r="E135" s="677">
        <f>SUM(E136:E142)</f>
        <v>0</v>
      </c>
      <c r="F135" s="677">
        <f t="shared" ref="F135:O135" si="58">SUM(F136:F142)</f>
        <v>0</v>
      </c>
      <c r="G135" s="677">
        <f t="shared" si="58"/>
        <v>0</v>
      </c>
      <c r="H135" s="677">
        <f t="shared" si="58"/>
        <v>0</v>
      </c>
      <c r="I135" s="677">
        <f t="shared" si="58"/>
        <v>0</v>
      </c>
      <c r="J135" s="677">
        <f t="shared" si="58"/>
        <v>0</v>
      </c>
      <c r="K135" s="677">
        <f t="shared" si="58"/>
        <v>0</v>
      </c>
      <c r="L135" s="677">
        <f t="shared" si="58"/>
        <v>0</v>
      </c>
      <c r="M135" s="677">
        <f t="shared" si="58"/>
        <v>0</v>
      </c>
      <c r="N135" s="677">
        <f t="shared" si="58"/>
        <v>0</v>
      </c>
      <c r="O135" s="677">
        <f t="shared" si="58"/>
        <v>0</v>
      </c>
      <c r="P135" s="295">
        <f t="shared" ref="P135:Q135" si="59">SUM(P136:P141)</f>
        <v>0</v>
      </c>
      <c r="Q135" s="295">
        <f t="shared" si="59"/>
        <v>0</v>
      </c>
      <c r="R135" s="677">
        <f>SUM(R136:R142)</f>
        <v>0</v>
      </c>
      <c r="T135" s="113">
        <f t="shared" si="57"/>
        <v>0</v>
      </c>
    </row>
    <row r="136" spans="1:124" s="3" customFormat="1" ht="51" hidden="1" customHeight="1" x14ac:dyDescent="0.25">
      <c r="A136" s="121" t="s">
        <v>205</v>
      </c>
      <c r="B136" s="121" t="s">
        <v>102</v>
      </c>
      <c r="C136" s="121" t="s">
        <v>47</v>
      </c>
      <c r="D136" s="114" t="s">
        <v>101</v>
      </c>
      <c r="E136" s="659">
        <f t="shared" ref="E136:E144" si="60">SUM(F136,I136)</f>
        <v>0</v>
      </c>
      <c r="F136" s="655"/>
      <c r="G136" s="656"/>
      <c r="H136" s="656"/>
      <c r="I136" s="656"/>
      <c r="J136" s="658">
        <f t="shared" ref="J136:J140" si="61">SUM(L136,O136)</f>
        <v>0</v>
      </c>
      <c r="K136" s="658"/>
      <c r="L136" s="656"/>
      <c r="M136" s="656"/>
      <c r="N136" s="656"/>
      <c r="O136" s="656"/>
      <c r="P136" s="78"/>
      <c r="Q136" s="261"/>
      <c r="R136" s="657">
        <f>SUM(J136,E136)</f>
        <v>0</v>
      </c>
    </row>
    <row r="137" spans="1:124" s="193" customFormat="1" ht="48" hidden="1" customHeight="1" x14ac:dyDescent="0.25">
      <c r="A137" s="123" t="s">
        <v>209</v>
      </c>
      <c r="B137" s="123" t="s">
        <v>217</v>
      </c>
      <c r="C137" s="123" t="s">
        <v>51</v>
      </c>
      <c r="D137" s="125" t="s">
        <v>216</v>
      </c>
      <c r="E137" s="659">
        <f>SUM(F137,I137)</f>
        <v>0</v>
      </c>
      <c r="F137" s="655"/>
      <c r="G137" s="657"/>
      <c r="H137" s="657"/>
      <c r="I137" s="684"/>
      <c r="J137" s="655">
        <f>SUM(L137,O137)</f>
        <v>0</v>
      </c>
      <c r="K137" s="655"/>
      <c r="L137" s="659"/>
      <c r="M137" s="659"/>
      <c r="N137" s="659"/>
      <c r="O137" s="659"/>
      <c r="P137" s="92"/>
      <c r="Q137" s="92"/>
      <c r="R137" s="659">
        <f>SUM(J137,E137)</f>
        <v>0</v>
      </c>
    </row>
    <row r="138" spans="1:124" s="86" customFormat="1" ht="32.25" hidden="1" customHeight="1" x14ac:dyDescent="0.25">
      <c r="A138" s="123" t="s">
        <v>204</v>
      </c>
      <c r="B138" s="123" t="s">
        <v>206</v>
      </c>
      <c r="C138" s="123" t="s">
        <v>64</v>
      </c>
      <c r="D138" s="125" t="s">
        <v>203</v>
      </c>
      <c r="E138" s="659">
        <f t="shared" si="60"/>
        <v>0</v>
      </c>
      <c r="F138" s="655"/>
      <c r="G138" s="657"/>
      <c r="H138" s="657"/>
      <c r="I138" s="657"/>
      <c r="J138" s="658">
        <f t="shared" si="61"/>
        <v>0</v>
      </c>
      <c r="K138" s="658"/>
      <c r="L138" s="657"/>
      <c r="M138" s="657"/>
      <c r="N138" s="657"/>
      <c r="O138" s="657"/>
      <c r="P138" s="119"/>
      <c r="Q138" s="119"/>
      <c r="R138" s="657">
        <f t="shared" ref="R138:R140" si="62">SUM(J138,E138)</f>
        <v>0</v>
      </c>
    </row>
    <row r="139" spans="1:124" s="86" customFormat="1" ht="34.5" hidden="1" customHeight="1" x14ac:dyDescent="0.25">
      <c r="A139" s="123" t="s">
        <v>207</v>
      </c>
      <c r="B139" s="123" t="s">
        <v>95</v>
      </c>
      <c r="C139" s="123" t="s">
        <v>65</v>
      </c>
      <c r="D139" s="270" t="s">
        <v>208</v>
      </c>
      <c r="E139" s="659">
        <f t="shared" si="60"/>
        <v>0</v>
      </c>
      <c r="F139" s="655"/>
      <c r="G139" s="657"/>
      <c r="H139" s="657"/>
      <c r="I139" s="657"/>
      <c r="J139" s="658">
        <f t="shared" si="61"/>
        <v>0</v>
      </c>
      <c r="K139" s="658"/>
      <c r="L139" s="657"/>
      <c r="M139" s="657"/>
      <c r="N139" s="657"/>
      <c r="O139" s="657"/>
      <c r="P139" s="119"/>
      <c r="Q139" s="119"/>
      <c r="R139" s="657">
        <f t="shared" si="62"/>
        <v>0</v>
      </c>
    </row>
    <row r="140" spans="1:124" s="86" customFormat="1" ht="32.25" hidden="1" customHeight="1" x14ac:dyDescent="0.25">
      <c r="A140" s="269" t="s">
        <v>210</v>
      </c>
      <c r="B140" s="269" t="s">
        <v>211</v>
      </c>
      <c r="C140" s="269" t="s">
        <v>66</v>
      </c>
      <c r="D140" s="291" t="s">
        <v>212</v>
      </c>
      <c r="E140" s="655">
        <f t="shared" si="60"/>
        <v>0</v>
      </c>
      <c r="F140" s="655"/>
      <c r="G140" s="658"/>
      <c r="H140" s="658"/>
      <c r="I140" s="658"/>
      <c r="J140" s="658">
        <f t="shared" si="61"/>
        <v>0</v>
      </c>
      <c r="K140" s="658"/>
      <c r="L140" s="658"/>
      <c r="M140" s="658"/>
      <c r="N140" s="658"/>
      <c r="O140" s="658"/>
      <c r="P140" s="118"/>
      <c r="Q140" s="119"/>
      <c r="R140" s="657">
        <f t="shared" si="62"/>
        <v>0</v>
      </c>
    </row>
    <row r="141" spans="1:124" s="86" customFormat="1" ht="27.75" hidden="1" customHeight="1" x14ac:dyDescent="0.25">
      <c r="A141" s="269" t="s">
        <v>214</v>
      </c>
      <c r="B141" s="269" t="s">
        <v>215</v>
      </c>
      <c r="C141" s="269" t="s">
        <v>66</v>
      </c>
      <c r="D141" s="292" t="s">
        <v>213</v>
      </c>
      <c r="E141" s="659">
        <f t="shared" si="60"/>
        <v>0</v>
      </c>
      <c r="F141" s="655"/>
      <c r="G141" s="657"/>
      <c r="H141" s="657"/>
      <c r="I141" s="657"/>
      <c r="J141" s="658">
        <f t="shared" ref="J141:J144" si="63">SUM(L141,O141)</f>
        <v>0</v>
      </c>
      <c r="K141" s="658"/>
      <c r="L141" s="657"/>
      <c r="M141" s="657"/>
      <c r="N141" s="657"/>
      <c r="O141" s="657"/>
      <c r="P141" s="119"/>
      <c r="Q141" s="119"/>
      <c r="R141" s="657">
        <f t="shared" ref="R141:R144" si="64">SUM(J141,E141)</f>
        <v>0</v>
      </c>
    </row>
    <row r="142" spans="1:124" s="86" customFormat="1" ht="48" hidden="1" customHeight="1" x14ac:dyDescent="0.25">
      <c r="A142" s="121" t="s">
        <v>564</v>
      </c>
      <c r="B142" s="121" t="s">
        <v>449</v>
      </c>
      <c r="C142" s="121" t="s">
        <v>60</v>
      </c>
      <c r="D142" s="307" t="s">
        <v>447</v>
      </c>
      <c r="E142" s="659">
        <f t="shared" si="60"/>
        <v>0</v>
      </c>
      <c r="F142" s="655"/>
      <c r="G142" s="657"/>
      <c r="H142" s="657"/>
      <c r="I142" s="657"/>
      <c r="J142" s="658">
        <f t="shared" si="63"/>
        <v>0</v>
      </c>
      <c r="K142" s="658"/>
      <c r="L142" s="657"/>
      <c r="M142" s="657"/>
      <c r="N142" s="657"/>
      <c r="O142" s="658"/>
      <c r="P142" s="119"/>
      <c r="Q142" s="119"/>
      <c r="R142" s="657">
        <f t="shared" si="64"/>
        <v>0</v>
      </c>
    </row>
    <row r="143" spans="1:124" s="496" customFormat="1" ht="48" hidden="1" customHeight="1" x14ac:dyDescent="0.25">
      <c r="A143" s="342"/>
      <c r="B143" s="342"/>
      <c r="C143" s="342"/>
      <c r="D143" s="367" t="s">
        <v>419</v>
      </c>
      <c r="E143" s="702">
        <f t="shared" si="60"/>
        <v>0</v>
      </c>
      <c r="F143" s="703"/>
      <c r="G143" s="704"/>
      <c r="H143" s="704"/>
      <c r="I143" s="704"/>
      <c r="J143" s="705">
        <f t="shared" si="63"/>
        <v>0</v>
      </c>
      <c r="K143" s="705"/>
      <c r="L143" s="704"/>
      <c r="M143" s="704"/>
      <c r="N143" s="704"/>
      <c r="O143" s="705"/>
      <c r="P143" s="120"/>
      <c r="Q143" s="120"/>
      <c r="R143" s="704">
        <f t="shared" si="64"/>
        <v>0</v>
      </c>
    </row>
    <row r="144" spans="1:124" s="496" customFormat="1" ht="48" hidden="1" customHeight="1" x14ac:dyDescent="0.25">
      <c r="A144" s="342"/>
      <c r="B144" s="342"/>
      <c r="C144" s="342"/>
      <c r="D144" s="367" t="s">
        <v>565</v>
      </c>
      <c r="E144" s="702">
        <f t="shared" si="60"/>
        <v>0</v>
      </c>
      <c r="F144" s="703"/>
      <c r="G144" s="704"/>
      <c r="H144" s="704"/>
      <c r="I144" s="704"/>
      <c r="J144" s="705">
        <f t="shared" si="63"/>
        <v>0</v>
      </c>
      <c r="K144" s="705"/>
      <c r="L144" s="704"/>
      <c r="M144" s="704"/>
      <c r="N144" s="704"/>
      <c r="O144" s="705"/>
      <c r="P144" s="120"/>
      <c r="Q144" s="120"/>
      <c r="R144" s="704">
        <f t="shared" si="64"/>
        <v>0</v>
      </c>
    </row>
    <row r="145" spans="1:222" ht="42.75" hidden="1" customHeight="1" x14ac:dyDescent="0.25">
      <c r="A145" s="293" t="s">
        <v>165</v>
      </c>
      <c r="B145" s="293"/>
      <c r="C145" s="293"/>
      <c r="D145" s="296" t="s">
        <v>99</v>
      </c>
      <c r="E145" s="677">
        <f>SUM(E146)</f>
        <v>0</v>
      </c>
      <c r="F145" s="690">
        <f t="shared" ref="F145:R146" si="65">SUM(F146)</f>
        <v>0</v>
      </c>
      <c r="G145" s="690">
        <f t="shared" si="65"/>
        <v>0</v>
      </c>
      <c r="H145" s="690">
        <f t="shared" si="65"/>
        <v>0</v>
      </c>
      <c r="I145" s="690">
        <f t="shared" si="65"/>
        <v>0</v>
      </c>
      <c r="J145" s="690">
        <f t="shared" si="65"/>
        <v>0</v>
      </c>
      <c r="K145" s="690">
        <f t="shared" si="65"/>
        <v>0</v>
      </c>
      <c r="L145" s="690">
        <f t="shared" si="65"/>
        <v>0</v>
      </c>
      <c r="M145" s="690">
        <f t="shared" si="65"/>
        <v>0</v>
      </c>
      <c r="N145" s="690">
        <f t="shared" si="65"/>
        <v>0</v>
      </c>
      <c r="O145" s="690">
        <f t="shared" si="65"/>
        <v>0</v>
      </c>
      <c r="P145" s="295">
        <f t="shared" si="65"/>
        <v>0</v>
      </c>
      <c r="Q145" s="295">
        <f t="shared" si="65"/>
        <v>0</v>
      </c>
      <c r="R145" s="690">
        <f t="shared" si="65"/>
        <v>0</v>
      </c>
      <c r="T145" s="113">
        <f t="shared" ref="T145:T146" si="66">SUM(E145,J145)</f>
        <v>0</v>
      </c>
    </row>
    <row r="146" spans="1:222" ht="41.25" hidden="1" customHeight="1" x14ac:dyDescent="0.25">
      <c r="A146" s="293" t="s">
        <v>166</v>
      </c>
      <c r="B146" s="293"/>
      <c r="C146" s="293"/>
      <c r="D146" s="296" t="s">
        <v>99</v>
      </c>
      <c r="E146" s="677">
        <f>SUM(E147:E151)</f>
        <v>0</v>
      </c>
      <c r="F146" s="690">
        <f t="shared" ref="F146:P146" si="67">SUM(F147:F151)</f>
        <v>0</v>
      </c>
      <c r="G146" s="690">
        <f t="shared" si="67"/>
        <v>0</v>
      </c>
      <c r="H146" s="690">
        <f t="shared" si="67"/>
        <v>0</v>
      </c>
      <c r="I146" s="690">
        <f t="shared" si="67"/>
        <v>0</v>
      </c>
      <c r="J146" s="690">
        <f t="shared" si="67"/>
        <v>0</v>
      </c>
      <c r="K146" s="690">
        <f t="shared" ref="K146" si="68">SUM(K147:K151)</f>
        <v>0</v>
      </c>
      <c r="L146" s="690">
        <f t="shared" si="67"/>
        <v>0</v>
      </c>
      <c r="M146" s="690">
        <f t="shared" si="67"/>
        <v>0</v>
      </c>
      <c r="N146" s="690">
        <f t="shared" si="67"/>
        <v>0</v>
      </c>
      <c r="O146" s="690">
        <f t="shared" si="67"/>
        <v>0</v>
      </c>
      <c r="P146" s="295">
        <f t="shared" si="67"/>
        <v>0</v>
      </c>
      <c r="Q146" s="295">
        <f t="shared" si="65"/>
        <v>0</v>
      </c>
      <c r="R146" s="690">
        <f t="shared" ref="R146:R149" si="69">SUM(E146,J146)</f>
        <v>0</v>
      </c>
      <c r="T146" s="113">
        <f t="shared" si="66"/>
        <v>0</v>
      </c>
    </row>
    <row r="147" spans="1:222" ht="50.25" hidden="1" customHeight="1" x14ac:dyDescent="0.25">
      <c r="A147" s="121" t="s">
        <v>164</v>
      </c>
      <c r="B147" s="121" t="s">
        <v>102</v>
      </c>
      <c r="C147" s="121" t="s">
        <v>47</v>
      </c>
      <c r="D147" s="114" t="s">
        <v>101</v>
      </c>
      <c r="E147" s="657">
        <f>SUM(F147,I147)</f>
        <v>0</v>
      </c>
      <c r="F147" s="706"/>
      <c r="G147" s="692"/>
      <c r="H147" s="692"/>
      <c r="I147" s="692"/>
      <c r="J147" s="683">
        <f t="shared" ref="J147:J149" si="70">SUM(L147,O147)</f>
        <v>0</v>
      </c>
      <c r="K147" s="694"/>
      <c r="L147" s="692"/>
      <c r="M147" s="692"/>
      <c r="N147" s="692"/>
      <c r="O147" s="692"/>
      <c r="P147" s="117"/>
      <c r="Q147" s="117"/>
      <c r="R147" s="683">
        <f>SUM(E147,J147)</f>
        <v>0</v>
      </c>
    </row>
    <row r="148" spans="1:222" s="116" customFormat="1" ht="26.25" hidden="1" customHeight="1" x14ac:dyDescent="0.25">
      <c r="A148" s="124" t="s">
        <v>167</v>
      </c>
      <c r="B148" s="124" t="s">
        <v>168</v>
      </c>
      <c r="C148" s="124" t="s">
        <v>59</v>
      </c>
      <c r="D148" s="125" t="s">
        <v>169</v>
      </c>
      <c r="E148" s="657"/>
      <c r="F148" s="658"/>
      <c r="G148" s="657"/>
      <c r="H148" s="657"/>
      <c r="I148" s="657"/>
      <c r="J148" s="683">
        <f t="shared" si="70"/>
        <v>0</v>
      </c>
      <c r="K148" s="683"/>
      <c r="L148" s="657"/>
      <c r="M148" s="657"/>
      <c r="N148" s="657"/>
      <c r="O148" s="657"/>
      <c r="P148" s="119"/>
      <c r="Q148" s="119"/>
      <c r="R148" s="683">
        <f t="shared" si="69"/>
        <v>0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</row>
    <row r="149" spans="1:222" s="116" customFormat="1" ht="27" hidden="1" customHeight="1" x14ac:dyDescent="0.25">
      <c r="A149" s="123" t="s">
        <v>349</v>
      </c>
      <c r="B149" s="123" t="s">
        <v>336</v>
      </c>
      <c r="C149" s="123" t="s">
        <v>337</v>
      </c>
      <c r="D149" s="114" t="s">
        <v>338</v>
      </c>
      <c r="E149" s="657">
        <f>SUM(F149,I149)</f>
        <v>0</v>
      </c>
      <c r="F149" s="658"/>
      <c r="G149" s="657"/>
      <c r="H149" s="657"/>
      <c r="I149" s="657"/>
      <c r="J149" s="683">
        <f t="shared" si="70"/>
        <v>0</v>
      </c>
      <c r="K149" s="683"/>
      <c r="L149" s="657"/>
      <c r="M149" s="657"/>
      <c r="N149" s="657"/>
      <c r="O149" s="657"/>
      <c r="P149" s="119"/>
      <c r="Q149" s="119"/>
      <c r="R149" s="683">
        <f t="shared" si="69"/>
        <v>0</v>
      </c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</row>
    <row r="150" spans="1:222" ht="28.5" hidden="1" customHeight="1" x14ac:dyDescent="0.25">
      <c r="A150" s="124" t="s">
        <v>171</v>
      </c>
      <c r="B150" s="123" t="s">
        <v>172</v>
      </c>
      <c r="C150" s="123" t="s">
        <v>59</v>
      </c>
      <c r="D150" s="114" t="s">
        <v>170</v>
      </c>
      <c r="E150" s="657"/>
      <c r="F150" s="658"/>
      <c r="G150" s="657"/>
      <c r="H150" s="657"/>
      <c r="I150" s="657"/>
      <c r="J150" s="683">
        <f t="shared" ref="J150" si="71">SUM(L150,O150)</f>
        <v>0</v>
      </c>
      <c r="K150" s="683"/>
      <c r="L150" s="657"/>
      <c r="M150" s="657"/>
      <c r="N150" s="657"/>
      <c r="O150" s="657"/>
      <c r="P150" s="119"/>
      <c r="Q150" s="119"/>
      <c r="R150" s="683">
        <f t="shared" ref="R150" si="72">SUM(E150,J150)</f>
        <v>0</v>
      </c>
    </row>
    <row r="151" spans="1:222" ht="25.5" hidden="1" customHeight="1" x14ac:dyDescent="0.25">
      <c r="A151" s="123" t="s">
        <v>173</v>
      </c>
      <c r="B151" s="123" t="s">
        <v>92</v>
      </c>
      <c r="C151" s="123" t="s">
        <v>58</v>
      </c>
      <c r="D151" s="125" t="s">
        <v>73</v>
      </c>
      <c r="E151" s="657">
        <f>SUM(F151,I151)</f>
        <v>0</v>
      </c>
      <c r="F151" s="657"/>
      <c r="G151" s="704"/>
      <c r="H151" s="704"/>
      <c r="I151" s="704"/>
      <c r="J151" s="683">
        <f>SUM(L151,O151)</f>
        <v>0</v>
      </c>
      <c r="K151" s="683"/>
      <c r="L151" s="704"/>
      <c r="M151" s="704"/>
      <c r="N151" s="704"/>
      <c r="O151" s="704"/>
      <c r="P151" s="120"/>
      <c r="Q151" s="120"/>
      <c r="R151" s="683">
        <f>SUM(E151,J151)</f>
        <v>0</v>
      </c>
    </row>
    <row r="152" spans="1:222" s="3" customFormat="1" ht="34.5" customHeight="1" x14ac:dyDescent="0.25">
      <c r="A152" s="34"/>
      <c r="B152" s="34"/>
      <c r="C152" s="34"/>
      <c r="D152" s="133" t="s">
        <v>45</v>
      </c>
      <c r="E152" s="707">
        <f t="shared" ref="E152:R152" si="73">SUM(E11,E59,E78,E105,E135,E146)</f>
        <v>0</v>
      </c>
      <c r="F152" s="708">
        <f t="shared" si="73"/>
        <v>0</v>
      </c>
      <c r="G152" s="708">
        <f t="shared" si="73"/>
        <v>0</v>
      </c>
      <c r="H152" s="708">
        <f t="shared" si="73"/>
        <v>0</v>
      </c>
      <c r="I152" s="708">
        <f t="shared" si="73"/>
        <v>0</v>
      </c>
      <c r="J152" s="708">
        <f t="shared" si="73"/>
        <v>1000000</v>
      </c>
      <c r="K152" s="708">
        <f t="shared" si="73"/>
        <v>1000000</v>
      </c>
      <c r="L152" s="708">
        <f t="shared" si="73"/>
        <v>0</v>
      </c>
      <c r="M152" s="708">
        <f t="shared" si="73"/>
        <v>0</v>
      </c>
      <c r="N152" s="708">
        <f t="shared" si="73"/>
        <v>0</v>
      </c>
      <c r="O152" s="708">
        <f t="shared" si="73"/>
        <v>1000000</v>
      </c>
      <c r="P152" s="411">
        <f t="shared" si="73"/>
        <v>0</v>
      </c>
      <c r="Q152" s="411">
        <f t="shared" si="73"/>
        <v>0</v>
      </c>
      <c r="R152" s="708">
        <f t="shared" si="73"/>
        <v>1000000</v>
      </c>
      <c r="S152" s="412"/>
      <c r="T152" s="413">
        <f>SUM(E152,J152)</f>
        <v>1000000</v>
      </c>
      <c r="U152" s="412">
        <f>SUM(E152,J152)</f>
        <v>1000000</v>
      </c>
    </row>
    <row r="153" spans="1:222" x14ac:dyDescent="0.2">
      <c r="C153" s="17"/>
      <c r="D153" s="115"/>
      <c r="E153" s="325"/>
      <c r="F153" s="6"/>
      <c r="G153" s="7"/>
      <c r="H153" s="7"/>
      <c r="I153" s="7"/>
      <c r="J153" s="18"/>
      <c r="K153" s="18"/>
      <c r="L153" s="7"/>
      <c r="M153" s="7"/>
      <c r="N153" s="7"/>
      <c r="O153" s="7"/>
      <c r="P153" s="7"/>
      <c r="Q153" s="7"/>
      <c r="R153" s="6"/>
    </row>
    <row r="154" spans="1:222" ht="15.75" customHeight="1" x14ac:dyDescent="0.2">
      <c r="C154" s="17"/>
      <c r="D154" s="115"/>
      <c r="M154" s="7"/>
      <c r="O154" s="7"/>
      <c r="P154" s="7"/>
      <c r="Q154" s="7"/>
      <c r="R154" s="6"/>
    </row>
    <row r="155" spans="1:222" ht="93.75" customHeight="1" x14ac:dyDescent="0.2">
      <c r="C155" s="8"/>
      <c r="D155" s="115"/>
      <c r="Q155" s="7"/>
      <c r="R155" s="6"/>
    </row>
    <row r="156" spans="1:222" x14ac:dyDescent="0.2">
      <c r="C156" s="17"/>
      <c r="D156" s="115"/>
      <c r="O156" s="7"/>
      <c r="P156" s="7"/>
    </row>
    <row r="157" spans="1:222" x14ac:dyDescent="0.2">
      <c r="C157" s="17"/>
      <c r="D157" s="115"/>
    </row>
    <row r="158" spans="1:222" ht="21" hidden="1" customHeight="1" x14ac:dyDescent="0.2">
      <c r="C158" s="17"/>
      <c r="D158" s="115"/>
    </row>
    <row r="159" spans="1:222" s="238" customFormat="1" ht="23.25" hidden="1" customHeight="1" x14ac:dyDescent="0.2">
      <c r="C159" s="287"/>
      <c r="D159" s="288" t="s">
        <v>263</v>
      </c>
      <c r="E159" s="289">
        <f t="shared" ref="E159:R159" si="74">SUM(E12:E13,E60,E79,E106,E136,E147)</f>
        <v>0</v>
      </c>
      <c r="F159" s="289">
        <f t="shared" si="74"/>
        <v>0</v>
      </c>
      <c r="G159" s="289">
        <f t="shared" si="74"/>
        <v>0</v>
      </c>
      <c r="H159" s="289">
        <f t="shared" si="74"/>
        <v>0</v>
      </c>
      <c r="I159" s="289">
        <f t="shared" si="74"/>
        <v>0</v>
      </c>
      <c r="J159" s="289">
        <f t="shared" si="74"/>
        <v>0</v>
      </c>
      <c r="K159" s="289">
        <f t="shared" si="74"/>
        <v>0</v>
      </c>
      <c r="L159" s="289">
        <f t="shared" si="74"/>
        <v>0</v>
      </c>
      <c r="M159" s="289">
        <f t="shared" si="74"/>
        <v>0</v>
      </c>
      <c r="N159" s="289">
        <f t="shared" si="74"/>
        <v>0</v>
      </c>
      <c r="O159" s="289">
        <f t="shared" si="74"/>
        <v>0</v>
      </c>
      <c r="P159" s="289">
        <f t="shared" si="74"/>
        <v>0</v>
      </c>
      <c r="Q159" s="289">
        <f t="shared" si="74"/>
        <v>0</v>
      </c>
      <c r="R159" s="289">
        <f t="shared" si="74"/>
        <v>0</v>
      </c>
    </row>
    <row r="160" spans="1:222" hidden="1" x14ac:dyDescent="0.2">
      <c r="C160" s="17"/>
      <c r="D160" s="115" t="s">
        <v>265</v>
      </c>
      <c r="E160" s="88" t="e">
        <f>SUM(E80,E83,E87,E90,#REF!,E91,E92,E95,E137)</f>
        <v>#REF!</v>
      </c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</row>
    <row r="161" spans="3:18" hidden="1" x14ac:dyDescent="0.2">
      <c r="C161" s="17"/>
      <c r="D161" s="115" t="s">
        <v>264</v>
      </c>
      <c r="E161" s="326">
        <f>SUM(E138:E141)</f>
        <v>0</v>
      </c>
      <c r="F161" s="87"/>
      <c r="G161" s="89"/>
      <c r="H161" s="89"/>
      <c r="I161" s="89"/>
      <c r="J161" s="90"/>
      <c r="K161" s="90"/>
      <c r="L161" s="89"/>
      <c r="M161" s="89"/>
      <c r="N161" s="89"/>
      <c r="O161" s="89"/>
      <c r="P161" s="89"/>
      <c r="Q161" s="89"/>
      <c r="R161" s="87"/>
    </row>
    <row r="162" spans="3:18" hidden="1" x14ac:dyDescent="0.2">
      <c r="C162" s="17"/>
      <c r="D162" s="115" t="s">
        <v>266</v>
      </c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</row>
    <row r="163" spans="3:18" ht="12.75" hidden="1" customHeight="1" x14ac:dyDescent="0.2">
      <c r="C163" s="17"/>
      <c r="D163" s="115" t="s">
        <v>267</v>
      </c>
      <c r="E163" s="326"/>
      <c r="F163" s="87"/>
      <c r="G163" s="89"/>
      <c r="H163" s="89"/>
      <c r="I163" s="89"/>
      <c r="J163" s="90"/>
      <c r="K163" s="90"/>
      <c r="L163" s="89"/>
      <c r="M163" s="89"/>
      <c r="N163" s="89"/>
      <c r="O163" s="89"/>
      <c r="P163" s="89"/>
      <c r="Q163" s="89"/>
      <c r="R163" s="87"/>
    </row>
    <row r="164" spans="3:18" hidden="1" x14ac:dyDescent="0.2">
      <c r="C164" s="17"/>
      <c r="D164" s="115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</row>
    <row r="165" spans="3:18" hidden="1" x14ac:dyDescent="0.2">
      <c r="C165" s="17"/>
      <c r="D165" s="115"/>
      <c r="E165" s="326"/>
      <c r="F165" s="87"/>
      <c r="G165" s="89"/>
      <c r="H165" s="89"/>
      <c r="I165" s="89"/>
      <c r="J165" s="90"/>
      <c r="K165" s="90"/>
      <c r="L165" s="89"/>
      <c r="M165" s="89"/>
      <c r="N165" s="89"/>
      <c r="O165" s="89"/>
      <c r="P165" s="89"/>
      <c r="Q165" s="89"/>
      <c r="R165" s="87"/>
    </row>
    <row r="166" spans="3:18" ht="15.75" hidden="1" customHeight="1" x14ac:dyDescent="0.2">
      <c r="C166" s="17"/>
      <c r="D166" s="115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</row>
    <row r="167" spans="3:18" ht="12.75" hidden="1" customHeight="1" x14ac:dyDescent="0.2">
      <c r="C167" s="17"/>
      <c r="E167" s="326"/>
      <c r="F167" s="87"/>
      <c r="G167" s="89"/>
      <c r="H167" s="89"/>
      <c r="I167" s="89"/>
      <c r="J167" s="90"/>
      <c r="K167" s="90"/>
      <c r="L167" s="89"/>
      <c r="M167" s="89"/>
      <c r="N167" s="89"/>
      <c r="O167" s="89"/>
      <c r="P167" s="89"/>
      <c r="Q167" s="89"/>
      <c r="R167" s="87"/>
    </row>
    <row r="168" spans="3:18" hidden="1" x14ac:dyDescent="0.2">
      <c r="C168" s="17"/>
      <c r="E168" s="88"/>
      <c r="F168" s="91">
        <f t="shared" ref="F168:R168" si="75">SUM(F159:F166)</f>
        <v>0</v>
      </c>
      <c r="G168" s="91">
        <f t="shared" si="75"/>
        <v>0</v>
      </c>
      <c r="H168" s="91">
        <f t="shared" si="75"/>
        <v>0</v>
      </c>
      <c r="I168" s="91">
        <f t="shared" si="75"/>
        <v>0</v>
      </c>
      <c r="J168" s="91">
        <f t="shared" si="75"/>
        <v>0</v>
      </c>
      <c r="K168" s="91"/>
      <c r="L168" s="91">
        <f t="shared" si="75"/>
        <v>0</v>
      </c>
      <c r="M168" s="91">
        <f t="shared" si="75"/>
        <v>0</v>
      </c>
      <c r="N168" s="91">
        <f t="shared" si="75"/>
        <v>0</v>
      </c>
      <c r="O168" s="91">
        <f t="shared" si="75"/>
        <v>0</v>
      </c>
      <c r="P168" s="91">
        <f t="shared" si="75"/>
        <v>0</v>
      </c>
      <c r="Q168" s="91">
        <f t="shared" si="75"/>
        <v>0</v>
      </c>
      <c r="R168" s="91">
        <f t="shared" si="75"/>
        <v>0</v>
      </c>
    </row>
    <row r="169" spans="3:18" x14ac:dyDescent="0.2">
      <c r="C169" s="17"/>
    </row>
    <row r="170" spans="3:18" ht="14.25" hidden="1" customHeight="1" x14ac:dyDescent="0.2">
      <c r="C170" s="17"/>
    </row>
    <row r="171" spans="3:18" ht="12.75" hidden="1" customHeight="1" x14ac:dyDescent="0.2">
      <c r="C171" s="17"/>
    </row>
    <row r="172" spans="3:18" hidden="1" x14ac:dyDescent="0.2">
      <c r="C172" s="17"/>
      <c r="E172" s="323" t="s">
        <v>310</v>
      </c>
    </row>
    <row r="173" spans="3:18" hidden="1" x14ac:dyDescent="0.2">
      <c r="C173" s="17"/>
      <c r="E173" s="505">
        <f>SUM(E13:E16,E34:E43,E54:E57)-2630307.2-22400</f>
        <v>-2652707.2000000002</v>
      </c>
      <c r="F173" s="505">
        <f>SUM(F13:F16,F34:F43,F54:F57)-2630307.2-22400</f>
        <v>-2652707.2000000002</v>
      </c>
      <c r="G173" s="505">
        <f t="shared" ref="G173:O173" si="76">SUM(G13:G16,G34:G43,G54:G57)</f>
        <v>0</v>
      </c>
      <c r="H173" s="505">
        <f t="shared" si="76"/>
        <v>0</v>
      </c>
      <c r="I173" s="505">
        <f t="shared" si="76"/>
        <v>0</v>
      </c>
      <c r="J173" s="505">
        <f t="shared" si="76"/>
        <v>1000000</v>
      </c>
      <c r="K173" s="505">
        <f t="shared" si="76"/>
        <v>1000000</v>
      </c>
      <c r="L173" s="505">
        <f t="shared" si="76"/>
        <v>0</v>
      </c>
      <c r="M173" s="505">
        <f t="shared" si="76"/>
        <v>0</v>
      </c>
      <c r="N173" s="505">
        <f t="shared" si="76"/>
        <v>0</v>
      </c>
      <c r="O173" s="505">
        <f t="shared" si="76"/>
        <v>1000000</v>
      </c>
      <c r="R173" s="506">
        <f>SUM(E173,J173)</f>
        <v>-1652707.2000000002</v>
      </c>
    </row>
    <row r="174" spans="3:18" ht="22.5" hidden="1" customHeight="1" x14ac:dyDescent="0.2">
      <c r="C174" s="17"/>
      <c r="E174" s="326">
        <f>SUM(E63:E76)</f>
        <v>0</v>
      </c>
      <c r="F174" s="326">
        <f>SUM(F63:F76)</f>
        <v>0</v>
      </c>
      <c r="G174" s="326">
        <f>SUM(G63:G76)</f>
        <v>0</v>
      </c>
      <c r="H174" s="326">
        <f>SUM(H63:H76)</f>
        <v>0</v>
      </c>
      <c r="I174" s="326">
        <f>SUM(I63:I76)</f>
        <v>0</v>
      </c>
      <c r="J174" s="326">
        <f>SUM(J61:J76)</f>
        <v>0</v>
      </c>
      <c r="K174" s="326">
        <f>SUM(K61:K76)</f>
        <v>0</v>
      </c>
      <c r="L174" s="326">
        <f>SUM(L63:L76)</f>
        <v>0</v>
      </c>
      <c r="M174" s="326">
        <f>SUM(M63:M76)</f>
        <v>0</v>
      </c>
      <c r="N174" s="326">
        <f>SUM(N63:N76)</f>
        <v>0</v>
      </c>
      <c r="O174" s="326">
        <f>SUM(O61:O76)</f>
        <v>0</v>
      </c>
      <c r="R174" s="506">
        <f>SUM(E174,J174)</f>
        <v>0</v>
      </c>
    </row>
    <row r="175" spans="3:18" ht="12.75" hidden="1" customHeight="1" x14ac:dyDescent="0.2">
      <c r="C175" s="17"/>
      <c r="E175" s="326"/>
      <c r="F175" s="2" t="s">
        <v>306</v>
      </c>
      <c r="J175" s="87"/>
      <c r="K175" s="87"/>
      <c r="R175" s="87">
        <f>SUM(E175,J175)</f>
        <v>0</v>
      </c>
    </row>
    <row r="176" spans="3:18" hidden="1" x14ac:dyDescent="0.2">
      <c r="C176" s="17"/>
      <c r="E176" s="326">
        <f>SUM(E110:E112,E131:E132)</f>
        <v>0</v>
      </c>
      <c r="J176" s="326">
        <f>SUM(J110:J112,J131:J132)</f>
        <v>0</v>
      </c>
      <c r="K176" s="87"/>
      <c r="R176" s="87">
        <f t="shared" ref="R176:R179" si="77">SUM(E176,J176)</f>
        <v>0</v>
      </c>
    </row>
    <row r="177" spans="3:18" hidden="1" x14ac:dyDescent="0.2">
      <c r="C177" s="17"/>
      <c r="E177" s="326"/>
      <c r="J177" s="87"/>
      <c r="K177" s="87"/>
      <c r="R177" s="87">
        <f t="shared" si="77"/>
        <v>0</v>
      </c>
    </row>
    <row r="178" spans="3:18" hidden="1" x14ac:dyDescent="0.2">
      <c r="C178" s="17"/>
      <c r="E178" s="326"/>
      <c r="F178" s="2" t="s">
        <v>308</v>
      </c>
      <c r="J178" s="87"/>
      <c r="K178" s="87"/>
      <c r="R178" s="87">
        <f t="shared" si="77"/>
        <v>0</v>
      </c>
    </row>
    <row r="179" spans="3:18" ht="12.75" hidden="1" customHeight="1" x14ac:dyDescent="0.2">
      <c r="C179" s="17"/>
      <c r="E179" s="327">
        <f>SUM(E141)</f>
        <v>0</v>
      </c>
      <c r="F179" s="161" t="s">
        <v>307</v>
      </c>
      <c r="G179" s="162"/>
      <c r="H179" s="162"/>
      <c r="I179" s="162"/>
      <c r="J179" s="161"/>
      <c r="K179" s="161"/>
      <c r="L179" s="162"/>
      <c r="M179" s="162"/>
      <c r="N179" s="162"/>
      <c r="O179" s="162"/>
      <c r="P179" s="162"/>
      <c r="Q179" s="162"/>
      <c r="R179" s="163">
        <f t="shared" si="77"/>
        <v>0</v>
      </c>
    </row>
    <row r="180" spans="3:18" hidden="1" x14ac:dyDescent="0.2">
      <c r="C180" s="17"/>
    </row>
    <row r="181" spans="3:18" hidden="1" x14ac:dyDescent="0.2">
      <c r="C181" s="17"/>
      <c r="E181" s="505">
        <f>SUM(E173:E179)</f>
        <v>-2652707.2000000002</v>
      </c>
      <c r="F181" s="506"/>
      <c r="G181" s="507"/>
      <c r="H181" s="507"/>
      <c r="I181" s="507"/>
      <c r="J181" s="506">
        <f>SUM(J173:J179)</f>
        <v>1000000</v>
      </c>
      <c r="K181" s="506">
        <f>SUM(K173:K179)</f>
        <v>1000000</v>
      </c>
      <c r="L181" s="507"/>
      <c r="M181" s="507"/>
      <c r="N181" s="507"/>
      <c r="O181" s="507"/>
      <c r="P181" s="507"/>
      <c r="Q181" s="507"/>
      <c r="R181" s="506">
        <f>SUM(R173:R179)</f>
        <v>-1652707.2000000002</v>
      </c>
    </row>
    <row r="182" spans="3:18" hidden="1" x14ac:dyDescent="0.2">
      <c r="C182" s="17"/>
    </row>
    <row r="183" spans="3:18" ht="12.75" hidden="1" customHeight="1" x14ac:dyDescent="0.2">
      <c r="C183" s="17"/>
    </row>
    <row r="184" spans="3:18" hidden="1" x14ac:dyDescent="0.2">
      <c r="C184" s="17"/>
    </row>
    <row r="185" spans="3:18" x14ac:dyDescent="0.2">
      <c r="C185" s="17"/>
    </row>
    <row r="186" spans="3:18" x14ac:dyDescent="0.2">
      <c r="C186" s="17"/>
    </row>
    <row r="187" spans="3:18" ht="12.75" customHeight="1" x14ac:dyDescent="0.2">
      <c r="C187" s="17"/>
    </row>
    <row r="188" spans="3:18" x14ac:dyDescent="0.2">
      <c r="C188" s="17"/>
    </row>
    <row r="189" spans="3:18" x14ac:dyDescent="0.2">
      <c r="C189" s="17"/>
    </row>
    <row r="190" spans="3:18" x14ac:dyDescent="0.2">
      <c r="C190" s="17"/>
    </row>
    <row r="191" spans="3:18" ht="12.75" customHeight="1" x14ac:dyDescent="0.2">
      <c r="C191" s="17"/>
    </row>
    <row r="192" spans="3:18" x14ac:dyDescent="0.2">
      <c r="C192" s="17"/>
    </row>
    <row r="193" spans="3:3" x14ac:dyDescent="0.2">
      <c r="C193" s="17"/>
    </row>
    <row r="194" spans="3:3" x14ac:dyDescent="0.2">
      <c r="C194" s="17"/>
    </row>
    <row r="195" spans="3:3" ht="12.75" customHeight="1" x14ac:dyDescent="0.2">
      <c r="C195" s="17"/>
    </row>
    <row r="196" spans="3:3" x14ac:dyDescent="0.2">
      <c r="C196" s="17"/>
    </row>
    <row r="197" spans="3:3" x14ac:dyDescent="0.2">
      <c r="C197" s="17"/>
    </row>
    <row r="198" spans="3:3" x14ac:dyDescent="0.2">
      <c r="C198" s="17"/>
    </row>
    <row r="199" spans="3:3" ht="12.75" customHeight="1" x14ac:dyDescent="0.2">
      <c r="C199" s="17"/>
    </row>
    <row r="200" spans="3:3" x14ac:dyDescent="0.2">
      <c r="C200" s="17"/>
    </row>
    <row r="201" spans="3:3" x14ac:dyDescent="0.2">
      <c r="C201" s="17"/>
    </row>
    <row r="202" spans="3:3" x14ac:dyDescent="0.2">
      <c r="C202" s="17"/>
    </row>
    <row r="203" spans="3:3" ht="12.75" customHeight="1" x14ac:dyDescent="0.2">
      <c r="C203" s="17"/>
    </row>
    <row r="204" spans="3:3" x14ac:dyDescent="0.2">
      <c r="C204" s="17"/>
    </row>
    <row r="205" spans="3:3" x14ac:dyDescent="0.2">
      <c r="C205" s="17"/>
    </row>
    <row r="206" spans="3:3" x14ac:dyDescent="0.2">
      <c r="C206" s="17"/>
    </row>
    <row r="207" spans="3:3" ht="12.75" customHeight="1" x14ac:dyDescent="0.2">
      <c r="C207" s="17"/>
    </row>
    <row r="208" spans="3:3" x14ac:dyDescent="0.2">
      <c r="C208" s="17"/>
    </row>
    <row r="209" spans="3:3" x14ac:dyDescent="0.2">
      <c r="C209" s="17"/>
    </row>
    <row r="210" spans="3:3" x14ac:dyDescent="0.2">
      <c r="C210" s="17"/>
    </row>
    <row r="211" spans="3:3" ht="12.75" customHeight="1" x14ac:dyDescent="0.2">
      <c r="C211" s="17"/>
    </row>
    <row r="212" spans="3:3" x14ac:dyDescent="0.2">
      <c r="C212" s="17"/>
    </row>
    <row r="213" spans="3:3" x14ac:dyDescent="0.2">
      <c r="C213" s="17"/>
    </row>
    <row r="214" spans="3:3" x14ac:dyDescent="0.2">
      <c r="C214" s="17"/>
    </row>
    <row r="215" spans="3:3" ht="12.75" customHeight="1" x14ac:dyDescent="0.2">
      <c r="C215" s="17"/>
    </row>
    <row r="216" spans="3:3" x14ac:dyDescent="0.2">
      <c r="C216" s="17"/>
    </row>
    <row r="217" spans="3:3" x14ac:dyDescent="0.2">
      <c r="C217" s="17"/>
    </row>
    <row r="218" spans="3:3" x14ac:dyDescent="0.2">
      <c r="C218" s="17"/>
    </row>
    <row r="219" spans="3:3" ht="12.75" customHeight="1" x14ac:dyDescent="0.2">
      <c r="C219" s="17"/>
    </row>
    <row r="220" spans="3:3" x14ac:dyDescent="0.2">
      <c r="C220" s="17"/>
    </row>
    <row r="221" spans="3:3" x14ac:dyDescent="0.2">
      <c r="C221" s="17"/>
    </row>
    <row r="222" spans="3:3" x14ac:dyDescent="0.2">
      <c r="C222" s="17"/>
    </row>
    <row r="223" spans="3:3" ht="12.75" customHeight="1" x14ac:dyDescent="0.2">
      <c r="C223" s="17"/>
    </row>
    <row r="224" spans="3:3" x14ac:dyDescent="0.2">
      <c r="C224" s="17"/>
    </row>
    <row r="225" spans="3:3" x14ac:dyDescent="0.2">
      <c r="C225" s="17"/>
    </row>
    <row r="226" spans="3:3" x14ac:dyDescent="0.2">
      <c r="C226" s="17"/>
    </row>
    <row r="227" spans="3:3" ht="12.75" customHeight="1" x14ac:dyDescent="0.2">
      <c r="C227" s="17"/>
    </row>
    <row r="228" spans="3:3" x14ac:dyDescent="0.2">
      <c r="C228" s="17"/>
    </row>
    <row r="229" spans="3:3" x14ac:dyDescent="0.2">
      <c r="C229" s="17"/>
    </row>
    <row r="230" spans="3:3" x14ac:dyDescent="0.2">
      <c r="C230" s="17"/>
    </row>
    <row r="231" spans="3:3" ht="12.75" customHeight="1" x14ac:dyDescent="0.2">
      <c r="C231" s="17"/>
    </row>
    <row r="232" spans="3:3" x14ac:dyDescent="0.2">
      <c r="C232" s="17"/>
    </row>
    <row r="233" spans="3:3" x14ac:dyDescent="0.2">
      <c r="C233" s="17"/>
    </row>
    <row r="234" spans="3:3" x14ac:dyDescent="0.2">
      <c r="C234" s="17"/>
    </row>
    <row r="235" spans="3:3" ht="12.75" customHeight="1" x14ac:dyDescent="0.2">
      <c r="C235" s="17"/>
    </row>
    <row r="236" spans="3:3" x14ac:dyDescent="0.2">
      <c r="C236" s="17"/>
    </row>
    <row r="237" spans="3:3" x14ac:dyDescent="0.2">
      <c r="C237" s="17"/>
    </row>
    <row r="238" spans="3:3" x14ac:dyDescent="0.2">
      <c r="C238" s="17"/>
    </row>
    <row r="239" spans="3:3" ht="12.75" customHeight="1" x14ac:dyDescent="0.2">
      <c r="C239" s="17"/>
    </row>
    <row r="240" spans="3:3" x14ac:dyDescent="0.2">
      <c r="C240" s="17"/>
    </row>
    <row r="241" spans="3:3" x14ac:dyDescent="0.2">
      <c r="C241" s="17"/>
    </row>
    <row r="242" spans="3:3" x14ac:dyDescent="0.2">
      <c r="C242" s="17"/>
    </row>
    <row r="243" spans="3:3" ht="12.75" customHeight="1" x14ac:dyDescent="0.2">
      <c r="C243" s="17"/>
    </row>
    <row r="244" spans="3:3" x14ac:dyDescent="0.2">
      <c r="C244" s="17"/>
    </row>
    <row r="245" spans="3:3" x14ac:dyDescent="0.2">
      <c r="C245" s="17"/>
    </row>
    <row r="246" spans="3:3" x14ac:dyDescent="0.2">
      <c r="C246" s="17"/>
    </row>
    <row r="247" spans="3:3" ht="12.75" customHeight="1" x14ac:dyDescent="0.2">
      <c r="C247" s="17"/>
    </row>
    <row r="248" spans="3:3" x14ac:dyDescent="0.2">
      <c r="C248" s="17"/>
    </row>
    <row r="249" spans="3:3" x14ac:dyDescent="0.2">
      <c r="C249" s="17"/>
    </row>
    <row r="250" spans="3:3" x14ac:dyDescent="0.2">
      <c r="C250" s="17"/>
    </row>
    <row r="251" spans="3:3" ht="12.75" customHeight="1" x14ac:dyDescent="0.2">
      <c r="C251" s="17"/>
    </row>
    <row r="252" spans="3:3" x14ac:dyDescent="0.2">
      <c r="C252" s="17"/>
    </row>
    <row r="253" spans="3:3" x14ac:dyDescent="0.2">
      <c r="C253" s="17"/>
    </row>
    <row r="254" spans="3:3" x14ac:dyDescent="0.2">
      <c r="C254" s="17"/>
    </row>
    <row r="255" spans="3:3" ht="12.75" customHeight="1" x14ac:dyDescent="0.2">
      <c r="C255" s="17"/>
    </row>
    <row r="256" spans="3:3" x14ac:dyDescent="0.2">
      <c r="C256" s="17"/>
    </row>
    <row r="257" spans="3:3" x14ac:dyDescent="0.2">
      <c r="C257" s="17"/>
    </row>
    <row r="258" spans="3:3" x14ac:dyDescent="0.2">
      <c r="C258" s="17"/>
    </row>
    <row r="259" spans="3:3" ht="12.75" customHeight="1" x14ac:dyDescent="0.2">
      <c r="C259" s="17"/>
    </row>
    <row r="260" spans="3:3" x14ac:dyDescent="0.2">
      <c r="C260" s="17"/>
    </row>
    <row r="261" spans="3:3" x14ac:dyDescent="0.2">
      <c r="C261" s="17"/>
    </row>
    <row r="262" spans="3:3" x14ac:dyDescent="0.2">
      <c r="C262" s="17"/>
    </row>
    <row r="263" spans="3:3" ht="12.75" customHeight="1" x14ac:dyDescent="0.2">
      <c r="C263" s="17"/>
    </row>
    <row r="264" spans="3:3" x14ac:dyDescent="0.2">
      <c r="C264" s="17"/>
    </row>
    <row r="265" spans="3:3" x14ac:dyDescent="0.2">
      <c r="C265" s="17"/>
    </row>
    <row r="266" spans="3:3" x14ac:dyDescent="0.2">
      <c r="C266" s="17"/>
    </row>
    <row r="267" spans="3:3" ht="12.75" customHeight="1" x14ac:dyDescent="0.2">
      <c r="C267" s="17"/>
    </row>
    <row r="268" spans="3:3" x14ac:dyDescent="0.2">
      <c r="C268" s="17"/>
    </row>
    <row r="269" spans="3:3" x14ac:dyDescent="0.2">
      <c r="C269" s="17"/>
    </row>
    <row r="270" spans="3:3" x14ac:dyDescent="0.2">
      <c r="C270" s="17"/>
    </row>
    <row r="271" spans="3:3" ht="12.75" customHeight="1" x14ac:dyDescent="0.2">
      <c r="C271" s="17"/>
    </row>
    <row r="272" spans="3:3" x14ac:dyDescent="0.2">
      <c r="C272" s="17"/>
    </row>
    <row r="273" spans="3:3" x14ac:dyDescent="0.2">
      <c r="C273" s="17"/>
    </row>
    <row r="274" spans="3:3" x14ac:dyDescent="0.2">
      <c r="C274" s="17"/>
    </row>
    <row r="275" spans="3:3" ht="12.75" customHeight="1" x14ac:dyDescent="0.2">
      <c r="C275" s="17"/>
    </row>
    <row r="276" spans="3:3" x14ac:dyDescent="0.2">
      <c r="C276" s="17"/>
    </row>
    <row r="277" spans="3:3" x14ac:dyDescent="0.2">
      <c r="C277" s="17"/>
    </row>
    <row r="278" spans="3:3" x14ac:dyDescent="0.2">
      <c r="C278" s="17"/>
    </row>
    <row r="279" spans="3:3" ht="12.75" customHeight="1" x14ac:dyDescent="0.2">
      <c r="C279" s="17"/>
    </row>
    <row r="280" spans="3:3" x14ac:dyDescent="0.2">
      <c r="C280" s="17"/>
    </row>
    <row r="281" spans="3:3" x14ac:dyDescent="0.2">
      <c r="C281" s="17"/>
    </row>
    <row r="282" spans="3:3" x14ac:dyDescent="0.2">
      <c r="C282" s="17"/>
    </row>
    <row r="283" spans="3:3" ht="12.75" customHeight="1" x14ac:dyDescent="0.2">
      <c r="C283" s="17"/>
    </row>
    <row r="284" spans="3:3" x14ac:dyDescent="0.2">
      <c r="C284" s="17"/>
    </row>
    <row r="285" spans="3:3" x14ac:dyDescent="0.2">
      <c r="C285" s="17"/>
    </row>
    <row r="286" spans="3:3" x14ac:dyDescent="0.2">
      <c r="C286" s="17"/>
    </row>
    <row r="287" spans="3:3" ht="12.75" customHeight="1" x14ac:dyDescent="0.2">
      <c r="C287" s="17"/>
    </row>
    <row r="288" spans="3:3" x14ac:dyDescent="0.2">
      <c r="C288" s="17"/>
    </row>
    <row r="289" spans="3:3" x14ac:dyDescent="0.2">
      <c r="C289" s="17"/>
    </row>
    <row r="290" spans="3:3" x14ac:dyDescent="0.2">
      <c r="C290" s="17"/>
    </row>
    <row r="291" spans="3:3" ht="12.75" customHeight="1" x14ac:dyDescent="0.2">
      <c r="C291" s="17"/>
    </row>
    <row r="292" spans="3:3" x14ac:dyDescent="0.2">
      <c r="C292" s="17"/>
    </row>
    <row r="293" spans="3:3" x14ac:dyDescent="0.2">
      <c r="C293" s="17"/>
    </row>
    <row r="294" spans="3:3" x14ac:dyDescent="0.2">
      <c r="C294" s="17"/>
    </row>
    <row r="295" spans="3:3" ht="12.75" customHeight="1" x14ac:dyDescent="0.2">
      <c r="C295" s="17"/>
    </row>
    <row r="296" spans="3:3" x14ac:dyDescent="0.2">
      <c r="C296" s="17"/>
    </row>
    <row r="297" spans="3:3" x14ac:dyDescent="0.2">
      <c r="C297" s="17"/>
    </row>
    <row r="298" spans="3:3" x14ac:dyDescent="0.2">
      <c r="C298" s="17"/>
    </row>
    <row r="299" spans="3:3" ht="12.75" customHeight="1" x14ac:dyDescent="0.2">
      <c r="C299" s="17"/>
    </row>
    <row r="300" spans="3:3" x14ac:dyDescent="0.2">
      <c r="C300" s="17"/>
    </row>
    <row r="301" spans="3:3" x14ac:dyDescent="0.2">
      <c r="C301" s="17"/>
    </row>
    <row r="302" spans="3:3" x14ac:dyDescent="0.2">
      <c r="C302" s="17"/>
    </row>
    <row r="303" spans="3:3" ht="12.75" customHeight="1" x14ac:dyDescent="0.2">
      <c r="C303" s="17"/>
    </row>
    <row r="304" spans="3:3" x14ac:dyDescent="0.2">
      <c r="C304" s="17"/>
    </row>
    <row r="305" spans="3:3" x14ac:dyDescent="0.2">
      <c r="C305" s="17"/>
    </row>
    <row r="306" spans="3:3" x14ac:dyDescent="0.2">
      <c r="C306" s="17"/>
    </row>
    <row r="307" spans="3:3" ht="12.75" customHeight="1" x14ac:dyDescent="0.2">
      <c r="C307" s="17"/>
    </row>
    <row r="308" spans="3:3" x14ac:dyDescent="0.2">
      <c r="C308" s="17"/>
    </row>
    <row r="309" spans="3:3" x14ac:dyDescent="0.2">
      <c r="C309" s="17"/>
    </row>
    <row r="310" spans="3:3" x14ac:dyDescent="0.2">
      <c r="C310" s="17"/>
    </row>
    <row r="311" spans="3:3" ht="12.75" customHeight="1" x14ac:dyDescent="0.2">
      <c r="C311" s="17"/>
    </row>
    <row r="312" spans="3:3" x14ac:dyDescent="0.2">
      <c r="C312" s="17"/>
    </row>
    <row r="313" spans="3:3" x14ac:dyDescent="0.2">
      <c r="C313" s="17"/>
    </row>
    <row r="314" spans="3:3" x14ac:dyDescent="0.2">
      <c r="C314" s="17"/>
    </row>
    <row r="315" spans="3:3" ht="12.75" customHeight="1" x14ac:dyDescent="0.2">
      <c r="C315" s="17"/>
    </row>
    <row r="316" spans="3:3" x14ac:dyDescent="0.2">
      <c r="C316" s="17"/>
    </row>
    <row r="317" spans="3:3" x14ac:dyDescent="0.2">
      <c r="C317" s="17"/>
    </row>
    <row r="318" spans="3:3" x14ac:dyDescent="0.2">
      <c r="C318" s="17"/>
    </row>
    <row r="319" spans="3:3" ht="12.75" customHeight="1" x14ac:dyDescent="0.2">
      <c r="C319" s="17"/>
    </row>
    <row r="320" spans="3:3" x14ac:dyDescent="0.2">
      <c r="C320" s="17"/>
    </row>
    <row r="321" spans="3:3" x14ac:dyDescent="0.2">
      <c r="C321" s="17"/>
    </row>
    <row r="322" spans="3:3" x14ac:dyDescent="0.2">
      <c r="C322" s="17"/>
    </row>
    <row r="323" spans="3:3" ht="12.75" customHeight="1" x14ac:dyDescent="0.2">
      <c r="C323" s="17"/>
    </row>
    <row r="324" spans="3:3" x14ac:dyDescent="0.2">
      <c r="C324" s="17"/>
    </row>
  </sheetData>
  <mergeCells count="22">
    <mergeCell ref="A5:A8"/>
    <mergeCell ref="D5:D8"/>
    <mergeCell ref="C5:C8"/>
    <mergeCell ref="E5:I5"/>
    <mergeCell ref="G7:G8"/>
    <mergeCell ref="H7:H8"/>
    <mergeCell ref="B5:B8"/>
    <mergeCell ref="R5:R8"/>
    <mergeCell ref="E6:E8"/>
    <mergeCell ref="G6:H6"/>
    <mergeCell ref="J6:J8"/>
    <mergeCell ref="L6:L8"/>
    <mergeCell ref="J5:Q5"/>
    <mergeCell ref="F6:F8"/>
    <mergeCell ref="I6:I8"/>
    <mergeCell ref="P7:P8"/>
    <mergeCell ref="P6:Q6"/>
    <mergeCell ref="O6:O8"/>
    <mergeCell ref="M7:M8"/>
    <mergeCell ref="N7:N8"/>
    <mergeCell ref="M6:N6"/>
    <mergeCell ref="K6:K8"/>
  </mergeCells>
  <phoneticPr fontId="3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view="pageBreakPreview" topLeftCell="F7" zoomScale="86" zoomScaleNormal="75" zoomScaleSheetLayoutView="86" workbookViewId="0">
      <selection activeCell="H84" sqref="H84"/>
    </sheetView>
  </sheetViews>
  <sheetFormatPr defaultColWidth="9.140625" defaultRowHeight="15" x14ac:dyDescent="0.2"/>
  <cols>
    <col min="1" max="1" width="22.140625" style="22" customWidth="1"/>
    <col min="2" max="2" width="15.85546875" style="22" customWidth="1"/>
    <col min="3" max="3" width="15.42578125" style="22" customWidth="1"/>
    <col min="4" max="4" width="80.5703125" style="22" customWidth="1"/>
    <col min="5" max="5" width="47.28515625" style="22" customWidth="1"/>
    <col min="6" max="6" width="15.85546875" style="22" customWidth="1"/>
    <col min="7" max="7" width="16.28515625" style="22" customWidth="1"/>
    <col min="8" max="8" width="20.42578125" style="22" customWidth="1"/>
    <col min="9" max="9" width="19" style="22" customWidth="1"/>
    <col min="10" max="10" width="15.140625" style="22" hidden="1" customWidth="1"/>
    <col min="11" max="14" width="9.140625" style="22"/>
    <col min="15" max="15" width="15.28515625" style="22" customWidth="1"/>
    <col min="16" max="16384" width="9.140625" style="22"/>
  </cols>
  <sheetData>
    <row r="1" spans="1:10" ht="15.75" x14ac:dyDescent="0.25">
      <c r="A1" s="21"/>
      <c r="B1" s="21"/>
      <c r="C1" s="21"/>
      <c r="D1" s="21"/>
      <c r="E1" s="21"/>
      <c r="F1" s="21"/>
      <c r="G1" s="21"/>
    </row>
    <row r="2" spans="1:10" ht="15.75" x14ac:dyDescent="0.25">
      <c r="A2" s="21"/>
      <c r="B2" s="21"/>
      <c r="C2" s="21"/>
      <c r="D2" s="21"/>
      <c r="E2" s="21"/>
      <c r="F2" s="21"/>
      <c r="G2" s="21"/>
    </row>
    <row r="3" spans="1:10" ht="15.75" x14ac:dyDescent="0.25">
      <c r="A3" s="21"/>
      <c r="B3" s="21"/>
      <c r="C3" s="21"/>
      <c r="D3" s="21"/>
      <c r="E3" s="21"/>
      <c r="F3" s="21"/>
      <c r="G3" s="21"/>
    </row>
    <row r="4" spans="1:10" ht="18.75" x14ac:dyDescent="0.3">
      <c r="A4" s="21"/>
      <c r="B4" s="21"/>
      <c r="C4" s="21"/>
      <c r="D4" s="21"/>
      <c r="E4" s="21"/>
      <c r="F4" s="21"/>
      <c r="G4" s="21"/>
      <c r="H4" s="23"/>
      <c r="I4" s="23"/>
      <c r="J4" s="21"/>
    </row>
    <row r="5" spans="1:10" ht="18.75" x14ac:dyDescent="0.3">
      <c r="A5" s="21"/>
      <c r="B5" s="21"/>
      <c r="C5" s="21"/>
      <c r="D5" s="21"/>
      <c r="E5" s="21"/>
      <c r="F5" s="21"/>
      <c r="G5" s="21"/>
      <c r="H5" s="23"/>
      <c r="I5" s="23"/>
      <c r="J5" s="21"/>
    </row>
    <row r="7" spans="1:10" ht="28.5" customHeight="1" thickBot="1" x14ac:dyDescent="0.35">
      <c r="A7" s="23"/>
      <c r="B7" s="23"/>
      <c r="C7" s="23"/>
      <c r="D7" s="23"/>
      <c r="E7" s="23"/>
      <c r="F7" s="23"/>
      <c r="G7" s="23"/>
      <c r="H7" s="23"/>
      <c r="I7" s="23" t="s">
        <v>0</v>
      </c>
    </row>
    <row r="8" spans="1:10" s="24" customFormat="1" ht="141.75" customHeight="1" x14ac:dyDescent="0.2">
      <c r="A8" s="148" t="s">
        <v>357</v>
      </c>
      <c r="B8" s="148" t="s">
        <v>359</v>
      </c>
      <c r="C8" s="148" t="s">
        <v>358</v>
      </c>
      <c r="D8" s="148" t="s">
        <v>360</v>
      </c>
      <c r="E8" s="148" t="s">
        <v>363</v>
      </c>
      <c r="F8" s="148" t="s">
        <v>364</v>
      </c>
      <c r="G8" s="148" t="s">
        <v>365</v>
      </c>
      <c r="H8" s="148" t="s">
        <v>366</v>
      </c>
      <c r="I8" s="148" t="s">
        <v>367</v>
      </c>
      <c r="J8" s="85" t="s">
        <v>74</v>
      </c>
    </row>
    <row r="9" spans="1:10" s="186" customFormat="1" ht="19.5" customHeight="1" x14ac:dyDescent="0.2">
      <c r="A9" s="184">
        <v>1</v>
      </c>
      <c r="B9" s="184">
        <v>2</v>
      </c>
      <c r="C9" s="184">
        <v>3</v>
      </c>
      <c r="D9" s="184">
        <v>4</v>
      </c>
      <c r="E9" s="184">
        <v>5</v>
      </c>
      <c r="F9" s="184">
        <v>6</v>
      </c>
      <c r="G9" s="184">
        <v>7</v>
      </c>
      <c r="H9" s="184">
        <v>8</v>
      </c>
      <c r="I9" s="184">
        <v>9</v>
      </c>
      <c r="J9" s="185">
        <v>8</v>
      </c>
    </row>
    <row r="10" spans="1:10" s="24" customFormat="1" ht="36" customHeight="1" x14ac:dyDescent="0.3">
      <c r="A10" s="257" t="s">
        <v>105</v>
      </c>
      <c r="B10" s="257"/>
      <c r="C10" s="257"/>
      <c r="D10" s="276" t="s">
        <v>96</v>
      </c>
      <c r="E10" s="277"/>
      <c r="F10" s="278"/>
      <c r="G10" s="278"/>
      <c r="H10" s="278">
        <f>SUM(H11)</f>
        <v>1000000</v>
      </c>
      <c r="I10" s="278"/>
      <c r="J10" s="25"/>
    </row>
    <row r="11" spans="1:10" s="38" customFormat="1" ht="34.5" customHeight="1" x14ac:dyDescent="0.3">
      <c r="A11" s="257" t="s">
        <v>106</v>
      </c>
      <c r="B11" s="257"/>
      <c r="C11" s="257"/>
      <c r="D11" s="276" t="s">
        <v>96</v>
      </c>
      <c r="E11" s="277"/>
      <c r="F11" s="278"/>
      <c r="G11" s="278"/>
      <c r="H11" s="278">
        <f>SUM(H16:H19)</f>
        <v>1000000</v>
      </c>
      <c r="I11" s="278"/>
      <c r="J11" s="37" t="e">
        <f>SUM(#REF!)</f>
        <v>#REF!</v>
      </c>
    </row>
    <row r="12" spans="1:10" s="38" customFormat="1" ht="64.5" hidden="1" customHeight="1" x14ac:dyDescent="0.3">
      <c r="A12" s="93" t="s">
        <v>149</v>
      </c>
      <c r="B12" s="93" t="s">
        <v>150</v>
      </c>
      <c r="C12" s="94" t="s">
        <v>60</v>
      </c>
      <c r="D12" s="95" t="s">
        <v>84</v>
      </c>
      <c r="E12" s="39" t="s">
        <v>218</v>
      </c>
      <c r="F12" s="40"/>
      <c r="G12" s="40"/>
      <c r="H12" s="40"/>
      <c r="I12" s="40"/>
      <c r="J12" s="37"/>
    </row>
    <row r="13" spans="1:10" s="38" customFormat="1" ht="58.5" hidden="1" customHeight="1" x14ac:dyDescent="0.3">
      <c r="A13" s="93" t="s">
        <v>149</v>
      </c>
      <c r="B13" s="93" t="s">
        <v>150</v>
      </c>
      <c r="C13" s="94" t="s">
        <v>60</v>
      </c>
      <c r="D13" s="95" t="s">
        <v>84</v>
      </c>
      <c r="E13" s="39" t="s">
        <v>219</v>
      </c>
      <c r="F13" s="40"/>
      <c r="G13" s="40"/>
      <c r="H13" s="40"/>
      <c r="I13" s="40"/>
      <c r="J13" s="37"/>
    </row>
    <row r="14" spans="1:10" s="38" customFormat="1" ht="69" hidden="1" customHeight="1" x14ac:dyDescent="0.3">
      <c r="A14" s="42" t="s">
        <v>220</v>
      </c>
      <c r="B14" s="42" t="s">
        <v>104</v>
      </c>
      <c r="C14" s="42" t="s">
        <v>47</v>
      </c>
      <c r="D14" s="164" t="s">
        <v>103</v>
      </c>
      <c r="E14" s="39"/>
      <c r="F14" s="40"/>
      <c r="G14" s="40"/>
      <c r="H14" s="40"/>
      <c r="I14" s="40"/>
      <c r="J14" s="37"/>
    </row>
    <row r="15" spans="1:10" s="38" customFormat="1" ht="44.25" hidden="1" customHeight="1" x14ac:dyDescent="0.3">
      <c r="A15" s="42" t="s">
        <v>107</v>
      </c>
      <c r="B15" s="42" t="s">
        <v>102</v>
      </c>
      <c r="C15" s="42" t="s">
        <v>47</v>
      </c>
      <c r="D15" s="330" t="s">
        <v>101</v>
      </c>
      <c r="E15" s="39"/>
      <c r="F15" s="40"/>
      <c r="G15" s="40"/>
      <c r="H15" s="40"/>
      <c r="I15" s="40"/>
      <c r="J15" s="37"/>
    </row>
    <row r="16" spans="1:10" s="38" customFormat="1" ht="30" hidden="1" customHeight="1" x14ac:dyDescent="0.3">
      <c r="A16" s="42" t="s">
        <v>109</v>
      </c>
      <c r="B16" s="42" t="s">
        <v>110</v>
      </c>
      <c r="C16" s="42" t="s">
        <v>46</v>
      </c>
      <c r="D16" s="145" t="s">
        <v>108</v>
      </c>
      <c r="E16" s="39"/>
      <c r="F16" s="40"/>
      <c r="G16" s="41"/>
      <c r="H16" s="40"/>
      <c r="I16" s="111"/>
      <c r="J16" s="37"/>
    </row>
    <row r="17" spans="1:16" s="38" customFormat="1" ht="30" hidden="1" customHeight="1" x14ac:dyDescent="0.3">
      <c r="A17" s="272" t="s">
        <v>383</v>
      </c>
      <c r="B17" s="272" t="s">
        <v>222</v>
      </c>
      <c r="C17" s="272" t="s">
        <v>372</v>
      </c>
      <c r="D17" s="273" t="s">
        <v>223</v>
      </c>
      <c r="E17" s="39"/>
      <c r="F17" s="40"/>
      <c r="G17" s="40"/>
      <c r="H17" s="40"/>
      <c r="I17" s="275"/>
      <c r="J17" s="37"/>
    </row>
    <row r="18" spans="1:16" s="38" customFormat="1" ht="39.75" customHeight="1" x14ac:dyDescent="0.3">
      <c r="A18" s="42" t="s">
        <v>416</v>
      </c>
      <c r="B18" s="42" t="s">
        <v>417</v>
      </c>
      <c r="C18" s="42" t="s">
        <v>372</v>
      </c>
      <c r="D18" s="333" t="s">
        <v>418</v>
      </c>
      <c r="E18" s="39"/>
      <c r="F18" s="40"/>
      <c r="G18" s="41"/>
      <c r="H18" s="84">
        <v>1000000</v>
      </c>
      <c r="I18" s="275"/>
      <c r="J18" s="37"/>
    </row>
    <row r="19" spans="1:16" s="38" customFormat="1" ht="40.5" hidden="1" customHeight="1" x14ac:dyDescent="0.3">
      <c r="A19" s="42" t="s">
        <v>448</v>
      </c>
      <c r="B19" s="42" t="s">
        <v>449</v>
      </c>
      <c r="C19" s="42" t="s">
        <v>60</v>
      </c>
      <c r="D19" s="331" t="s">
        <v>447</v>
      </c>
      <c r="E19" s="39"/>
      <c r="F19" s="40"/>
      <c r="G19" s="41"/>
      <c r="H19" s="84"/>
      <c r="I19" s="275"/>
      <c r="J19" s="37"/>
    </row>
    <row r="20" spans="1:16" s="24" customFormat="1" ht="51" hidden="1" customHeight="1" x14ac:dyDescent="0.25">
      <c r="A20" s="121"/>
      <c r="B20" s="121"/>
      <c r="C20" s="121"/>
      <c r="D20" s="367" t="s">
        <v>575</v>
      </c>
      <c r="E20" s="615"/>
      <c r="F20" s="616"/>
      <c r="G20" s="617"/>
      <c r="H20" s="618"/>
      <c r="I20" s="619"/>
      <c r="J20" s="620"/>
    </row>
    <row r="21" spans="1:16" s="24" customFormat="1" ht="65.25" hidden="1" customHeight="1" x14ac:dyDescent="0.25">
      <c r="A21" s="121"/>
      <c r="B21" s="121"/>
      <c r="C21" s="121"/>
      <c r="D21" s="367" t="s">
        <v>576</v>
      </c>
      <c r="E21" s="615"/>
      <c r="F21" s="616"/>
      <c r="G21" s="617"/>
      <c r="H21" s="618"/>
      <c r="I21" s="619"/>
      <c r="J21" s="620"/>
    </row>
    <row r="22" spans="1:16" s="38" customFormat="1" ht="46.5" hidden="1" customHeight="1" x14ac:dyDescent="0.3">
      <c r="A22" s="257" t="s">
        <v>25</v>
      </c>
      <c r="B22" s="257"/>
      <c r="C22" s="257"/>
      <c r="D22" s="276" t="s">
        <v>100</v>
      </c>
      <c r="E22" s="277"/>
      <c r="F22" s="278"/>
      <c r="G22" s="278"/>
      <c r="H22" s="278">
        <f>SUM(H23)</f>
        <v>0</v>
      </c>
      <c r="I22" s="279"/>
      <c r="J22" s="37"/>
    </row>
    <row r="23" spans="1:16" s="38" customFormat="1" ht="47.25" hidden="1" customHeight="1" x14ac:dyDescent="0.3">
      <c r="A23" s="257" t="s">
        <v>26</v>
      </c>
      <c r="B23" s="257"/>
      <c r="C23" s="257"/>
      <c r="D23" s="276" t="s">
        <v>100</v>
      </c>
      <c r="E23" s="277"/>
      <c r="F23" s="278"/>
      <c r="G23" s="278"/>
      <c r="H23" s="278">
        <f>SUM(H24:H37)</f>
        <v>0</v>
      </c>
      <c r="I23" s="279"/>
      <c r="J23" s="37"/>
    </row>
    <row r="24" spans="1:16" s="38" customFormat="1" ht="48.75" hidden="1" customHeight="1" x14ac:dyDescent="0.3">
      <c r="A24" s="42" t="s">
        <v>224</v>
      </c>
      <c r="B24" s="42" t="s">
        <v>91</v>
      </c>
      <c r="C24" s="42" t="s">
        <v>226</v>
      </c>
      <c r="D24" s="645" t="s">
        <v>225</v>
      </c>
      <c r="E24" s="500" t="s">
        <v>604</v>
      </c>
      <c r="F24" s="149"/>
      <c r="G24" s="149"/>
      <c r="H24" s="149"/>
      <c r="I24" s="435"/>
      <c r="J24" s="37"/>
    </row>
    <row r="25" spans="1:16" s="38" customFormat="1" ht="49.5" hidden="1" customHeight="1" x14ac:dyDescent="0.3">
      <c r="A25" s="42" t="s">
        <v>224</v>
      </c>
      <c r="B25" s="42" t="s">
        <v>91</v>
      </c>
      <c r="C25" s="42" t="s">
        <v>226</v>
      </c>
      <c r="D25" s="645" t="s">
        <v>225</v>
      </c>
      <c r="E25" s="500" t="s">
        <v>605</v>
      </c>
      <c r="F25" s="149"/>
      <c r="G25" s="149"/>
      <c r="H25" s="149"/>
      <c r="I25" s="435"/>
      <c r="J25" s="37"/>
    </row>
    <row r="26" spans="1:16" s="38" customFormat="1" ht="52.5" hidden="1" customHeight="1" x14ac:dyDescent="0.3">
      <c r="A26" s="274" t="s">
        <v>436</v>
      </c>
      <c r="B26" s="274" t="s">
        <v>439</v>
      </c>
      <c r="C26" s="274" t="s">
        <v>226</v>
      </c>
      <c r="D26" s="145" t="s">
        <v>440</v>
      </c>
      <c r="E26" s="500" t="s">
        <v>446</v>
      </c>
      <c r="F26" s="135"/>
      <c r="G26" s="135"/>
      <c r="H26" s="149"/>
      <c r="I26" s="435"/>
      <c r="J26" s="37"/>
    </row>
    <row r="27" spans="1:16" s="38" customFormat="1" ht="54" hidden="1" customHeight="1" x14ac:dyDescent="0.3">
      <c r="A27" s="274" t="s">
        <v>432</v>
      </c>
      <c r="B27" s="274" t="s">
        <v>433</v>
      </c>
      <c r="C27" s="274" t="s">
        <v>226</v>
      </c>
      <c r="D27" s="145" t="s">
        <v>434</v>
      </c>
      <c r="E27" s="500" t="s">
        <v>437</v>
      </c>
      <c r="F27" s="135"/>
      <c r="G27" s="135"/>
      <c r="H27" s="149"/>
      <c r="I27" s="275"/>
      <c r="J27" s="37"/>
      <c r="L27" s="399"/>
      <c r="M27" s="399"/>
      <c r="N27" s="399"/>
      <c r="O27" s="400"/>
      <c r="P27" s="284"/>
    </row>
    <row r="28" spans="1:16" s="38" customFormat="1" ht="53.25" hidden="1" customHeight="1" x14ac:dyDescent="0.3">
      <c r="A28" s="274" t="s">
        <v>432</v>
      </c>
      <c r="B28" s="274" t="s">
        <v>433</v>
      </c>
      <c r="C28" s="274" t="s">
        <v>226</v>
      </c>
      <c r="D28" s="145" t="s">
        <v>434</v>
      </c>
      <c r="E28" s="500" t="s">
        <v>438</v>
      </c>
      <c r="F28" s="135"/>
      <c r="G28" s="135"/>
      <c r="H28" s="149"/>
      <c r="I28" s="275"/>
      <c r="J28" s="37"/>
      <c r="L28" s="399"/>
      <c r="M28" s="399"/>
      <c r="N28" s="399"/>
      <c r="O28" s="400"/>
      <c r="P28" s="284"/>
    </row>
    <row r="29" spans="1:16" s="38" customFormat="1" ht="63" hidden="1" customHeight="1" x14ac:dyDescent="0.3">
      <c r="A29" s="105" t="s">
        <v>579</v>
      </c>
      <c r="B29" s="42" t="s">
        <v>104</v>
      </c>
      <c r="C29" s="42" t="s">
        <v>47</v>
      </c>
      <c r="D29" s="164" t="s">
        <v>103</v>
      </c>
      <c r="E29" s="500"/>
      <c r="F29" s="135"/>
      <c r="G29" s="135"/>
      <c r="H29" s="149"/>
      <c r="I29" s="275"/>
      <c r="J29" s="37"/>
      <c r="L29" s="399"/>
      <c r="M29" s="399"/>
      <c r="N29" s="399"/>
      <c r="O29" s="400"/>
      <c r="P29" s="284"/>
    </row>
    <row r="30" spans="1:16" s="38" customFormat="1" ht="42.75" hidden="1" customHeight="1" x14ac:dyDescent="0.3">
      <c r="A30" s="105" t="s">
        <v>580</v>
      </c>
      <c r="B30" s="42" t="s">
        <v>426</v>
      </c>
      <c r="C30" s="42" t="s">
        <v>427</v>
      </c>
      <c r="D30" s="126" t="s">
        <v>428</v>
      </c>
      <c r="E30" s="500"/>
      <c r="F30" s="135"/>
      <c r="G30" s="135"/>
      <c r="H30" s="149"/>
      <c r="I30" s="275"/>
      <c r="J30" s="37"/>
      <c r="L30" s="399"/>
      <c r="M30" s="399"/>
      <c r="N30" s="399"/>
      <c r="O30" s="400"/>
      <c r="P30" s="284"/>
    </row>
    <row r="31" spans="1:16" s="38" customFormat="1" ht="42.75" hidden="1" customHeight="1" x14ac:dyDescent="0.3">
      <c r="A31" s="105" t="s">
        <v>435</v>
      </c>
      <c r="B31" s="105" t="s">
        <v>95</v>
      </c>
      <c r="C31" s="105" t="s">
        <v>65</v>
      </c>
      <c r="D31" s="145" t="s">
        <v>208</v>
      </c>
      <c r="E31" s="150"/>
      <c r="F31" s="135"/>
      <c r="G31" s="135"/>
      <c r="H31" s="149"/>
      <c r="I31" s="275"/>
      <c r="J31" s="37"/>
      <c r="L31" s="399"/>
      <c r="M31" s="399"/>
      <c r="N31" s="399"/>
      <c r="O31" s="400"/>
      <c r="P31" s="284"/>
    </row>
    <row r="32" spans="1:16" s="38" customFormat="1" ht="29.25" hidden="1" customHeight="1" x14ac:dyDescent="0.3">
      <c r="A32" s="272" t="s">
        <v>221</v>
      </c>
      <c r="B32" s="272" t="s">
        <v>222</v>
      </c>
      <c r="C32" s="272" t="s">
        <v>372</v>
      </c>
      <c r="D32" s="273" t="s">
        <v>223</v>
      </c>
      <c r="E32" s="150"/>
      <c r="F32" s="135"/>
      <c r="G32" s="135"/>
      <c r="H32" s="149"/>
      <c r="I32" s="275"/>
      <c r="J32" s="37"/>
      <c r="L32" s="401"/>
      <c r="M32" s="401"/>
      <c r="N32" s="401"/>
      <c r="O32" s="402"/>
      <c r="P32" s="284"/>
    </row>
    <row r="33" spans="1:16" s="38" customFormat="1" ht="29.25" hidden="1" customHeight="1" x14ac:dyDescent="0.3">
      <c r="A33" s="272" t="s">
        <v>429</v>
      </c>
      <c r="B33" s="272" t="s">
        <v>430</v>
      </c>
      <c r="C33" s="272" t="s">
        <v>56</v>
      </c>
      <c r="D33" s="273" t="s">
        <v>431</v>
      </c>
      <c r="E33" s="150"/>
      <c r="F33" s="135"/>
      <c r="G33" s="135"/>
      <c r="H33" s="149"/>
      <c r="I33" s="275"/>
      <c r="J33" s="37"/>
      <c r="L33" s="401"/>
      <c r="M33" s="401"/>
      <c r="N33" s="401"/>
      <c r="O33" s="402"/>
      <c r="P33" s="284"/>
    </row>
    <row r="34" spans="1:16" s="38" customFormat="1" ht="29.25" hidden="1" customHeight="1" x14ac:dyDescent="0.3">
      <c r="A34" s="272" t="s">
        <v>346</v>
      </c>
      <c r="B34" s="272" t="s">
        <v>347</v>
      </c>
      <c r="C34" s="272" t="s">
        <v>56</v>
      </c>
      <c r="D34" s="273" t="s">
        <v>348</v>
      </c>
      <c r="E34" s="150"/>
      <c r="F34" s="135"/>
      <c r="G34" s="135"/>
      <c r="H34" s="149"/>
      <c r="I34" s="275"/>
      <c r="J34" s="37"/>
      <c r="L34" s="401"/>
      <c r="M34" s="401"/>
      <c r="N34" s="401"/>
      <c r="O34" s="402"/>
      <c r="P34" s="284"/>
    </row>
    <row r="35" spans="1:16" s="409" customFormat="1" ht="39.75" hidden="1" customHeight="1" x14ac:dyDescent="0.3">
      <c r="A35" s="42" t="s">
        <v>443</v>
      </c>
      <c r="B35" s="42" t="s">
        <v>444</v>
      </c>
      <c r="C35" s="42" t="s">
        <v>56</v>
      </c>
      <c r="D35" s="126" t="s">
        <v>445</v>
      </c>
      <c r="E35" s="398"/>
      <c r="F35" s="406"/>
      <c r="G35" s="406"/>
      <c r="H35" s="149"/>
      <c r="I35" s="407"/>
      <c r="J35" s="408"/>
      <c r="L35" s="285"/>
      <c r="M35" s="285"/>
      <c r="N35" s="285"/>
      <c r="O35" s="286"/>
      <c r="P35" s="410"/>
    </row>
    <row r="36" spans="1:16" s="38" customFormat="1" ht="43.5" hidden="1" customHeight="1" x14ac:dyDescent="0.3">
      <c r="A36" s="274" t="s">
        <v>229</v>
      </c>
      <c r="B36" s="274" t="s">
        <v>228</v>
      </c>
      <c r="C36" s="42" t="s">
        <v>57</v>
      </c>
      <c r="D36" s="144" t="s">
        <v>227</v>
      </c>
      <c r="E36" s="39"/>
      <c r="F36" s="40"/>
      <c r="G36" s="40"/>
      <c r="H36" s="40"/>
      <c r="I36" s="40"/>
      <c r="J36" s="37"/>
      <c r="L36" s="282" t="s">
        <v>224</v>
      </c>
      <c r="M36" s="282" t="s">
        <v>91</v>
      </c>
      <c r="N36" s="282" t="s">
        <v>226</v>
      </c>
      <c r="O36" s="283" t="s">
        <v>225</v>
      </c>
    </row>
    <row r="37" spans="1:16" s="38" customFormat="1" ht="29.25" hidden="1" customHeight="1" x14ac:dyDescent="0.3">
      <c r="A37" s="42" t="s">
        <v>553</v>
      </c>
      <c r="B37" s="42" t="s">
        <v>162</v>
      </c>
      <c r="C37" s="42" t="s">
        <v>58</v>
      </c>
      <c r="D37" s="331" t="s">
        <v>163</v>
      </c>
      <c r="E37" s="39"/>
      <c r="F37" s="40"/>
      <c r="G37" s="40"/>
      <c r="H37" s="40"/>
      <c r="I37" s="109"/>
      <c r="J37" s="37"/>
      <c r="L37" s="158" t="s">
        <v>316</v>
      </c>
      <c r="M37" s="158" t="s">
        <v>317</v>
      </c>
      <c r="N37" s="158" t="s">
        <v>226</v>
      </c>
      <c r="O37" s="239" t="s">
        <v>318</v>
      </c>
    </row>
    <row r="38" spans="1:16" s="38" customFormat="1" ht="45" hidden="1" customHeight="1" x14ac:dyDescent="0.3">
      <c r="A38" s="257" t="s">
        <v>179</v>
      </c>
      <c r="B38" s="257"/>
      <c r="C38" s="257"/>
      <c r="D38" s="258" t="s">
        <v>97</v>
      </c>
      <c r="E38" s="280"/>
      <c r="F38" s="280"/>
      <c r="G38" s="280"/>
      <c r="H38" s="281">
        <f>SUM(H39)</f>
        <v>0</v>
      </c>
      <c r="I38" s="281"/>
      <c r="J38" s="110"/>
    </row>
    <row r="39" spans="1:16" s="44" customFormat="1" ht="43.5" hidden="1" customHeight="1" x14ac:dyDescent="0.3">
      <c r="A39" s="257" t="s">
        <v>178</v>
      </c>
      <c r="B39" s="257"/>
      <c r="C39" s="257"/>
      <c r="D39" s="258" t="s">
        <v>97</v>
      </c>
      <c r="E39" s="280"/>
      <c r="F39" s="280"/>
      <c r="G39" s="280"/>
      <c r="H39" s="281">
        <f>SUM(H40:H41,H43,H46,H48,H54,H55)</f>
        <v>0</v>
      </c>
      <c r="I39" s="281"/>
      <c r="J39" s="43"/>
    </row>
    <row r="40" spans="1:16" s="139" customFormat="1" ht="83.25" hidden="1" customHeight="1" x14ac:dyDescent="0.3">
      <c r="A40" s="105" t="s">
        <v>404</v>
      </c>
      <c r="B40" s="42" t="s">
        <v>405</v>
      </c>
      <c r="C40" s="42" t="s">
        <v>226</v>
      </c>
      <c r="D40" s="126" t="s">
        <v>406</v>
      </c>
      <c r="E40" s="646" t="s">
        <v>549</v>
      </c>
      <c r="F40" s="136"/>
      <c r="G40" s="136"/>
      <c r="H40" s="141"/>
      <c r="I40" s="137"/>
      <c r="J40" s="138"/>
    </row>
    <row r="41" spans="1:16" s="139" customFormat="1" ht="42" hidden="1" customHeight="1" x14ac:dyDescent="0.3">
      <c r="A41" s="42" t="s">
        <v>568</v>
      </c>
      <c r="B41" s="42" t="s">
        <v>569</v>
      </c>
      <c r="C41" s="42" t="s">
        <v>60</v>
      </c>
      <c r="D41" s="126" t="s">
        <v>570</v>
      </c>
      <c r="E41" s="499"/>
      <c r="F41" s="136"/>
      <c r="G41" s="136"/>
      <c r="H41" s="141"/>
      <c r="I41" s="137"/>
      <c r="J41" s="138"/>
    </row>
    <row r="42" spans="1:16" s="139" customFormat="1" ht="40.5" hidden="1" customHeight="1" x14ac:dyDescent="0.3">
      <c r="A42" s="42"/>
      <c r="B42" s="42"/>
      <c r="C42" s="42"/>
      <c r="D42" s="367" t="s">
        <v>571</v>
      </c>
      <c r="E42" s="614"/>
      <c r="F42" s="136"/>
      <c r="G42" s="136"/>
      <c r="H42" s="628"/>
      <c r="I42" s="137"/>
      <c r="J42" s="138"/>
    </row>
    <row r="43" spans="1:16" s="139" customFormat="1" ht="42" hidden="1" customHeight="1" x14ac:dyDescent="0.3">
      <c r="A43" s="42" t="s">
        <v>544</v>
      </c>
      <c r="B43" s="42" t="s">
        <v>449</v>
      </c>
      <c r="C43" s="42" t="s">
        <v>60</v>
      </c>
      <c r="D43" s="331" t="s">
        <v>447</v>
      </c>
      <c r="E43" s="614"/>
      <c r="F43" s="136"/>
      <c r="G43" s="136"/>
      <c r="H43" s="102"/>
      <c r="I43" s="137"/>
      <c r="J43" s="138"/>
    </row>
    <row r="44" spans="1:16" s="139" customFormat="1" ht="35.25" hidden="1" customHeight="1" x14ac:dyDescent="0.3">
      <c r="A44" s="498"/>
      <c r="B44" s="498"/>
      <c r="C44" s="498"/>
      <c r="D44" s="367" t="s">
        <v>419</v>
      </c>
      <c r="E44" s="614"/>
      <c r="F44" s="136"/>
      <c r="G44" s="136"/>
      <c r="H44" s="628"/>
      <c r="I44" s="137"/>
      <c r="J44" s="138"/>
    </row>
    <row r="45" spans="1:16" s="139" customFormat="1" ht="39" hidden="1" customHeight="1" x14ac:dyDescent="0.3">
      <c r="A45" s="42"/>
      <c r="B45" s="42"/>
      <c r="C45" s="510"/>
      <c r="D45" s="367" t="s">
        <v>577</v>
      </c>
      <c r="E45" s="614"/>
      <c r="F45" s="136"/>
      <c r="G45" s="136"/>
      <c r="H45" s="628"/>
      <c r="I45" s="137"/>
      <c r="J45" s="138"/>
    </row>
    <row r="46" spans="1:16" s="44" customFormat="1" ht="29.25" hidden="1" customHeight="1" x14ac:dyDescent="0.3">
      <c r="A46" s="105" t="s">
        <v>232</v>
      </c>
      <c r="B46" s="105" t="s">
        <v>62</v>
      </c>
      <c r="C46" s="127" t="s">
        <v>48</v>
      </c>
      <c r="D46" s="164" t="s">
        <v>230</v>
      </c>
      <c r="E46" s="136"/>
      <c r="F46" s="136"/>
      <c r="G46" s="136"/>
      <c r="H46" s="141"/>
      <c r="I46" s="137"/>
      <c r="J46" s="43"/>
    </row>
    <row r="47" spans="1:16" s="44" customFormat="1" ht="53.25" hidden="1" customHeight="1" x14ac:dyDescent="0.3">
      <c r="A47" s="105"/>
      <c r="B47" s="105"/>
      <c r="C47" s="127"/>
      <c r="D47" s="340" t="s">
        <v>408</v>
      </c>
      <c r="E47" s="136"/>
      <c r="F47" s="136"/>
      <c r="G47" s="136"/>
      <c r="H47" s="628"/>
      <c r="I47" s="137"/>
      <c r="J47" s="43"/>
    </row>
    <row r="48" spans="1:16" s="139" customFormat="1" ht="62.25" hidden="1" customHeight="1" x14ac:dyDescent="0.3">
      <c r="A48" s="105" t="s">
        <v>233</v>
      </c>
      <c r="B48" s="105" t="s">
        <v>63</v>
      </c>
      <c r="C48" s="127" t="s">
        <v>49</v>
      </c>
      <c r="D48" s="164" t="s">
        <v>231</v>
      </c>
      <c r="E48" s="136"/>
      <c r="F48" s="136"/>
      <c r="G48" s="136"/>
      <c r="H48" s="141"/>
      <c r="I48" s="141"/>
      <c r="J48" s="138"/>
    </row>
    <row r="49" spans="1:10" s="625" customFormat="1" ht="33.75" hidden="1" customHeight="1" x14ac:dyDescent="0.25">
      <c r="A49" s="123"/>
      <c r="B49" s="123"/>
      <c r="C49" s="232"/>
      <c r="D49" s="621" t="s">
        <v>566</v>
      </c>
      <c r="E49" s="622"/>
      <c r="F49" s="622"/>
      <c r="G49" s="622"/>
      <c r="H49" s="628"/>
      <c r="I49" s="623"/>
      <c r="J49" s="624"/>
    </row>
    <row r="50" spans="1:10" s="625" customFormat="1" ht="51" hidden="1" customHeight="1" x14ac:dyDescent="0.25">
      <c r="A50" s="123"/>
      <c r="B50" s="123"/>
      <c r="C50" s="232"/>
      <c r="D50" s="340" t="s">
        <v>407</v>
      </c>
      <c r="E50" s="622"/>
      <c r="F50" s="622"/>
      <c r="G50" s="622"/>
      <c r="H50" s="628"/>
      <c r="I50" s="623"/>
      <c r="J50" s="624"/>
    </row>
    <row r="51" spans="1:10" s="625" customFormat="1" ht="48.75" hidden="1" customHeight="1" x14ac:dyDescent="0.25">
      <c r="A51" s="626"/>
      <c r="B51" s="626"/>
      <c r="C51" s="627"/>
      <c r="D51" s="343" t="s">
        <v>567</v>
      </c>
      <c r="E51" s="622"/>
      <c r="F51" s="622"/>
      <c r="G51" s="622"/>
      <c r="H51" s="628"/>
      <c r="I51" s="623"/>
      <c r="J51" s="624"/>
    </row>
    <row r="52" spans="1:10" s="139" customFormat="1" ht="31.5" hidden="1" customHeight="1" x14ac:dyDescent="0.3">
      <c r="A52" s="105" t="s">
        <v>251</v>
      </c>
      <c r="B52" s="105" t="s">
        <v>252</v>
      </c>
      <c r="C52" s="105" t="s">
        <v>52</v>
      </c>
      <c r="D52" s="164" t="s">
        <v>241</v>
      </c>
      <c r="E52" s="136"/>
      <c r="F52" s="136"/>
      <c r="G52" s="136"/>
      <c r="H52" s="141"/>
      <c r="I52" s="141"/>
      <c r="J52" s="138"/>
    </row>
    <row r="53" spans="1:10" s="139" customFormat="1" ht="57.75" hidden="1" customHeight="1" x14ac:dyDescent="0.3">
      <c r="A53" s="432"/>
      <c r="B53" s="432"/>
      <c r="C53" s="433"/>
      <c r="D53" s="434" t="s">
        <v>419</v>
      </c>
      <c r="E53" s="136"/>
      <c r="F53" s="136"/>
      <c r="G53" s="136"/>
      <c r="H53" s="142"/>
      <c r="I53" s="141"/>
      <c r="J53" s="138"/>
    </row>
    <row r="54" spans="1:10" s="139" customFormat="1" ht="39.75" hidden="1" customHeight="1" x14ac:dyDescent="0.3">
      <c r="A54" s="105" t="s">
        <v>259</v>
      </c>
      <c r="B54" s="105" t="s">
        <v>260</v>
      </c>
      <c r="C54" s="127" t="s">
        <v>53</v>
      </c>
      <c r="D54" s="164" t="s">
        <v>257</v>
      </c>
      <c r="E54" s="341"/>
      <c r="F54" s="136"/>
      <c r="G54" s="136"/>
      <c r="H54" s="141"/>
      <c r="I54" s="141"/>
      <c r="J54" s="138"/>
    </row>
    <row r="55" spans="1:10" s="139" customFormat="1" ht="41.25" hidden="1" customHeight="1" x14ac:dyDescent="0.3">
      <c r="A55" s="42" t="s">
        <v>544</v>
      </c>
      <c r="B55" s="42" t="s">
        <v>449</v>
      </c>
      <c r="C55" s="42" t="s">
        <v>60</v>
      </c>
      <c r="D55" s="331" t="s">
        <v>447</v>
      </c>
      <c r="E55" s="136"/>
      <c r="F55" s="136"/>
      <c r="G55" s="136"/>
      <c r="H55" s="141"/>
      <c r="I55" s="141"/>
      <c r="J55" s="138"/>
    </row>
    <row r="56" spans="1:10" s="139" customFormat="1" ht="49.5" hidden="1" customHeight="1" x14ac:dyDescent="0.3">
      <c r="A56" s="498"/>
      <c r="B56" s="498"/>
      <c r="C56" s="498"/>
      <c r="D56" s="367" t="s">
        <v>419</v>
      </c>
      <c r="E56" s="136"/>
      <c r="F56" s="136"/>
      <c r="G56" s="136"/>
      <c r="H56" s="142"/>
      <c r="I56" s="141"/>
      <c r="J56" s="138"/>
    </row>
    <row r="57" spans="1:10" s="139" customFormat="1" ht="84" hidden="1" customHeight="1" x14ac:dyDescent="0.3">
      <c r="A57" s="105" t="s">
        <v>235</v>
      </c>
      <c r="B57" s="105" t="s">
        <v>61</v>
      </c>
      <c r="C57" s="105" t="s">
        <v>50</v>
      </c>
      <c r="D57" s="128" t="s">
        <v>234</v>
      </c>
      <c r="E57" s="136"/>
      <c r="F57" s="136"/>
      <c r="G57" s="136"/>
      <c r="H57" s="141"/>
      <c r="I57" s="141"/>
      <c r="J57" s="138"/>
    </row>
    <row r="58" spans="1:10" s="139" customFormat="1" ht="52.5" hidden="1" customHeight="1" x14ac:dyDescent="0.3">
      <c r="A58" s="105"/>
      <c r="B58" s="105"/>
      <c r="C58" s="105"/>
      <c r="D58" s="340" t="s">
        <v>408</v>
      </c>
      <c r="E58" s="136"/>
      <c r="F58" s="136"/>
      <c r="G58" s="136"/>
      <c r="H58" s="142"/>
      <c r="I58" s="141"/>
      <c r="J58" s="138"/>
    </row>
    <row r="59" spans="1:10" s="139" customFormat="1" ht="43.5" hidden="1" customHeight="1" x14ac:dyDescent="0.3">
      <c r="A59" s="105" t="s">
        <v>237</v>
      </c>
      <c r="B59" s="105" t="s">
        <v>54</v>
      </c>
      <c r="C59" s="105" t="s">
        <v>51</v>
      </c>
      <c r="D59" s="129" t="s">
        <v>236</v>
      </c>
      <c r="E59" s="136"/>
      <c r="F59" s="136"/>
      <c r="G59" s="136"/>
      <c r="H59" s="141"/>
      <c r="I59" s="141"/>
      <c r="J59" s="138"/>
    </row>
    <row r="60" spans="1:10" s="139" customFormat="1" ht="37.5" hidden="1" customHeight="1" x14ac:dyDescent="0.3">
      <c r="A60" s="105" t="s">
        <v>243</v>
      </c>
      <c r="B60" s="105" t="s">
        <v>244</v>
      </c>
      <c r="C60" s="127" t="s">
        <v>245</v>
      </c>
      <c r="D60" s="140" t="s">
        <v>238</v>
      </c>
      <c r="E60" s="136"/>
      <c r="F60" s="136"/>
      <c r="G60" s="136"/>
      <c r="H60" s="141"/>
      <c r="I60" s="141"/>
      <c r="J60" s="138"/>
    </row>
    <row r="61" spans="1:10" s="139" customFormat="1" ht="37.5" hidden="1" customHeight="1" x14ac:dyDescent="0.3">
      <c r="A61" s="105" t="s">
        <v>246</v>
      </c>
      <c r="B61" s="105" t="s">
        <v>247</v>
      </c>
      <c r="C61" s="127" t="s">
        <v>52</v>
      </c>
      <c r="D61" s="140" t="s">
        <v>239</v>
      </c>
      <c r="E61" s="136"/>
      <c r="F61" s="136"/>
      <c r="G61" s="136"/>
      <c r="H61" s="141"/>
      <c r="I61" s="141"/>
      <c r="J61" s="138"/>
    </row>
    <row r="62" spans="1:10" s="139" customFormat="1" ht="26.25" hidden="1" customHeight="1" x14ac:dyDescent="0.3">
      <c r="A62" s="105" t="s">
        <v>251</v>
      </c>
      <c r="B62" s="105" t="s">
        <v>252</v>
      </c>
      <c r="C62" s="127" t="s">
        <v>52</v>
      </c>
      <c r="D62" s="140" t="s">
        <v>241</v>
      </c>
      <c r="E62" s="136"/>
      <c r="F62" s="136"/>
      <c r="G62" s="136"/>
      <c r="H62" s="141"/>
      <c r="I62" s="141"/>
      <c r="J62" s="138"/>
    </row>
    <row r="63" spans="1:10" s="139" customFormat="1" ht="141" hidden="1" customHeight="1" x14ac:dyDescent="0.3">
      <c r="A63" s="105" t="s">
        <v>254</v>
      </c>
      <c r="B63" s="105" t="s">
        <v>253</v>
      </c>
      <c r="C63" s="105" t="s">
        <v>55</v>
      </c>
      <c r="D63" s="130" t="s">
        <v>255</v>
      </c>
      <c r="E63" s="136"/>
      <c r="F63" s="136"/>
      <c r="G63" s="136"/>
      <c r="H63" s="141"/>
      <c r="I63" s="137"/>
      <c r="J63" s="138"/>
    </row>
    <row r="64" spans="1:10" s="139" customFormat="1" ht="28.5" hidden="1" customHeight="1" x14ac:dyDescent="0.3">
      <c r="A64" s="105" t="s">
        <v>258</v>
      </c>
      <c r="B64" s="105" t="s">
        <v>261</v>
      </c>
      <c r="C64" s="127"/>
      <c r="D64" s="140" t="s">
        <v>256</v>
      </c>
      <c r="E64" s="136"/>
      <c r="F64" s="136"/>
      <c r="G64" s="136"/>
      <c r="H64" s="141"/>
      <c r="I64" s="141"/>
      <c r="J64" s="138"/>
    </row>
    <row r="65" spans="1:10" s="139" customFormat="1" ht="42.75" hidden="1" customHeight="1" x14ac:dyDescent="0.3">
      <c r="A65" s="105" t="s">
        <v>259</v>
      </c>
      <c r="B65" s="105" t="s">
        <v>260</v>
      </c>
      <c r="C65" s="127" t="s">
        <v>53</v>
      </c>
      <c r="D65" s="140" t="s">
        <v>257</v>
      </c>
      <c r="E65" s="136"/>
      <c r="F65" s="136"/>
      <c r="G65" s="136"/>
      <c r="H65" s="141"/>
      <c r="I65" s="141"/>
      <c r="J65" s="138"/>
    </row>
    <row r="66" spans="1:10" s="139" customFormat="1" ht="32.25" hidden="1" customHeight="1" x14ac:dyDescent="0.3">
      <c r="E66" s="136"/>
      <c r="F66" s="136"/>
      <c r="G66" s="136"/>
      <c r="H66" s="141"/>
      <c r="I66" s="141"/>
      <c r="J66" s="138"/>
    </row>
    <row r="67" spans="1:10" s="44" customFormat="1" ht="43.5" hidden="1" customHeight="1" x14ac:dyDescent="0.3">
      <c r="A67" s="257" t="s">
        <v>175</v>
      </c>
      <c r="B67" s="257"/>
      <c r="C67" s="257"/>
      <c r="D67" s="258" t="s">
        <v>98</v>
      </c>
      <c r="E67" s="280"/>
      <c r="F67" s="280"/>
      <c r="G67" s="280"/>
      <c r="H67" s="281">
        <f>SUM(H68)</f>
        <v>0</v>
      </c>
      <c r="I67" s="281"/>
      <c r="J67" s="43"/>
    </row>
    <row r="68" spans="1:10" s="44" customFormat="1" ht="43.5" hidden="1" customHeight="1" x14ac:dyDescent="0.3">
      <c r="A68" s="257" t="s">
        <v>174</v>
      </c>
      <c r="B68" s="257"/>
      <c r="C68" s="257"/>
      <c r="D68" s="258" t="s">
        <v>98</v>
      </c>
      <c r="E68" s="280"/>
      <c r="F68" s="280"/>
      <c r="G68" s="280"/>
      <c r="H68" s="281">
        <f>SUM(H69:H71)</f>
        <v>0</v>
      </c>
      <c r="I68" s="281"/>
      <c r="J68" s="43"/>
    </row>
    <row r="69" spans="1:10" s="44" customFormat="1" ht="46.5" hidden="1" customHeight="1" x14ac:dyDescent="0.3">
      <c r="A69" s="42" t="s">
        <v>180</v>
      </c>
      <c r="B69" s="42" t="s">
        <v>102</v>
      </c>
      <c r="C69" s="42" t="s">
        <v>47</v>
      </c>
      <c r="D69" s="126" t="s">
        <v>101</v>
      </c>
      <c r="E69" s="39"/>
      <c r="F69" s="40"/>
      <c r="G69" s="41"/>
      <c r="H69" s="40"/>
      <c r="I69" s="40"/>
      <c r="J69" s="43"/>
    </row>
    <row r="70" spans="1:10" s="44" customFormat="1" ht="64.5" hidden="1" customHeight="1" x14ac:dyDescent="0.3">
      <c r="A70" s="143" t="s">
        <v>192</v>
      </c>
      <c r="B70" s="143" t="s">
        <v>93</v>
      </c>
      <c r="C70" s="127" t="s">
        <v>63</v>
      </c>
      <c r="D70" s="140" t="s">
        <v>20</v>
      </c>
      <c r="E70" s="39"/>
      <c r="F70" s="40"/>
      <c r="G70" s="41"/>
      <c r="H70" s="40"/>
      <c r="I70" s="40"/>
      <c r="J70" s="43"/>
    </row>
    <row r="71" spans="1:10" s="44" customFormat="1" ht="41.25" hidden="1" customHeight="1" x14ac:dyDescent="0.3">
      <c r="A71" s="42" t="s">
        <v>543</v>
      </c>
      <c r="B71" s="42" t="s">
        <v>449</v>
      </c>
      <c r="C71" s="42" t="s">
        <v>60</v>
      </c>
      <c r="D71" s="331" t="s">
        <v>447</v>
      </c>
      <c r="E71" s="39"/>
      <c r="F71" s="40"/>
      <c r="G71" s="41"/>
      <c r="H71" s="40"/>
      <c r="I71" s="40"/>
      <c r="J71" s="43"/>
    </row>
    <row r="72" spans="1:10" s="632" customFormat="1" ht="35.25" hidden="1" customHeight="1" x14ac:dyDescent="0.25">
      <c r="A72" s="629"/>
      <c r="B72" s="629"/>
      <c r="C72" s="626"/>
      <c r="D72" s="367" t="s">
        <v>419</v>
      </c>
      <c r="E72" s="615"/>
      <c r="F72" s="616"/>
      <c r="G72" s="617"/>
      <c r="H72" s="630"/>
      <c r="I72" s="616"/>
      <c r="J72" s="631"/>
    </row>
    <row r="73" spans="1:10" s="632" customFormat="1" ht="37.5" hidden="1" customHeight="1" x14ac:dyDescent="0.25">
      <c r="A73" s="629"/>
      <c r="B73" s="629"/>
      <c r="C73" s="626"/>
      <c r="D73" s="367" t="s">
        <v>565</v>
      </c>
      <c r="E73" s="615"/>
      <c r="F73" s="616"/>
      <c r="G73" s="617"/>
      <c r="H73" s="630"/>
      <c r="I73" s="616"/>
      <c r="J73" s="631"/>
    </row>
    <row r="74" spans="1:10" s="44" customFormat="1" ht="46.5" hidden="1" customHeight="1" x14ac:dyDescent="0.3">
      <c r="A74" s="257" t="s">
        <v>23</v>
      </c>
      <c r="B74" s="257"/>
      <c r="C74" s="257"/>
      <c r="D74" s="299" t="s">
        <v>291</v>
      </c>
      <c r="E74" s="280"/>
      <c r="F74" s="280"/>
      <c r="G74" s="280"/>
      <c r="H74" s="281">
        <f>SUM(H75)</f>
        <v>0</v>
      </c>
      <c r="I74" s="281"/>
      <c r="J74" s="43"/>
    </row>
    <row r="75" spans="1:10" s="44" customFormat="1" ht="46.5" hidden="1" customHeight="1" x14ac:dyDescent="0.3">
      <c r="A75" s="257" t="s">
        <v>24</v>
      </c>
      <c r="B75" s="257"/>
      <c r="C75" s="257"/>
      <c r="D75" s="299" t="s">
        <v>291</v>
      </c>
      <c r="E75" s="280"/>
      <c r="F75" s="280"/>
      <c r="G75" s="280"/>
      <c r="H75" s="281">
        <f>SUM(H76,H79,H80)</f>
        <v>0</v>
      </c>
      <c r="I75" s="281"/>
      <c r="J75" s="43"/>
    </row>
    <row r="76" spans="1:10" s="44" customFormat="1" ht="42" hidden="1" customHeight="1" x14ac:dyDescent="0.3">
      <c r="A76" s="42" t="s">
        <v>564</v>
      </c>
      <c r="B76" s="42" t="s">
        <v>449</v>
      </c>
      <c r="C76" s="42" t="s">
        <v>60</v>
      </c>
      <c r="D76" s="331" t="s">
        <v>447</v>
      </c>
      <c r="E76" s="136"/>
      <c r="F76" s="136"/>
      <c r="G76" s="136"/>
      <c r="H76" s="300"/>
      <c r="I76" s="165"/>
      <c r="J76" s="43"/>
    </row>
    <row r="77" spans="1:10" s="44" customFormat="1" ht="36.75" hidden="1" customHeight="1" x14ac:dyDescent="0.3">
      <c r="A77" s="629"/>
      <c r="B77" s="629"/>
      <c r="C77" s="626"/>
      <c r="D77" s="367" t="s">
        <v>419</v>
      </c>
      <c r="E77" s="136"/>
      <c r="F77" s="136"/>
      <c r="G77" s="136"/>
      <c r="H77" s="344"/>
      <c r="I77" s="166"/>
      <c r="J77" s="43"/>
    </row>
    <row r="78" spans="1:10" s="44" customFormat="1" ht="34.5" hidden="1" customHeight="1" x14ac:dyDescent="0.3">
      <c r="A78" s="629"/>
      <c r="B78" s="629"/>
      <c r="C78" s="626"/>
      <c r="D78" s="367" t="s">
        <v>565</v>
      </c>
      <c r="E78" s="136"/>
      <c r="F78" s="136"/>
      <c r="G78" s="136"/>
      <c r="H78" s="344"/>
      <c r="I78" s="166"/>
      <c r="J78" s="43"/>
    </row>
    <row r="79" spans="1:10" s="44" customFormat="1" ht="42" hidden="1" customHeight="1" x14ac:dyDescent="0.3">
      <c r="A79" s="105" t="s">
        <v>207</v>
      </c>
      <c r="B79" s="105" t="s">
        <v>95</v>
      </c>
      <c r="C79" s="105" t="s">
        <v>65</v>
      </c>
      <c r="D79" s="145" t="s">
        <v>208</v>
      </c>
      <c r="E79" s="136"/>
      <c r="F79" s="136"/>
      <c r="G79" s="136"/>
      <c r="H79" s="300"/>
      <c r="I79" s="166"/>
      <c r="J79" s="43"/>
    </row>
    <row r="80" spans="1:10" s="44" customFormat="1" ht="44.25" hidden="1" customHeight="1" x14ac:dyDescent="0.3">
      <c r="A80" s="274" t="s">
        <v>210</v>
      </c>
      <c r="B80" s="274" t="s">
        <v>211</v>
      </c>
      <c r="C80" s="274" t="s">
        <v>66</v>
      </c>
      <c r="D80" s="297" t="s">
        <v>212</v>
      </c>
      <c r="E80" s="136"/>
      <c r="F80" s="136"/>
      <c r="G80" s="136"/>
      <c r="H80" s="300"/>
      <c r="I80" s="101"/>
      <c r="J80" s="43"/>
    </row>
    <row r="81" spans="1:20" s="44" customFormat="1" ht="43.5" hidden="1" customHeight="1" x14ac:dyDescent="0.3">
      <c r="A81" s="257" t="s">
        <v>165</v>
      </c>
      <c r="B81" s="257"/>
      <c r="C81" s="257"/>
      <c r="D81" s="258" t="s">
        <v>99</v>
      </c>
      <c r="E81" s="280"/>
      <c r="F81" s="280"/>
      <c r="G81" s="280"/>
      <c r="H81" s="281">
        <f>SUM(H82)</f>
        <v>0</v>
      </c>
      <c r="I81" s="337"/>
      <c r="J81" s="43"/>
    </row>
    <row r="82" spans="1:20" s="44" customFormat="1" ht="45" hidden="1" customHeight="1" x14ac:dyDescent="0.3">
      <c r="A82" s="257" t="s">
        <v>166</v>
      </c>
      <c r="B82" s="257"/>
      <c r="C82" s="257"/>
      <c r="D82" s="258" t="s">
        <v>99</v>
      </c>
      <c r="E82" s="280"/>
      <c r="F82" s="280"/>
      <c r="G82" s="280"/>
      <c r="H82" s="281">
        <f>SUM(H83)</f>
        <v>0</v>
      </c>
      <c r="I82" s="337"/>
      <c r="J82" s="43"/>
    </row>
    <row r="83" spans="1:20" s="44" customFormat="1" ht="48" hidden="1" customHeight="1" x14ac:dyDescent="0.3">
      <c r="A83" s="42" t="s">
        <v>164</v>
      </c>
      <c r="B83" s="42" t="s">
        <v>102</v>
      </c>
      <c r="C83" s="42" t="s">
        <v>47</v>
      </c>
      <c r="D83" s="126" t="s">
        <v>101</v>
      </c>
      <c r="E83" s="136"/>
      <c r="F83" s="136"/>
      <c r="G83" s="136"/>
      <c r="H83" s="137"/>
      <c r="I83" s="167"/>
      <c r="J83" s="43"/>
    </row>
    <row r="84" spans="1:20" s="44" customFormat="1" ht="42.75" customHeight="1" x14ac:dyDescent="0.3">
      <c r="A84" s="112"/>
      <c r="B84" s="112"/>
      <c r="C84" s="35"/>
      <c r="D84" s="147" t="s">
        <v>76</v>
      </c>
      <c r="E84" s="36"/>
      <c r="F84" s="107"/>
      <c r="G84" s="36"/>
      <c r="H84" s="146">
        <f>SUM(H11,H23,H39,H68,H75)</f>
        <v>1000000</v>
      </c>
      <c r="I84" s="146"/>
      <c r="J84" s="43"/>
    </row>
    <row r="85" spans="1:20" ht="60" customHeight="1" x14ac:dyDescent="0.3">
      <c r="A85" s="26"/>
      <c r="B85" s="26"/>
      <c r="C85" s="26"/>
      <c r="D85" s="23"/>
      <c r="E85" s="23"/>
      <c r="F85" s="23"/>
      <c r="G85" s="23"/>
      <c r="H85" s="23"/>
      <c r="I85" s="23"/>
      <c r="J85" s="23"/>
    </row>
    <row r="86" spans="1:20" ht="45.75" customHeight="1" x14ac:dyDescent="0.3">
      <c r="A86" s="26"/>
      <c r="B86" s="26"/>
      <c r="C86" s="26"/>
      <c r="D86" s="27"/>
      <c r="E86" s="27"/>
      <c r="F86" s="27"/>
      <c r="G86" s="27"/>
      <c r="H86" s="21"/>
      <c r="I86" s="21"/>
      <c r="J86" s="21"/>
    </row>
    <row r="87" spans="1:20" ht="18.75" x14ac:dyDescent="0.3">
      <c r="A87" s="26"/>
      <c r="B87" s="26"/>
      <c r="C87" s="26"/>
      <c r="D87" s="23"/>
      <c r="E87" s="23"/>
      <c r="F87" s="23"/>
      <c r="G87" s="23"/>
      <c r="H87" s="21"/>
      <c r="I87" s="21"/>
      <c r="J87" s="21"/>
    </row>
    <row r="88" spans="1:20" ht="20.25" x14ac:dyDescent="0.3">
      <c r="A88" s="28"/>
      <c r="B88" s="28"/>
      <c r="C88" s="28"/>
      <c r="D88" s="29"/>
      <c r="E88" s="29"/>
      <c r="F88" s="29"/>
      <c r="G88" s="29"/>
      <c r="H88" s="21"/>
      <c r="I88" s="21"/>
      <c r="J88" s="21"/>
    </row>
    <row r="89" spans="1:20" ht="15.75" x14ac:dyDescent="0.25">
      <c r="H89" s="21"/>
      <c r="I89" s="21"/>
      <c r="J89" s="21"/>
    </row>
    <row r="93" spans="1:20" ht="15.75" x14ac:dyDescent="0.2">
      <c r="E93" s="30"/>
      <c r="F93" s="31"/>
      <c r="G93" s="32"/>
    </row>
    <row r="94" spans="1:20" ht="20.25" x14ac:dyDescent="0.3">
      <c r="E94" s="30"/>
      <c r="F94" s="33"/>
      <c r="G94" s="32"/>
      <c r="M94" s="790"/>
      <c r="N94" s="790"/>
      <c r="O94" s="790"/>
      <c r="P94" s="790"/>
      <c r="Q94" s="790"/>
      <c r="R94" s="790"/>
      <c r="S94" s="790"/>
      <c r="T94" s="790"/>
    </row>
    <row r="95" spans="1:20" ht="20.25" x14ac:dyDescent="0.3">
      <c r="E95" s="32"/>
      <c r="F95" s="32"/>
      <c r="G95" s="32"/>
      <c r="M95" s="790"/>
      <c r="N95" s="790"/>
      <c r="O95" s="790"/>
      <c r="P95" s="790"/>
      <c r="Q95" s="790"/>
      <c r="R95" s="790"/>
      <c r="S95" s="790"/>
      <c r="T95" s="790"/>
    </row>
  </sheetData>
  <mergeCells count="2">
    <mergeCell ref="M95:T95"/>
    <mergeCell ref="M94:T94"/>
  </mergeCells>
  <phoneticPr fontId="3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94"/>
  <sheetViews>
    <sheetView tabSelected="1" view="pageBreakPreview" zoomScale="90" zoomScaleNormal="100" zoomScaleSheetLayoutView="90" workbookViewId="0">
      <selection activeCell="K1" sqref="K1"/>
    </sheetView>
  </sheetViews>
  <sheetFormatPr defaultColWidth="9.140625" defaultRowHeight="12.75" x14ac:dyDescent="0.2"/>
  <cols>
    <col min="1" max="1" width="12.42578125" style="20" customWidth="1"/>
    <col min="2" max="2" width="12.140625" style="20" customWidth="1"/>
    <col min="3" max="3" width="15.42578125" style="20" customWidth="1"/>
    <col min="4" max="4" width="62.42578125" style="20" customWidth="1"/>
    <col min="5" max="5" width="51.7109375" style="20" customWidth="1"/>
    <col min="6" max="6" width="28.28515625" style="20" customWidth="1"/>
    <col min="7" max="7" width="18.85546875" style="334" customWidth="1"/>
    <col min="8" max="8" width="18.7109375" style="99" customWidth="1"/>
    <col min="9" max="9" width="15.85546875" style="20" customWidth="1"/>
    <col min="10" max="10" width="18" style="20" customWidth="1"/>
    <col min="11" max="11" width="18.28515625" style="20" hidden="1" customWidth="1"/>
    <col min="12" max="12" width="17.28515625" style="20" customWidth="1"/>
    <col min="13" max="13" width="16" style="20" customWidth="1"/>
    <col min="14" max="16384" width="9.140625" style="20"/>
  </cols>
  <sheetData>
    <row r="4" spans="1:13" ht="57" customHeight="1" x14ac:dyDescent="0.2"/>
    <row r="5" spans="1:13" ht="16.350000000000001" customHeight="1" x14ac:dyDescent="0.3">
      <c r="D5" s="791"/>
      <c r="E5" s="791"/>
      <c r="F5" s="791"/>
      <c r="G5" s="791"/>
      <c r="H5" s="791"/>
      <c r="I5" s="791"/>
    </row>
    <row r="6" spans="1:13" ht="18.75" x14ac:dyDescent="0.3">
      <c r="D6" s="792"/>
      <c r="E6" s="792"/>
      <c r="F6" s="792"/>
      <c r="G6" s="792"/>
      <c r="H6" s="792"/>
      <c r="I6" s="792"/>
      <c r="J6" s="792"/>
    </row>
    <row r="7" spans="1:13" ht="27" customHeight="1" x14ac:dyDescent="0.3">
      <c r="D7" s="70"/>
      <c r="E7" s="70"/>
      <c r="F7" s="172"/>
      <c r="G7" s="229"/>
      <c r="H7" s="70"/>
      <c r="I7" s="70"/>
      <c r="J7" s="70"/>
    </row>
    <row r="8" spans="1:13" ht="19.5" customHeight="1" x14ac:dyDescent="0.3">
      <c r="E8" s="71"/>
      <c r="F8" s="71"/>
      <c r="G8" s="229"/>
      <c r="H8" s="72"/>
      <c r="I8" s="73" t="s">
        <v>0</v>
      </c>
    </row>
    <row r="9" spans="1:13" s="175" customFormat="1" ht="27" customHeight="1" x14ac:dyDescent="0.2">
      <c r="A9" s="795" t="s">
        <v>357</v>
      </c>
      <c r="B9" s="795" t="s">
        <v>359</v>
      </c>
      <c r="C9" s="795" t="s">
        <v>358</v>
      </c>
      <c r="D9" s="796" t="s">
        <v>360</v>
      </c>
      <c r="E9" s="797" t="s">
        <v>368</v>
      </c>
      <c r="F9" s="797" t="s">
        <v>369</v>
      </c>
      <c r="G9" s="798" t="s">
        <v>361</v>
      </c>
      <c r="H9" s="799" t="s">
        <v>71</v>
      </c>
      <c r="I9" s="793" t="s">
        <v>72</v>
      </c>
      <c r="J9" s="794"/>
    </row>
    <row r="10" spans="1:13" s="175" customFormat="1" ht="86.25" customHeight="1" x14ac:dyDescent="0.2">
      <c r="A10" s="785"/>
      <c r="B10" s="785"/>
      <c r="C10" s="785"/>
      <c r="D10" s="785"/>
      <c r="E10" s="785"/>
      <c r="F10" s="785"/>
      <c r="G10" s="785"/>
      <c r="H10" s="785"/>
      <c r="I10" s="174" t="s">
        <v>353</v>
      </c>
      <c r="J10" s="178" t="s">
        <v>362</v>
      </c>
    </row>
    <row r="11" spans="1:13" s="179" customFormat="1" ht="15.75" customHeight="1" x14ac:dyDescent="0.2">
      <c r="A11" s="173">
        <v>1</v>
      </c>
      <c r="B11" s="173">
        <v>2</v>
      </c>
      <c r="C11" s="173">
        <v>3</v>
      </c>
      <c r="D11" s="173">
        <v>4</v>
      </c>
      <c r="E11" s="187">
        <v>5</v>
      </c>
      <c r="F11" s="187">
        <v>6</v>
      </c>
      <c r="G11" s="187">
        <v>7</v>
      </c>
      <c r="H11" s="187">
        <v>8</v>
      </c>
      <c r="I11" s="173">
        <v>9</v>
      </c>
      <c r="J11" s="187">
        <v>10</v>
      </c>
    </row>
    <row r="12" spans="1:13" ht="46.5" customHeight="1" x14ac:dyDescent="0.3">
      <c r="A12" s="361" t="s">
        <v>105</v>
      </c>
      <c r="B12" s="361"/>
      <c r="C12" s="361"/>
      <c r="D12" s="362" t="s">
        <v>96</v>
      </c>
      <c r="E12" s="363"/>
      <c r="F12" s="363"/>
      <c r="G12" s="260">
        <f>SUM(G13)</f>
        <v>1000000</v>
      </c>
      <c r="H12" s="260">
        <f t="shared" ref="H12:J12" si="0">SUM(H13)</f>
        <v>0</v>
      </c>
      <c r="I12" s="260">
        <f t="shared" si="0"/>
        <v>1000000</v>
      </c>
      <c r="J12" s="260">
        <f t="shared" si="0"/>
        <v>1000000</v>
      </c>
      <c r="L12" s="108"/>
      <c r="M12" s="108"/>
    </row>
    <row r="13" spans="1:13" ht="45" customHeight="1" x14ac:dyDescent="0.3">
      <c r="A13" s="361" t="s">
        <v>106</v>
      </c>
      <c r="B13" s="361"/>
      <c r="C13" s="361"/>
      <c r="D13" s="362" t="s">
        <v>96</v>
      </c>
      <c r="E13" s="363"/>
      <c r="F13" s="363"/>
      <c r="G13" s="260">
        <f>SUM(G14:G45)</f>
        <v>1000000</v>
      </c>
      <c r="H13" s="260">
        <f>SUM(H14:H45)</f>
        <v>0</v>
      </c>
      <c r="I13" s="260">
        <f t="shared" ref="I13:J13" si="1">SUM(I14:I45)</f>
        <v>1000000</v>
      </c>
      <c r="J13" s="260">
        <f t="shared" si="1"/>
        <v>1000000</v>
      </c>
      <c r="K13" s="504">
        <f>SUM(H12:I12)</f>
        <v>1000000</v>
      </c>
    </row>
    <row r="14" spans="1:13" s="503" customFormat="1" ht="78" hidden="1" customHeight="1" x14ac:dyDescent="0.3">
      <c r="A14" s="42" t="s">
        <v>547</v>
      </c>
      <c r="B14" s="42" t="s">
        <v>58</v>
      </c>
      <c r="C14" s="42" t="s">
        <v>59</v>
      </c>
      <c r="D14" s="126" t="s">
        <v>548</v>
      </c>
      <c r="E14" s="152" t="s">
        <v>550</v>
      </c>
      <c r="F14" s="77" t="s">
        <v>551</v>
      </c>
      <c r="G14" s="102">
        <f t="shared" ref="G14:G15" si="2">SUM(H14:I14)</f>
        <v>0</v>
      </c>
      <c r="H14" s="415"/>
      <c r="I14" s="501"/>
      <c r="J14" s="501"/>
      <c r="K14" s="502"/>
    </row>
    <row r="15" spans="1:13" s="503" customFormat="1" ht="59.25" hidden="1" customHeight="1" x14ac:dyDescent="0.3">
      <c r="A15" s="42" t="s">
        <v>425</v>
      </c>
      <c r="B15" s="42" t="s">
        <v>426</v>
      </c>
      <c r="C15" s="42" t="s">
        <v>427</v>
      </c>
      <c r="D15" s="330" t="s">
        <v>428</v>
      </c>
      <c r="E15" s="77" t="s">
        <v>390</v>
      </c>
      <c r="F15" s="77" t="s">
        <v>391</v>
      </c>
      <c r="G15" s="102">
        <f t="shared" si="2"/>
        <v>0</v>
      </c>
      <c r="H15" s="415"/>
      <c r="I15" s="501"/>
      <c r="J15" s="501"/>
      <c r="K15" s="502"/>
    </row>
    <row r="16" spans="1:13" ht="42.75" hidden="1" customHeight="1" x14ac:dyDescent="0.3">
      <c r="A16" s="156" t="s">
        <v>109</v>
      </c>
      <c r="B16" s="156" t="s">
        <v>110</v>
      </c>
      <c r="C16" s="156" t="s">
        <v>46</v>
      </c>
      <c r="D16" s="403" t="s">
        <v>108</v>
      </c>
      <c r="E16" s="77" t="s">
        <v>390</v>
      </c>
      <c r="F16" s="77" t="s">
        <v>391</v>
      </c>
      <c r="G16" s="102">
        <f>SUM(H16:I16)</f>
        <v>0</v>
      </c>
      <c r="H16" s="79"/>
      <c r="I16" s="79"/>
      <c r="J16" s="633"/>
    </row>
    <row r="17" spans="1:10" s="370" customFormat="1" ht="47.25" hidden="1" customHeight="1" x14ac:dyDescent="0.3">
      <c r="A17" s="158" t="s">
        <v>112</v>
      </c>
      <c r="B17" s="158" t="s">
        <v>113</v>
      </c>
      <c r="C17" s="158" t="s">
        <v>82</v>
      </c>
      <c r="D17" s="369" t="s">
        <v>114</v>
      </c>
      <c r="E17" s="155" t="s">
        <v>390</v>
      </c>
      <c r="F17" s="155" t="s">
        <v>391</v>
      </c>
      <c r="G17" s="243">
        <f t="shared" ref="G17:G45" si="3">SUM(H17:I17)</f>
        <v>0</v>
      </c>
      <c r="H17" s="240"/>
      <c r="I17" s="368"/>
      <c r="J17" s="711"/>
    </row>
    <row r="18" spans="1:10" s="370" customFormat="1" ht="61.5" hidden="1" customHeight="1" x14ac:dyDescent="0.3">
      <c r="A18" s="158" t="s">
        <v>115</v>
      </c>
      <c r="B18" s="158" t="s">
        <v>116</v>
      </c>
      <c r="C18" s="158" t="s">
        <v>82</v>
      </c>
      <c r="D18" s="371" t="s">
        <v>117</v>
      </c>
      <c r="E18" s="155" t="s">
        <v>390</v>
      </c>
      <c r="F18" s="155" t="s">
        <v>391</v>
      </c>
      <c r="G18" s="243">
        <f t="shared" si="3"/>
        <v>0</v>
      </c>
      <c r="H18" s="240"/>
      <c r="I18" s="157"/>
      <c r="J18" s="711"/>
    </row>
    <row r="19" spans="1:10" s="153" customFormat="1" ht="42.75" hidden="1" customHeight="1" x14ac:dyDescent="0.3">
      <c r="A19" s="158" t="s">
        <v>118</v>
      </c>
      <c r="B19" s="158" t="s">
        <v>119</v>
      </c>
      <c r="C19" s="158" t="s">
        <v>82</v>
      </c>
      <c r="D19" s="239" t="s">
        <v>13</v>
      </c>
      <c r="E19" s="155" t="s">
        <v>390</v>
      </c>
      <c r="F19" s="155" t="s">
        <v>391</v>
      </c>
      <c r="G19" s="243">
        <f t="shared" si="3"/>
        <v>0</v>
      </c>
      <c r="H19" s="240"/>
      <c r="I19" s="157"/>
      <c r="J19" s="711"/>
    </row>
    <row r="20" spans="1:10" s="104" customFormat="1" ht="50.25" hidden="1" customHeight="1" x14ac:dyDescent="0.3">
      <c r="A20" s="158" t="s">
        <v>111</v>
      </c>
      <c r="B20" s="158" t="s">
        <v>121</v>
      </c>
      <c r="C20" s="158" t="s">
        <v>82</v>
      </c>
      <c r="D20" s="239" t="s">
        <v>120</v>
      </c>
      <c r="E20" s="155" t="s">
        <v>390</v>
      </c>
      <c r="F20" s="155" t="s">
        <v>391</v>
      </c>
      <c r="G20" s="243">
        <f t="shared" si="3"/>
        <v>0</v>
      </c>
      <c r="H20" s="243"/>
      <c r="I20" s="157"/>
      <c r="J20" s="712"/>
    </row>
    <row r="21" spans="1:10" s="104" customFormat="1" ht="43.5" hidden="1" customHeight="1" x14ac:dyDescent="0.3">
      <c r="A21" s="158" t="s">
        <v>123</v>
      </c>
      <c r="B21" s="158" t="s">
        <v>85</v>
      </c>
      <c r="C21" s="158" t="s">
        <v>55</v>
      </c>
      <c r="D21" s="372" t="s">
        <v>14</v>
      </c>
      <c r="E21" s="245" t="s">
        <v>305</v>
      </c>
      <c r="F21" s="155" t="s">
        <v>392</v>
      </c>
      <c r="G21" s="243">
        <f t="shared" si="3"/>
        <v>0</v>
      </c>
      <c r="H21" s="243"/>
      <c r="I21" s="157"/>
      <c r="J21" s="712"/>
    </row>
    <row r="22" spans="1:10" s="247" customFormat="1" ht="48" hidden="1" customHeight="1" x14ac:dyDescent="0.3">
      <c r="A22" s="373" t="s">
        <v>122</v>
      </c>
      <c r="B22" s="373" t="s">
        <v>125</v>
      </c>
      <c r="C22" s="373" t="s">
        <v>55</v>
      </c>
      <c r="D22" s="374" t="s">
        <v>124</v>
      </c>
      <c r="E22" s="245" t="s">
        <v>305</v>
      </c>
      <c r="F22" s="155" t="s">
        <v>392</v>
      </c>
      <c r="G22" s="243">
        <f t="shared" si="3"/>
        <v>0</v>
      </c>
      <c r="H22" s="243"/>
      <c r="I22" s="157"/>
      <c r="J22" s="713"/>
    </row>
    <row r="23" spans="1:10" s="106" customFormat="1" ht="45" hidden="1" customHeight="1" x14ac:dyDescent="0.3">
      <c r="A23" s="249" t="s">
        <v>126</v>
      </c>
      <c r="B23" s="158" t="s">
        <v>127</v>
      </c>
      <c r="C23" s="249" t="s">
        <v>55</v>
      </c>
      <c r="D23" s="239" t="s">
        <v>128</v>
      </c>
      <c r="E23" s="245" t="s">
        <v>305</v>
      </c>
      <c r="F23" s="155" t="s">
        <v>393</v>
      </c>
      <c r="G23" s="243">
        <f t="shared" si="3"/>
        <v>0</v>
      </c>
      <c r="H23" s="241"/>
      <c r="I23" s="242"/>
      <c r="J23" s="712"/>
    </row>
    <row r="24" spans="1:10" s="106" customFormat="1" ht="45" hidden="1" customHeight="1" x14ac:dyDescent="0.3">
      <c r="A24" s="158" t="s">
        <v>129</v>
      </c>
      <c r="B24" s="158" t="s">
        <v>130</v>
      </c>
      <c r="C24" s="158" t="s">
        <v>55</v>
      </c>
      <c r="D24" s="244" t="s">
        <v>131</v>
      </c>
      <c r="E24" s="245" t="s">
        <v>305</v>
      </c>
      <c r="F24" s="155" t="s">
        <v>392</v>
      </c>
      <c r="G24" s="243">
        <f t="shared" si="3"/>
        <v>0</v>
      </c>
      <c r="H24" s="240"/>
      <c r="I24" s="157"/>
      <c r="J24" s="714"/>
    </row>
    <row r="25" spans="1:10" s="106" customFormat="1" ht="84" hidden="1" customHeight="1" x14ac:dyDescent="0.3">
      <c r="A25" s="249" t="s">
        <v>134</v>
      </c>
      <c r="B25" s="158" t="s">
        <v>87</v>
      </c>
      <c r="C25" s="249" t="s">
        <v>55</v>
      </c>
      <c r="D25" s="239" t="s">
        <v>15</v>
      </c>
      <c r="E25" s="245" t="s">
        <v>296</v>
      </c>
      <c r="F25" s="155" t="s">
        <v>393</v>
      </c>
      <c r="G25" s="243">
        <f t="shared" si="3"/>
        <v>0</v>
      </c>
      <c r="H25" s="243"/>
      <c r="I25" s="157"/>
      <c r="J25" s="714"/>
    </row>
    <row r="26" spans="1:10" s="106" customFormat="1" ht="50.25" hidden="1" customHeight="1" x14ac:dyDescent="0.3">
      <c r="A26" s="158" t="s">
        <v>135</v>
      </c>
      <c r="B26" s="158" t="s">
        <v>136</v>
      </c>
      <c r="C26" s="158" t="s">
        <v>54</v>
      </c>
      <c r="D26" s="239" t="s">
        <v>139</v>
      </c>
      <c r="E26" s="245" t="s">
        <v>305</v>
      </c>
      <c r="F26" s="155" t="s">
        <v>392</v>
      </c>
      <c r="G26" s="243">
        <f t="shared" si="3"/>
        <v>0</v>
      </c>
      <c r="H26" s="243"/>
      <c r="I26" s="157"/>
      <c r="J26" s="714"/>
    </row>
    <row r="27" spans="1:10" ht="58.5" hidden="1" customHeight="1" x14ac:dyDescent="0.3">
      <c r="A27" s="156" t="s">
        <v>140</v>
      </c>
      <c r="B27" s="156" t="s">
        <v>89</v>
      </c>
      <c r="C27" s="156" t="s">
        <v>53</v>
      </c>
      <c r="D27" s="164" t="s">
        <v>17</v>
      </c>
      <c r="E27" s="77" t="s">
        <v>578</v>
      </c>
      <c r="F27" s="77" t="s">
        <v>394</v>
      </c>
      <c r="G27" s="102">
        <f t="shared" si="3"/>
        <v>0</v>
      </c>
      <c r="H27" s="101"/>
      <c r="I27" s="79"/>
      <c r="J27" s="715"/>
    </row>
    <row r="28" spans="1:10" s="405" customFormat="1" ht="62.25" hidden="1" customHeight="1" x14ac:dyDescent="0.3">
      <c r="A28" s="156" t="s">
        <v>141</v>
      </c>
      <c r="B28" s="156" t="s">
        <v>90</v>
      </c>
      <c r="C28" s="511" t="s">
        <v>53</v>
      </c>
      <c r="D28" s="164" t="s">
        <v>16</v>
      </c>
      <c r="E28" s="77" t="s">
        <v>578</v>
      </c>
      <c r="F28" s="77" t="s">
        <v>394</v>
      </c>
      <c r="G28" s="102">
        <f t="shared" si="3"/>
        <v>0</v>
      </c>
      <c r="H28" s="102"/>
      <c r="I28" s="79"/>
      <c r="J28" s="716"/>
    </row>
    <row r="29" spans="1:10" s="405" customFormat="1" ht="60.75" hidden="1" customHeight="1" x14ac:dyDescent="0.3">
      <c r="A29" s="42" t="s">
        <v>554</v>
      </c>
      <c r="B29" s="42" t="s">
        <v>556</v>
      </c>
      <c r="C29" s="510" t="s">
        <v>53</v>
      </c>
      <c r="D29" s="164" t="s">
        <v>555</v>
      </c>
      <c r="E29" s="77" t="s">
        <v>578</v>
      </c>
      <c r="F29" s="77" t="s">
        <v>394</v>
      </c>
      <c r="G29" s="102">
        <f t="shared" si="3"/>
        <v>0</v>
      </c>
      <c r="H29" s="102"/>
      <c r="I29" s="79"/>
      <c r="J29" s="716"/>
    </row>
    <row r="30" spans="1:10" s="405" customFormat="1" ht="58.5" hidden="1" customHeight="1" x14ac:dyDescent="0.3">
      <c r="A30" s="272" t="s">
        <v>383</v>
      </c>
      <c r="B30" s="272" t="s">
        <v>222</v>
      </c>
      <c r="C30" s="272" t="s">
        <v>372</v>
      </c>
      <c r="D30" s="273" t="s">
        <v>223</v>
      </c>
      <c r="E30" s="404" t="s">
        <v>395</v>
      </c>
      <c r="F30" s="77" t="s">
        <v>396</v>
      </c>
      <c r="G30" s="102">
        <f t="shared" si="3"/>
        <v>0</v>
      </c>
      <c r="H30" s="102"/>
      <c r="I30" s="102"/>
      <c r="J30" s="102"/>
    </row>
    <row r="31" spans="1:10" s="405" customFormat="1" ht="58.5" hidden="1" customHeight="1" x14ac:dyDescent="0.3">
      <c r="A31" s="272" t="s">
        <v>595</v>
      </c>
      <c r="B31" s="272" t="s">
        <v>596</v>
      </c>
      <c r="C31" s="272" t="s">
        <v>56</v>
      </c>
      <c r="D31" s="273" t="s">
        <v>598</v>
      </c>
      <c r="E31" s="404" t="s">
        <v>294</v>
      </c>
      <c r="F31" s="77" t="s">
        <v>373</v>
      </c>
      <c r="G31" s="102">
        <f t="shared" si="3"/>
        <v>0</v>
      </c>
      <c r="H31" s="102"/>
      <c r="I31" s="102"/>
      <c r="J31" s="102"/>
    </row>
    <row r="32" spans="1:10" s="405" customFormat="1" ht="44.25" hidden="1" customHeight="1" x14ac:dyDescent="0.3">
      <c r="A32" s="272" t="s">
        <v>597</v>
      </c>
      <c r="B32" s="272" t="s">
        <v>430</v>
      </c>
      <c r="C32" s="272" t="s">
        <v>56</v>
      </c>
      <c r="D32" s="273" t="s">
        <v>431</v>
      </c>
      <c r="E32" s="152" t="s">
        <v>309</v>
      </c>
      <c r="F32" s="152" t="s">
        <v>599</v>
      </c>
      <c r="G32" s="102">
        <f t="shared" si="3"/>
        <v>0</v>
      </c>
      <c r="H32" s="102"/>
      <c r="I32" s="102"/>
      <c r="J32" s="102"/>
    </row>
    <row r="33" spans="1:11" s="370" customFormat="1" ht="47.25" hidden="1" customHeight="1" x14ac:dyDescent="0.3">
      <c r="A33" s="375" t="s">
        <v>384</v>
      </c>
      <c r="B33" s="375" t="s">
        <v>385</v>
      </c>
      <c r="C33" s="375" t="s">
        <v>56</v>
      </c>
      <c r="D33" s="376" t="s">
        <v>386</v>
      </c>
      <c r="E33" s="155" t="s">
        <v>298</v>
      </c>
      <c r="F33" s="155" t="s">
        <v>397</v>
      </c>
      <c r="G33" s="243">
        <f t="shared" si="3"/>
        <v>0</v>
      </c>
      <c r="H33" s="243"/>
      <c r="I33" s="157"/>
      <c r="J33" s="157"/>
    </row>
    <row r="34" spans="1:11" s="370" customFormat="1" ht="69" hidden="1" customHeight="1" x14ac:dyDescent="0.3">
      <c r="A34" s="373" t="s">
        <v>378</v>
      </c>
      <c r="B34" s="373" t="s">
        <v>379</v>
      </c>
      <c r="C34" s="377" t="s">
        <v>56</v>
      </c>
      <c r="D34" s="378" t="s">
        <v>377</v>
      </c>
      <c r="E34" s="155" t="s">
        <v>414</v>
      </c>
      <c r="F34" s="155" t="s">
        <v>398</v>
      </c>
      <c r="G34" s="243">
        <f t="shared" si="3"/>
        <v>0</v>
      </c>
      <c r="H34" s="243"/>
      <c r="I34" s="157"/>
      <c r="J34" s="711"/>
    </row>
    <row r="35" spans="1:11" s="370" customFormat="1" ht="69" hidden="1" customHeight="1" x14ac:dyDescent="0.3">
      <c r="A35" s="373" t="s">
        <v>378</v>
      </c>
      <c r="B35" s="373" t="s">
        <v>379</v>
      </c>
      <c r="C35" s="377" t="s">
        <v>56</v>
      </c>
      <c r="D35" s="378" t="s">
        <v>377</v>
      </c>
      <c r="E35" s="245" t="s">
        <v>294</v>
      </c>
      <c r="F35" s="245" t="s">
        <v>373</v>
      </c>
      <c r="G35" s="243">
        <f t="shared" si="3"/>
        <v>0</v>
      </c>
      <c r="H35" s="243"/>
      <c r="I35" s="157"/>
      <c r="J35" s="711"/>
    </row>
    <row r="36" spans="1:11" s="418" customFormat="1" ht="40.5" hidden="1" customHeight="1" x14ac:dyDescent="0.3">
      <c r="A36" s="156" t="s">
        <v>142</v>
      </c>
      <c r="B36" s="156" t="s">
        <v>143</v>
      </c>
      <c r="C36" s="156" t="s">
        <v>56</v>
      </c>
      <c r="D36" s="333" t="s">
        <v>144</v>
      </c>
      <c r="E36" s="77" t="s">
        <v>299</v>
      </c>
      <c r="F36" s="152" t="s">
        <v>399</v>
      </c>
      <c r="G36" s="102">
        <f t="shared" si="3"/>
        <v>0</v>
      </c>
      <c r="H36" s="102"/>
      <c r="I36" s="79"/>
      <c r="J36" s="717"/>
    </row>
    <row r="37" spans="1:11" s="381" customFormat="1" ht="61.5" customHeight="1" x14ac:dyDescent="0.35">
      <c r="A37" s="156" t="s">
        <v>416</v>
      </c>
      <c r="B37" s="42" t="s">
        <v>417</v>
      </c>
      <c r="C37" s="42" t="s">
        <v>372</v>
      </c>
      <c r="D37" s="333" t="s">
        <v>418</v>
      </c>
      <c r="E37" s="382" t="s">
        <v>424</v>
      </c>
      <c r="F37" s="152" t="s">
        <v>423</v>
      </c>
      <c r="G37" s="102">
        <f t="shared" si="3"/>
        <v>1000000</v>
      </c>
      <c r="H37" s="102"/>
      <c r="I37" s="79">
        <v>1000000</v>
      </c>
      <c r="J37" s="79">
        <v>1000000</v>
      </c>
    </row>
    <row r="38" spans="1:11" s="106" customFormat="1" ht="63" hidden="1" customHeight="1" x14ac:dyDescent="0.3">
      <c r="A38" s="158" t="s">
        <v>145</v>
      </c>
      <c r="B38" s="158" t="s">
        <v>146</v>
      </c>
      <c r="C38" s="158" t="s">
        <v>69</v>
      </c>
      <c r="D38" s="371" t="s">
        <v>19</v>
      </c>
      <c r="E38" s="155" t="s">
        <v>311</v>
      </c>
      <c r="F38" s="245" t="s">
        <v>403</v>
      </c>
      <c r="G38" s="243">
        <f t="shared" si="3"/>
        <v>0</v>
      </c>
      <c r="H38" s="240"/>
      <c r="I38" s="157"/>
      <c r="J38" s="714"/>
    </row>
    <row r="39" spans="1:11" s="104" customFormat="1" ht="69.75" hidden="1" customHeight="1" x14ac:dyDescent="0.3">
      <c r="A39" s="373" t="s">
        <v>380</v>
      </c>
      <c r="B39" s="373" t="s">
        <v>228</v>
      </c>
      <c r="C39" s="373" t="s">
        <v>57</v>
      </c>
      <c r="D39" s="371" t="s">
        <v>227</v>
      </c>
      <c r="E39" s="155" t="s">
        <v>401</v>
      </c>
      <c r="F39" s="245" t="s">
        <v>400</v>
      </c>
      <c r="G39" s="243">
        <f t="shared" si="3"/>
        <v>0</v>
      </c>
      <c r="H39" s="240"/>
      <c r="I39" s="157"/>
      <c r="J39" s="712"/>
    </row>
    <row r="40" spans="1:11" s="104" customFormat="1" ht="60.75" hidden="1" customHeight="1" x14ac:dyDescent="0.3">
      <c r="A40" s="158" t="s">
        <v>149</v>
      </c>
      <c r="B40" s="158" t="s">
        <v>150</v>
      </c>
      <c r="C40" s="158" t="s">
        <v>60</v>
      </c>
      <c r="D40" s="244" t="s">
        <v>84</v>
      </c>
      <c r="E40" s="155" t="s">
        <v>298</v>
      </c>
      <c r="F40" s="152"/>
      <c r="G40" s="102">
        <f t="shared" si="3"/>
        <v>0</v>
      </c>
      <c r="H40" s="243"/>
      <c r="I40" s="157"/>
      <c r="J40" s="712"/>
    </row>
    <row r="41" spans="1:11" s="104" customFormat="1" ht="48" hidden="1" customHeight="1" x14ac:dyDescent="0.3">
      <c r="A41" s="158" t="s">
        <v>149</v>
      </c>
      <c r="B41" s="158" t="s">
        <v>150</v>
      </c>
      <c r="C41" s="158" t="s">
        <v>60</v>
      </c>
      <c r="D41" s="244" t="s">
        <v>84</v>
      </c>
      <c r="E41" s="155" t="s">
        <v>299</v>
      </c>
      <c r="F41" s="152"/>
      <c r="G41" s="102">
        <f t="shared" si="3"/>
        <v>0</v>
      </c>
      <c r="H41" s="243"/>
      <c r="I41" s="157"/>
      <c r="J41" s="712"/>
    </row>
    <row r="42" spans="1:11" ht="60" hidden="1" customHeight="1" x14ac:dyDescent="0.3">
      <c r="A42" s="156" t="s">
        <v>152</v>
      </c>
      <c r="B42" s="156" t="s">
        <v>153</v>
      </c>
      <c r="C42" s="156" t="s">
        <v>60</v>
      </c>
      <c r="D42" s="332" t="s">
        <v>151</v>
      </c>
      <c r="E42" s="77" t="s">
        <v>421</v>
      </c>
      <c r="F42" s="152" t="s">
        <v>422</v>
      </c>
      <c r="G42" s="102">
        <f t="shared" si="3"/>
        <v>0</v>
      </c>
      <c r="H42" s="718"/>
      <c r="I42" s="79"/>
      <c r="J42" s="719"/>
    </row>
    <row r="43" spans="1:11" ht="47.25" hidden="1" customHeight="1" x14ac:dyDescent="0.3">
      <c r="A43" s="274" t="s">
        <v>600</v>
      </c>
      <c r="B43" s="42" t="s">
        <v>601</v>
      </c>
      <c r="C43" s="274" t="s">
        <v>603</v>
      </c>
      <c r="D43" s="145" t="s">
        <v>602</v>
      </c>
      <c r="E43" s="77" t="s">
        <v>606</v>
      </c>
      <c r="F43" s="152" t="s">
        <v>607</v>
      </c>
      <c r="G43" s="102">
        <f t="shared" si="3"/>
        <v>0</v>
      </c>
      <c r="H43" s="101"/>
      <c r="I43" s="79"/>
      <c r="J43" s="719"/>
    </row>
    <row r="44" spans="1:11" s="106" customFormat="1" ht="72.75" hidden="1" customHeight="1" x14ac:dyDescent="0.3">
      <c r="A44" s="379" t="s">
        <v>387</v>
      </c>
      <c r="B44" s="373" t="s">
        <v>388</v>
      </c>
      <c r="C44" s="379" t="s">
        <v>68</v>
      </c>
      <c r="D44" s="380" t="s">
        <v>389</v>
      </c>
      <c r="E44" s="155" t="s">
        <v>300</v>
      </c>
      <c r="F44" s="245" t="s">
        <v>402</v>
      </c>
      <c r="G44" s="243">
        <f t="shared" si="3"/>
        <v>0</v>
      </c>
      <c r="H44" s="720"/>
      <c r="I44" s="157"/>
      <c r="J44" s="714"/>
    </row>
    <row r="45" spans="1:11" s="106" customFormat="1" ht="48" hidden="1" customHeight="1" x14ac:dyDescent="0.3">
      <c r="A45" s="158" t="s">
        <v>161</v>
      </c>
      <c r="B45" s="158" t="s">
        <v>162</v>
      </c>
      <c r="C45" s="158" t="s">
        <v>58</v>
      </c>
      <c r="D45" s="244" t="s">
        <v>163</v>
      </c>
      <c r="E45" s="245" t="s">
        <v>296</v>
      </c>
      <c r="F45" s="155" t="s">
        <v>393</v>
      </c>
      <c r="G45" s="243">
        <f t="shared" si="3"/>
        <v>0</v>
      </c>
      <c r="H45" s="240"/>
      <c r="I45" s="157"/>
      <c r="J45" s="714"/>
    </row>
    <row r="46" spans="1:11" s="103" customFormat="1" ht="60.75" hidden="1" customHeight="1" x14ac:dyDescent="0.3">
      <c r="A46" s="361" t="s">
        <v>25</v>
      </c>
      <c r="B46" s="361"/>
      <c r="C46" s="361"/>
      <c r="D46" s="362" t="s">
        <v>100</v>
      </c>
      <c r="E46" s="364"/>
      <c r="F46" s="364"/>
      <c r="G46" s="298">
        <f>SUM(G47)</f>
        <v>0</v>
      </c>
      <c r="H46" s="298">
        <f t="shared" ref="H46:J46" si="4">SUM(H47)</f>
        <v>0</v>
      </c>
      <c r="I46" s="298">
        <f t="shared" si="4"/>
        <v>0</v>
      </c>
      <c r="J46" s="298">
        <f t="shared" si="4"/>
        <v>0</v>
      </c>
    </row>
    <row r="47" spans="1:11" s="103" customFormat="1" ht="63" hidden="1" customHeight="1" x14ac:dyDescent="0.3">
      <c r="A47" s="361" t="s">
        <v>26</v>
      </c>
      <c r="B47" s="361"/>
      <c r="C47" s="361"/>
      <c r="D47" s="362" t="s">
        <v>100</v>
      </c>
      <c r="E47" s="364"/>
      <c r="F47" s="364"/>
      <c r="G47" s="298">
        <f>SUM(G48:G62)</f>
        <v>0</v>
      </c>
      <c r="H47" s="298">
        <f>SUM(H50:H61)</f>
        <v>0</v>
      </c>
      <c r="I47" s="298">
        <f>SUM(I48:I62)</f>
        <v>0</v>
      </c>
      <c r="J47" s="298">
        <f>SUM(J48:J62)</f>
        <v>0</v>
      </c>
      <c r="K47" s="108">
        <f>SUM(H46:I46)</f>
        <v>0</v>
      </c>
    </row>
    <row r="48" spans="1:11" s="428" customFormat="1" ht="78.75" hidden="1" customHeight="1" x14ac:dyDescent="0.3">
      <c r="A48" s="105" t="s">
        <v>579</v>
      </c>
      <c r="B48" s="42" t="s">
        <v>104</v>
      </c>
      <c r="C48" s="42" t="s">
        <v>47</v>
      </c>
      <c r="D48" s="164" t="s">
        <v>103</v>
      </c>
      <c r="E48" s="426" t="s">
        <v>293</v>
      </c>
      <c r="F48" s="152" t="s">
        <v>374</v>
      </c>
      <c r="G48" s="102">
        <f t="shared" ref="G48:G62" si="5">SUM(H48:I48)</f>
        <v>0</v>
      </c>
      <c r="H48" s="634"/>
      <c r="I48" s="101"/>
      <c r="J48" s="101"/>
      <c r="K48" s="502"/>
    </row>
    <row r="49" spans="1:11" s="428" customFormat="1" ht="63" hidden="1" customHeight="1" x14ac:dyDescent="0.3">
      <c r="A49" s="105" t="s">
        <v>580</v>
      </c>
      <c r="B49" s="42" t="s">
        <v>426</v>
      </c>
      <c r="C49" s="42" t="s">
        <v>427</v>
      </c>
      <c r="D49" s="330" t="s">
        <v>428</v>
      </c>
      <c r="E49" s="426" t="s">
        <v>293</v>
      </c>
      <c r="F49" s="152" t="s">
        <v>374</v>
      </c>
      <c r="G49" s="102">
        <f t="shared" si="5"/>
        <v>0</v>
      </c>
      <c r="H49" s="634"/>
      <c r="I49" s="101"/>
      <c r="J49" s="101"/>
      <c r="K49" s="502"/>
    </row>
    <row r="50" spans="1:11" s="428" customFormat="1" ht="48.75" hidden="1" customHeight="1" x14ac:dyDescent="0.3">
      <c r="A50" s="105" t="s">
        <v>435</v>
      </c>
      <c r="B50" s="105" t="s">
        <v>95</v>
      </c>
      <c r="C50" s="105" t="s">
        <v>65</v>
      </c>
      <c r="D50" s="145" t="s">
        <v>208</v>
      </c>
      <c r="E50" s="426" t="s">
        <v>293</v>
      </c>
      <c r="F50" s="152" t="s">
        <v>374</v>
      </c>
      <c r="G50" s="102">
        <f t="shared" si="5"/>
        <v>0</v>
      </c>
      <c r="H50" s="101"/>
      <c r="I50" s="101"/>
      <c r="J50" s="101"/>
      <c r="K50" s="427"/>
    </row>
    <row r="51" spans="1:11" ht="59.25" hidden="1" customHeight="1" x14ac:dyDescent="0.3">
      <c r="A51" s="272" t="s">
        <v>221</v>
      </c>
      <c r="B51" s="272" t="s">
        <v>222</v>
      </c>
      <c r="C51" s="272" t="s">
        <v>372</v>
      </c>
      <c r="D51" s="273" t="s">
        <v>223</v>
      </c>
      <c r="E51" s="152" t="s">
        <v>294</v>
      </c>
      <c r="F51" s="152" t="s">
        <v>373</v>
      </c>
      <c r="G51" s="102">
        <f t="shared" si="5"/>
        <v>0</v>
      </c>
      <c r="H51" s="101"/>
      <c r="I51" s="79"/>
      <c r="J51" s="79"/>
      <c r="K51" s="103"/>
    </row>
    <row r="52" spans="1:11" s="418" customFormat="1" ht="43.5" hidden="1" customHeight="1" x14ac:dyDescent="0.3">
      <c r="A52" s="272" t="s">
        <v>429</v>
      </c>
      <c r="B52" s="272" t="s">
        <v>430</v>
      </c>
      <c r="C52" s="272" t="s">
        <v>56</v>
      </c>
      <c r="D52" s="273" t="s">
        <v>431</v>
      </c>
      <c r="E52" s="152" t="s">
        <v>309</v>
      </c>
      <c r="F52" s="152" t="s">
        <v>599</v>
      </c>
      <c r="G52" s="102">
        <f t="shared" ref="G52:G56" si="6">SUM(H52:I52)</f>
        <v>0</v>
      </c>
      <c r="H52" s="101"/>
      <c r="I52" s="79"/>
      <c r="J52" s="79"/>
      <c r="K52" s="417"/>
    </row>
    <row r="53" spans="1:11" s="418" customFormat="1" ht="61.5" hidden="1" customHeight="1" x14ac:dyDescent="0.3">
      <c r="A53" s="272" t="s">
        <v>346</v>
      </c>
      <c r="B53" s="272" t="s">
        <v>347</v>
      </c>
      <c r="C53" s="272" t="s">
        <v>56</v>
      </c>
      <c r="D53" s="273" t="s">
        <v>348</v>
      </c>
      <c r="E53" s="152" t="s">
        <v>294</v>
      </c>
      <c r="F53" s="152" t="s">
        <v>373</v>
      </c>
      <c r="G53" s="102">
        <f t="shared" si="6"/>
        <v>0</v>
      </c>
      <c r="H53" s="101"/>
      <c r="I53" s="79"/>
      <c r="J53" s="79"/>
      <c r="K53" s="417"/>
    </row>
    <row r="54" spans="1:11" s="418" customFormat="1" ht="58.5" hidden="1" customHeight="1" x14ac:dyDescent="0.3">
      <c r="A54" s="274" t="s">
        <v>443</v>
      </c>
      <c r="B54" s="274" t="s">
        <v>444</v>
      </c>
      <c r="C54" s="274" t="s">
        <v>56</v>
      </c>
      <c r="D54" s="145" t="s">
        <v>445</v>
      </c>
      <c r="E54" s="152" t="s">
        <v>294</v>
      </c>
      <c r="F54" s="152" t="s">
        <v>373</v>
      </c>
      <c r="G54" s="102">
        <f t="shared" si="6"/>
        <v>0</v>
      </c>
      <c r="H54" s="101"/>
      <c r="I54" s="415"/>
      <c r="J54" s="415"/>
      <c r="K54" s="417"/>
    </row>
    <row r="55" spans="1:11" s="418" customFormat="1" ht="42.75" hidden="1" customHeight="1" x14ac:dyDescent="0.3">
      <c r="A55" s="274" t="s">
        <v>443</v>
      </c>
      <c r="B55" s="274" t="s">
        <v>444</v>
      </c>
      <c r="C55" s="274" t="s">
        <v>56</v>
      </c>
      <c r="D55" s="145" t="s">
        <v>445</v>
      </c>
      <c r="E55" s="152" t="s">
        <v>309</v>
      </c>
      <c r="F55" s="152" t="s">
        <v>441</v>
      </c>
      <c r="G55" s="102">
        <f t="shared" si="6"/>
        <v>0</v>
      </c>
      <c r="H55" s="101"/>
      <c r="I55" s="415"/>
      <c r="J55" s="415"/>
      <c r="K55" s="417"/>
    </row>
    <row r="56" spans="1:11" s="418" customFormat="1" ht="60.75" hidden="1" customHeight="1" x14ac:dyDescent="0.3">
      <c r="A56" s="274" t="s">
        <v>224</v>
      </c>
      <c r="B56" s="274" t="s">
        <v>91</v>
      </c>
      <c r="C56" s="274" t="s">
        <v>226</v>
      </c>
      <c r="D56" s="145" t="s">
        <v>225</v>
      </c>
      <c r="E56" s="152" t="s">
        <v>294</v>
      </c>
      <c r="F56" s="152" t="s">
        <v>373</v>
      </c>
      <c r="G56" s="102">
        <f t="shared" si="6"/>
        <v>0</v>
      </c>
      <c r="H56" s="101"/>
      <c r="I56" s="415"/>
      <c r="J56" s="415"/>
      <c r="K56" s="417"/>
    </row>
    <row r="57" spans="1:11" s="106" customFormat="1" ht="45.75" hidden="1" customHeight="1" x14ac:dyDescent="0.3">
      <c r="A57" s="274" t="s">
        <v>436</v>
      </c>
      <c r="B57" s="274" t="s">
        <v>439</v>
      </c>
      <c r="C57" s="274" t="s">
        <v>226</v>
      </c>
      <c r="D57" s="145" t="s">
        <v>440</v>
      </c>
      <c r="E57" s="426" t="s">
        <v>293</v>
      </c>
      <c r="F57" s="152" t="s">
        <v>374</v>
      </c>
      <c r="G57" s="102">
        <f t="shared" si="5"/>
        <v>0</v>
      </c>
      <c r="H57" s="101"/>
      <c r="I57" s="79"/>
      <c r="J57" s="79"/>
      <c r="K57" s="251"/>
    </row>
    <row r="58" spans="1:11" s="106" customFormat="1" ht="39" hidden="1" customHeight="1" x14ac:dyDescent="0.3">
      <c r="A58" s="373" t="s">
        <v>315</v>
      </c>
      <c r="B58" s="373" t="s">
        <v>314</v>
      </c>
      <c r="C58" s="373" t="s">
        <v>226</v>
      </c>
      <c r="D58" s="371" t="s">
        <v>313</v>
      </c>
      <c r="E58" s="384" t="s">
        <v>293</v>
      </c>
      <c r="F58" s="245" t="s">
        <v>374</v>
      </c>
      <c r="G58" s="243">
        <f t="shared" si="5"/>
        <v>0</v>
      </c>
      <c r="H58" s="240"/>
      <c r="I58" s="157"/>
      <c r="J58" s="157"/>
      <c r="K58" s="251"/>
    </row>
    <row r="59" spans="1:11" s="416" customFormat="1" ht="48" hidden="1" customHeight="1" x14ac:dyDescent="0.35">
      <c r="A59" s="274" t="s">
        <v>432</v>
      </c>
      <c r="B59" s="274" t="s">
        <v>433</v>
      </c>
      <c r="C59" s="274" t="s">
        <v>226</v>
      </c>
      <c r="D59" s="145" t="s">
        <v>434</v>
      </c>
      <c r="E59" s="77" t="s">
        <v>299</v>
      </c>
      <c r="F59" s="152" t="s">
        <v>399</v>
      </c>
      <c r="G59" s="102">
        <f t="shared" si="5"/>
        <v>0</v>
      </c>
      <c r="H59" s="79"/>
      <c r="I59" s="79"/>
      <c r="J59" s="79"/>
      <c r="K59" s="103"/>
    </row>
    <row r="60" spans="1:11" s="238" customFormat="1" ht="63.75" hidden="1" customHeight="1" x14ac:dyDescent="0.3">
      <c r="A60" s="156" t="s">
        <v>229</v>
      </c>
      <c r="B60" s="156" t="s">
        <v>228</v>
      </c>
      <c r="C60" s="156" t="s">
        <v>57</v>
      </c>
      <c r="D60" s="414" t="s">
        <v>227</v>
      </c>
      <c r="E60" s="77" t="s">
        <v>295</v>
      </c>
      <c r="F60" s="152" t="s">
        <v>400</v>
      </c>
      <c r="G60" s="102">
        <f t="shared" si="5"/>
        <v>0</v>
      </c>
      <c r="H60" s="415"/>
      <c r="I60" s="415"/>
      <c r="J60" s="415"/>
    </row>
    <row r="61" spans="1:11" s="86" customFormat="1" ht="43.5" hidden="1" customHeight="1" x14ac:dyDescent="0.3">
      <c r="A61" s="429" t="s">
        <v>442</v>
      </c>
      <c r="B61" s="42" t="s">
        <v>388</v>
      </c>
      <c r="C61" s="429" t="s">
        <v>68</v>
      </c>
      <c r="D61" s="430" t="s">
        <v>389</v>
      </c>
      <c r="E61" s="77" t="s">
        <v>300</v>
      </c>
      <c r="F61" s="152" t="s">
        <v>402</v>
      </c>
      <c r="G61" s="102">
        <f t="shared" si="5"/>
        <v>0</v>
      </c>
      <c r="H61" s="431"/>
      <c r="I61" s="79"/>
      <c r="J61" s="79"/>
    </row>
    <row r="62" spans="1:11" s="86" customFormat="1" ht="64.5" hidden="1" customHeight="1" x14ac:dyDescent="0.3">
      <c r="A62" s="42" t="s">
        <v>553</v>
      </c>
      <c r="B62" s="42" t="s">
        <v>162</v>
      </c>
      <c r="C62" s="42" t="s">
        <v>58</v>
      </c>
      <c r="D62" s="331" t="s">
        <v>163</v>
      </c>
      <c r="E62" s="77" t="s">
        <v>295</v>
      </c>
      <c r="F62" s="152" t="s">
        <v>400</v>
      </c>
      <c r="G62" s="102">
        <f t="shared" si="5"/>
        <v>0</v>
      </c>
      <c r="H62" s="431"/>
      <c r="I62" s="79"/>
      <c r="J62" s="79"/>
    </row>
    <row r="63" spans="1:11" s="104" customFormat="1" ht="69" hidden="1" customHeight="1" x14ac:dyDescent="0.3">
      <c r="A63" s="257" t="s">
        <v>179</v>
      </c>
      <c r="B63" s="359"/>
      <c r="C63" s="359"/>
      <c r="D63" s="258" t="s">
        <v>97</v>
      </c>
      <c r="E63" s="360"/>
      <c r="F63" s="360"/>
      <c r="G63" s="260">
        <f>SUM(H65,H66,G68,G69)</f>
        <v>0</v>
      </c>
      <c r="H63" s="260">
        <f>SUM(H64)</f>
        <v>0</v>
      </c>
      <c r="I63" s="260">
        <f>SUM(J65,J66,I68,I69)</f>
        <v>0</v>
      </c>
      <c r="J63" s="260">
        <f>SUM(K65,K66,J68,J69)</f>
        <v>0</v>
      </c>
    </row>
    <row r="64" spans="1:11" s="104" customFormat="1" ht="65.25" hidden="1" customHeight="1" x14ac:dyDescent="0.3">
      <c r="A64" s="257" t="s">
        <v>178</v>
      </c>
      <c r="B64" s="359"/>
      <c r="C64" s="359"/>
      <c r="D64" s="258" t="s">
        <v>97</v>
      </c>
      <c r="E64" s="360"/>
      <c r="F64" s="360"/>
      <c r="G64" s="260">
        <f>SUM(G65:G67,G69)</f>
        <v>0</v>
      </c>
      <c r="H64" s="260">
        <f>SUM(H65:H67,H69)</f>
        <v>0</v>
      </c>
      <c r="I64" s="260">
        <f t="shared" ref="I64:J64" si="7">SUM(I65:I67,I69)</f>
        <v>0</v>
      </c>
      <c r="J64" s="260">
        <f t="shared" si="7"/>
        <v>0</v>
      </c>
      <c r="K64" s="100">
        <f>SUM(H64:I64)</f>
        <v>0</v>
      </c>
    </row>
    <row r="65" spans="1:11" s="104" customFormat="1" ht="87" hidden="1" customHeight="1" x14ac:dyDescent="0.3">
      <c r="A65" s="249" t="s">
        <v>233</v>
      </c>
      <c r="B65" s="249" t="s">
        <v>63</v>
      </c>
      <c r="C65" s="252" t="s">
        <v>49</v>
      </c>
      <c r="D65" s="250" t="s">
        <v>231</v>
      </c>
      <c r="E65" s="245" t="s">
        <v>413</v>
      </c>
      <c r="F65" s="245" t="s">
        <v>412</v>
      </c>
      <c r="G65" s="240">
        <f t="shared" ref="G65:G66" si="8">SUM(H65:I65)</f>
        <v>0</v>
      </c>
      <c r="H65" s="240"/>
      <c r="I65" s="385"/>
      <c r="J65" s="386"/>
      <c r="K65" s="180"/>
    </row>
    <row r="66" spans="1:11" s="104" customFormat="1" ht="99.75" hidden="1" customHeight="1" x14ac:dyDescent="0.3">
      <c r="A66" s="249" t="s">
        <v>235</v>
      </c>
      <c r="B66" s="249" t="s">
        <v>61</v>
      </c>
      <c r="C66" s="249" t="s">
        <v>50</v>
      </c>
      <c r="D66" s="387" t="s">
        <v>234</v>
      </c>
      <c r="E66" s="245" t="s">
        <v>413</v>
      </c>
      <c r="F66" s="245" t="s">
        <v>412</v>
      </c>
      <c r="G66" s="240">
        <f t="shared" si="8"/>
        <v>0</v>
      </c>
      <c r="H66" s="240"/>
      <c r="I66" s="385"/>
      <c r="J66" s="386"/>
      <c r="K66" s="180"/>
    </row>
    <row r="67" spans="1:11" s="104" customFormat="1" ht="81.75" hidden="1" customHeight="1" x14ac:dyDescent="0.3">
      <c r="A67" s="249" t="s">
        <v>250</v>
      </c>
      <c r="B67" s="249" t="s">
        <v>248</v>
      </c>
      <c r="C67" s="252"/>
      <c r="D67" s="250" t="s">
        <v>240</v>
      </c>
      <c r="E67" s="245" t="s">
        <v>312</v>
      </c>
      <c r="F67" s="245"/>
      <c r="G67" s="240"/>
      <c r="H67" s="157"/>
      <c r="I67" s="157"/>
      <c r="J67" s="712"/>
    </row>
    <row r="68" spans="1:11" s="104" customFormat="1" ht="95.25" hidden="1" customHeight="1" x14ac:dyDescent="0.3">
      <c r="A68" s="248" t="s">
        <v>289</v>
      </c>
      <c r="B68" s="248" t="s">
        <v>249</v>
      </c>
      <c r="C68" s="253" t="s">
        <v>52</v>
      </c>
      <c r="D68" s="160" t="s">
        <v>242</v>
      </c>
      <c r="E68" s="246" t="s">
        <v>312</v>
      </c>
      <c r="F68" s="246"/>
      <c r="G68" s="241"/>
      <c r="H68" s="242"/>
      <c r="I68" s="242"/>
      <c r="J68" s="712"/>
    </row>
    <row r="69" spans="1:11" s="106" customFormat="1" ht="50.25" hidden="1" customHeight="1" x14ac:dyDescent="0.3">
      <c r="A69" s="158" t="s">
        <v>262</v>
      </c>
      <c r="B69" s="158" t="s">
        <v>148</v>
      </c>
      <c r="C69" s="158" t="s">
        <v>67</v>
      </c>
      <c r="D69" s="254" t="s">
        <v>18</v>
      </c>
      <c r="E69" s="155" t="s">
        <v>297</v>
      </c>
      <c r="F69" s="155"/>
      <c r="G69" s="243"/>
      <c r="H69" s="157"/>
      <c r="I69" s="157"/>
      <c r="J69" s="714"/>
    </row>
    <row r="70" spans="1:11" s="86" customFormat="1" ht="69.75" hidden="1" customHeight="1" x14ac:dyDescent="0.3">
      <c r="A70" s="257" t="s">
        <v>175</v>
      </c>
      <c r="B70" s="257"/>
      <c r="C70" s="257"/>
      <c r="D70" s="258" t="s">
        <v>98</v>
      </c>
      <c r="E70" s="259"/>
      <c r="F70" s="259"/>
      <c r="G70" s="298">
        <f>SUM(H70:I70)</f>
        <v>0</v>
      </c>
      <c r="H70" s="260">
        <f>SUM(H71)</f>
        <v>0</v>
      </c>
      <c r="I70" s="260">
        <f t="shared" ref="I70:J70" si="9">SUM(I73,I74,I75,I77,I79,I80)</f>
        <v>0</v>
      </c>
      <c r="J70" s="260">
        <f t="shared" si="9"/>
        <v>0</v>
      </c>
    </row>
    <row r="71" spans="1:11" s="86" customFormat="1" ht="69.75" hidden="1" customHeight="1" x14ac:dyDescent="0.3">
      <c r="A71" s="257" t="s">
        <v>174</v>
      </c>
      <c r="B71" s="257"/>
      <c r="C71" s="257"/>
      <c r="D71" s="258" t="s">
        <v>98</v>
      </c>
      <c r="E71" s="259"/>
      <c r="F71" s="259"/>
      <c r="G71" s="298">
        <f>SUM(H71:I71)</f>
        <v>0</v>
      </c>
      <c r="H71" s="260">
        <f>SUM(H73:H80)</f>
        <v>0</v>
      </c>
      <c r="I71" s="260">
        <f t="shared" ref="I71:J71" si="10">SUM(I72,I76,I78)</f>
        <v>0</v>
      </c>
      <c r="J71" s="260">
        <f t="shared" si="10"/>
        <v>0</v>
      </c>
      <c r="K71" s="100">
        <f>SUM(H71:I71)</f>
        <v>0</v>
      </c>
    </row>
    <row r="72" spans="1:11" s="104" customFormat="1" ht="104.25" hidden="1" customHeight="1" x14ac:dyDescent="0.3">
      <c r="A72" s="255" t="s">
        <v>183</v>
      </c>
      <c r="B72" s="255" t="s">
        <v>181</v>
      </c>
      <c r="C72" s="256"/>
      <c r="D72" s="250" t="s">
        <v>189</v>
      </c>
      <c r="E72" s="155" t="s">
        <v>301</v>
      </c>
      <c r="F72" s="155"/>
      <c r="G72" s="243"/>
      <c r="H72" s="157"/>
      <c r="I72" s="157"/>
      <c r="J72" s="712"/>
    </row>
    <row r="73" spans="1:11" s="104" customFormat="1" ht="51" hidden="1" customHeight="1" x14ac:dyDescent="0.3">
      <c r="A73" s="255" t="s">
        <v>184</v>
      </c>
      <c r="B73" s="255" t="s">
        <v>182</v>
      </c>
      <c r="C73" s="256" t="s">
        <v>21</v>
      </c>
      <c r="D73" s="250" t="s">
        <v>190</v>
      </c>
      <c r="E73" s="155" t="s">
        <v>301</v>
      </c>
      <c r="F73" s="245" t="s">
        <v>371</v>
      </c>
      <c r="G73" s="243">
        <f>SUM(H73:I73)</f>
        <v>0</v>
      </c>
      <c r="H73" s="157"/>
      <c r="I73" s="157"/>
      <c r="J73" s="712"/>
    </row>
    <row r="74" spans="1:11" s="104" customFormat="1" ht="45.75" hidden="1" customHeight="1" x14ac:dyDescent="0.3">
      <c r="A74" s="255" t="s">
        <v>187</v>
      </c>
      <c r="B74" s="388" t="s">
        <v>186</v>
      </c>
      <c r="C74" s="389" t="s">
        <v>61</v>
      </c>
      <c r="D74" s="250" t="s">
        <v>191</v>
      </c>
      <c r="E74" s="155" t="s">
        <v>301</v>
      </c>
      <c r="F74" s="245" t="s">
        <v>371</v>
      </c>
      <c r="G74" s="243">
        <f t="shared" ref="G74:G83" si="11">SUM(H74:I74)</f>
        <v>0</v>
      </c>
      <c r="H74" s="157"/>
      <c r="I74" s="157"/>
      <c r="J74" s="712"/>
    </row>
    <row r="75" spans="1:11" s="390" customFormat="1" ht="61.5" hidden="1" customHeight="1" x14ac:dyDescent="0.3">
      <c r="A75" s="255" t="s">
        <v>188</v>
      </c>
      <c r="B75" s="255" t="s">
        <v>185</v>
      </c>
      <c r="C75" s="256" t="s">
        <v>61</v>
      </c>
      <c r="D75" s="250" t="s">
        <v>22</v>
      </c>
      <c r="E75" s="155" t="s">
        <v>301</v>
      </c>
      <c r="F75" s="245" t="s">
        <v>371</v>
      </c>
      <c r="G75" s="243">
        <f t="shared" si="11"/>
        <v>0</v>
      </c>
      <c r="H75" s="157"/>
      <c r="I75" s="157"/>
      <c r="J75" s="721"/>
    </row>
    <row r="76" spans="1:11" s="390" customFormat="1" ht="52.5" hidden="1" customHeight="1" x14ac:dyDescent="0.3">
      <c r="A76" s="391" t="s">
        <v>199</v>
      </c>
      <c r="B76" s="391" t="s">
        <v>200</v>
      </c>
      <c r="C76" s="392"/>
      <c r="D76" s="393" t="s">
        <v>290</v>
      </c>
      <c r="E76" s="155" t="s">
        <v>301</v>
      </c>
      <c r="F76" s="155"/>
      <c r="G76" s="243">
        <f t="shared" si="11"/>
        <v>0</v>
      </c>
      <c r="H76" s="157"/>
      <c r="I76" s="157"/>
      <c r="J76" s="721"/>
    </row>
    <row r="77" spans="1:11" s="390" customFormat="1" ht="69.75" hidden="1" customHeight="1" x14ac:dyDescent="0.3">
      <c r="A77" s="391" t="s">
        <v>197</v>
      </c>
      <c r="B77" s="391" t="s">
        <v>198</v>
      </c>
      <c r="C77" s="392" t="s">
        <v>21</v>
      </c>
      <c r="D77" s="393" t="s">
        <v>350</v>
      </c>
      <c r="E77" s="155" t="s">
        <v>301</v>
      </c>
      <c r="F77" s="245" t="s">
        <v>371</v>
      </c>
      <c r="G77" s="243">
        <f t="shared" si="11"/>
        <v>0</v>
      </c>
      <c r="H77" s="157"/>
      <c r="I77" s="157"/>
      <c r="J77" s="721"/>
    </row>
    <row r="78" spans="1:11" s="390" customFormat="1" ht="39" hidden="1" customHeight="1" x14ac:dyDescent="0.3">
      <c r="A78" s="394" t="s">
        <v>201</v>
      </c>
      <c r="B78" s="394" t="s">
        <v>137</v>
      </c>
      <c r="C78" s="395"/>
      <c r="D78" s="396" t="s">
        <v>138</v>
      </c>
      <c r="E78" s="250"/>
      <c r="F78" s="250"/>
      <c r="G78" s="243">
        <f t="shared" si="11"/>
        <v>0</v>
      </c>
      <c r="H78" s="157"/>
      <c r="I78" s="157"/>
      <c r="J78" s="721"/>
    </row>
    <row r="79" spans="1:11" s="390" customFormat="1" ht="50.25" hidden="1" customHeight="1" x14ac:dyDescent="0.3">
      <c r="A79" s="255" t="s">
        <v>202</v>
      </c>
      <c r="B79" s="255" t="s">
        <v>136</v>
      </c>
      <c r="C79" s="392" t="s">
        <v>54</v>
      </c>
      <c r="D79" s="393" t="s">
        <v>139</v>
      </c>
      <c r="E79" s="155" t="s">
        <v>301</v>
      </c>
      <c r="F79" s="245" t="s">
        <v>371</v>
      </c>
      <c r="G79" s="243">
        <f t="shared" si="11"/>
        <v>0</v>
      </c>
      <c r="H79" s="157"/>
      <c r="I79" s="157"/>
      <c r="J79" s="721"/>
    </row>
    <row r="80" spans="1:11" s="390" customFormat="1" ht="81.75" hidden="1" customHeight="1" x14ac:dyDescent="0.3">
      <c r="A80" s="255" t="s">
        <v>202</v>
      </c>
      <c r="B80" s="255" t="s">
        <v>136</v>
      </c>
      <c r="C80" s="392" t="s">
        <v>54</v>
      </c>
      <c r="D80" s="393" t="s">
        <v>139</v>
      </c>
      <c r="E80" s="245" t="s">
        <v>302</v>
      </c>
      <c r="F80" s="245" t="s">
        <v>370</v>
      </c>
      <c r="G80" s="243">
        <f t="shared" si="11"/>
        <v>0</v>
      </c>
      <c r="H80" s="157"/>
      <c r="I80" s="157"/>
      <c r="J80" s="721"/>
    </row>
    <row r="81" spans="1:11" s="86" customFormat="1" ht="50.25" hidden="1" customHeight="1" x14ac:dyDescent="0.3">
      <c r="A81" s="257" t="s">
        <v>23</v>
      </c>
      <c r="B81" s="257"/>
      <c r="C81" s="257"/>
      <c r="D81" s="651" t="s">
        <v>291</v>
      </c>
      <c r="E81" s="652"/>
      <c r="F81" s="652"/>
      <c r="G81" s="298">
        <f>SUM(G82)</f>
        <v>0</v>
      </c>
      <c r="H81" s="298">
        <f t="shared" ref="H81:J81" si="12">SUM(H82)</f>
        <v>0</v>
      </c>
      <c r="I81" s="298">
        <f t="shared" si="12"/>
        <v>0</v>
      </c>
      <c r="J81" s="298">
        <f t="shared" si="12"/>
        <v>0</v>
      </c>
    </row>
    <row r="82" spans="1:11" s="86" customFormat="1" ht="51" hidden="1" customHeight="1" x14ac:dyDescent="0.3">
      <c r="A82" s="257" t="s">
        <v>24</v>
      </c>
      <c r="B82" s="257"/>
      <c r="C82" s="257"/>
      <c r="D82" s="651" t="s">
        <v>291</v>
      </c>
      <c r="E82" s="652"/>
      <c r="F82" s="652"/>
      <c r="G82" s="298">
        <f>SUM(G83:G84)</f>
        <v>0</v>
      </c>
      <c r="H82" s="298">
        <f t="shared" ref="H82:J82" si="13">SUM(H83:H84)</f>
        <v>0</v>
      </c>
      <c r="I82" s="298">
        <f t="shared" si="13"/>
        <v>0</v>
      </c>
      <c r="J82" s="298">
        <f t="shared" si="13"/>
        <v>0</v>
      </c>
      <c r="K82" s="100">
        <f>SUM(H82:I82)</f>
        <v>0</v>
      </c>
    </row>
    <row r="83" spans="1:11" s="86" customFormat="1" ht="45.75" hidden="1" customHeight="1" x14ac:dyDescent="0.3">
      <c r="A83" s="274" t="s">
        <v>210</v>
      </c>
      <c r="B83" s="274" t="s">
        <v>211</v>
      </c>
      <c r="C83" s="274" t="s">
        <v>66</v>
      </c>
      <c r="D83" s="297" t="s">
        <v>212</v>
      </c>
      <c r="E83" s="77" t="s">
        <v>304</v>
      </c>
      <c r="F83" s="152" t="s">
        <v>613</v>
      </c>
      <c r="G83" s="102">
        <f t="shared" si="11"/>
        <v>0</v>
      </c>
      <c r="H83" s="79"/>
      <c r="I83" s="79"/>
      <c r="J83" s="79"/>
    </row>
    <row r="84" spans="1:11" s="104" customFormat="1" ht="47.25" hidden="1" customHeight="1" x14ac:dyDescent="0.3">
      <c r="A84" s="383" t="s">
        <v>214</v>
      </c>
      <c r="B84" s="383" t="s">
        <v>215</v>
      </c>
      <c r="C84" s="383" t="s">
        <v>66</v>
      </c>
      <c r="D84" s="397" t="s">
        <v>213</v>
      </c>
      <c r="E84" s="155" t="s">
        <v>303</v>
      </c>
      <c r="F84" s="245" t="s">
        <v>375</v>
      </c>
      <c r="G84" s="243">
        <f t="shared" ref="G84" si="14">SUM(H84:I84)</f>
        <v>0</v>
      </c>
      <c r="H84" s="157"/>
      <c r="I84" s="157"/>
      <c r="J84" s="157"/>
    </row>
    <row r="85" spans="1:11" s="106" customFormat="1" ht="58.5" hidden="1" customHeight="1" x14ac:dyDescent="0.3">
      <c r="A85" s="158"/>
      <c r="B85" s="158"/>
      <c r="C85" s="158"/>
      <c r="D85" s="159"/>
      <c r="E85" s="155"/>
      <c r="F85" s="155"/>
      <c r="G85" s="243"/>
      <c r="H85" s="157"/>
      <c r="I85" s="157"/>
      <c r="J85" s="714"/>
    </row>
    <row r="86" spans="1:11" s="104" customFormat="1" ht="42.75" customHeight="1" x14ac:dyDescent="0.3">
      <c r="A86" s="181"/>
      <c r="B86" s="181"/>
      <c r="C86" s="181"/>
      <c r="D86" s="182"/>
      <c r="E86" s="183" t="s">
        <v>83</v>
      </c>
      <c r="F86" s="183"/>
      <c r="G86" s="154">
        <f>SUM(G13,G47,G64,G71,G82)</f>
        <v>1000000</v>
      </c>
      <c r="H86" s="154">
        <f>SUM(H13,H47,H64,H71,H82)</f>
        <v>0</v>
      </c>
      <c r="I86" s="154">
        <f>SUM(I13,I47,I64,I71,I82)</f>
        <v>1000000</v>
      </c>
      <c r="J86" s="154">
        <f>SUM(J13,J47,J64,J71,J82)</f>
        <v>1000000</v>
      </c>
      <c r="K86" s="508">
        <f>SUM(H86:I86)</f>
        <v>1000000</v>
      </c>
    </row>
    <row r="87" spans="1:11" ht="28.9" customHeight="1" x14ac:dyDescent="0.3">
      <c r="A87" s="74"/>
      <c r="B87" s="74"/>
      <c r="C87" s="74"/>
      <c r="D87" s="74"/>
      <c r="E87" s="74"/>
      <c r="F87" s="74"/>
      <c r="G87" s="335"/>
      <c r="H87" s="75"/>
      <c r="I87" s="75"/>
    </row>
    <row r="88" spans="1:11" ht="67.5" customHeight="1" x14ac:dyDescent="0.3">
      <c r="A88" s="74"/>
      <c r="B88" s="74"/>
      <c r="C88" s="74"/>
      <c r="D88" s="74"/>
      <c r="E88" s="74"/>
      <c r="F88" s="74"/>
      <c r="G88" s="335"/>
      <c r="H88" s="75"/>
      <c r="I88" s="75"/>
    </row>
    <row r="89" spans="1:11" ht="18.75" hidden="1" x14ac:dyDescent="0.3">
      <c r="A89" s="74"/>
      <c r="B89" s="74"/>
      <c r="C89" s="74"/>
      <c r="D89" s="76"/>
      <c r="E89" s="76"/>
      <c r="F89" s="76"/>
      <c r="G89" s="336"/>
      <c r="I89" s="75"/>
    </row>
    <row r="90" spans="1:11" ht="12" customHeight="1" x14ac:dyDescent="0.3">
      <c r="A90" s="74"/>
      <c r="B90" s="74"/>
      <c r="C90" s="74"/>
      <c r="D90" s="74"/>
      <c r="E90" s="74"/>
      <c r="F90" s="74"/>
      <c r="G90" s="335"/>
      <c r="H90" s="75"/>
      <c r="I90" s="75"/>
    </row>
    <row r="91" spans="1:11" ht="18.75" x14ac:dyDescent="0.3">
      <c r="A91" s="74"/>
      <c r="B91" s="74"/>
      <c r="C91" s="74"/>
      <c r="D91" s="74"/>
      <c r="E91" s="74"/>
      <c r="F91" s="74"/>
      <c r="G91" s="335"/>
      <c r="H91" s="75"/>
      <c r="I91" s="75"/>
    </row>
    <row r="92" spans="1:11" x14ac:dyDescent="0.2">
      <c r="A92" s="76"/>
      <c r="B92" s="76"/>
      <c r="C92" s="76"/>
      <c r="D92" s="76"/>
      <c r="E92" s="76"/>
      <c r="F92" s="76"/>
      <c r="G92" s="336"/>
    </row>
    <row r="93" spans="1:11" ht="18" x14ac:dyDescent="0.25">
      <c r="A93" s="76"/>
      <c r="B93" s="76"/>
      <c r="C93" s="76"/>
      <c r="D93" s="76"/>
      <c r="E93" s="76"/>
      <c r="F93" s="76"/>
      <c r="G93" s="336"/>
      <c r="H93" s="100"/>
      <c r="I93" s="100"/>
    </row>
    <row r="94" spans="1:11" x14ac:dyDescent="0.2">
      <c r="A94" s="76"/>
      <c r="B94" s="76"/>
      <c r="C94" s="76"/>
      <c r="D94" s="76"/>
      <c r="E94" s="76"/>
      <c r="F94" s="76"/>
      <c r="G94" s="336"/>
    </row>
  </sheetData>
  <mergeCells count="11">
    <mergeCell ref="D5:I5"/>
    <mergeCell ref="D6:J6"/>
    <mergeCell ref="I9:J9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43307086614173229" bottom="7.874015748031496E-2" header="0.19685039370078741" footer="0"/>
  <pageSetup paperSize="9" scale="55" orientation="landscape" r:id="rId1"/>
  <headerFooter alignWithMargins="0"/>
  <rowBreaks count="2" manualBreakCount="2">
    <brk id="36" max="9" man="1"/>
    <brk id="5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дод1</vt:lpstr>
      <vt:lpstr>дод2</vt:lpstr>
      <vt:lpstr>дод3</vt:lpstr>
      <vt:lpstr>дод4</vt:lpstr>
      <vt:lpstr>дод5</vt:lpstr>
      <vt:lpstr>дод1!Заголовки_для_печати</vt:lpstr>
      <vt:lpstr>дод3!Заголовки_для_печати</vt:lpstr>
      <vt:lpstr>дод4!Заголовки_для_печати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2019-06-24T07:58:32Z</cp:lastPrinted>
  <dcterms:created xsi:type="dcterms:W3CDTF">2004-12-22T07:46:33Z</dcterms:created>
  <dcterms:modified xsi:type="dcterms:W3CDTF">2019-06-24T12:43:47Z</dcterms:modified>
</cp:coreProperties>
</file>