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325" windowWidth="20730" windowHeight="5010" activeTab="4"/>
  </bookViews>
  <sheets>
    <sheet name="дод1" sheetId="41" r:id="rId1"/>
    <sheet name="дод2" sheetId="43" r:id="rId2"/>
    <sheet name="дод3 " sheetId="44" r:id="rId3"/>
    <sheet name="дод4" sheetId="45" r:id="rId4"/>
    <sheet name="дод5" sheetId="46" r:id="rId5"/>
  </sheets>
  <definedNames>
    <definedName name="_xlnm.Print_Titles" localSheetId="0">дод1!$8:$10</definedName>
    <definedName name="_xlnm.Print_Titles" localSheetId="1">дод2!$5:$9</definedName>
    <definedName name="_xlnm.Print_Titles" localSheetId="2">'дод3 '!$D:$E,'дод3 '!$7:$14</definedName>
    <definedName name="_xlnm.Print_Titles" localSheetId="3">дод4!$8:$9</definedName>
    <definedName name="_xlnm.Print_Titles" localSheetId="4">дод5!$9:$11</definedName>
    <definedName name="_xlnm.Print_Area" localSheetId="0">дод1!$A$1:$F$128</definedName>
    <definedName name="_xlnm.Print_Area" localSheetId="1">дод2!$A$1:$R$186</definedName>
    <definedName name="_xlnm.Print_Area" localSheetId="2">'дод3 '!$D$1:$L$20</definedName>
    <definedName name="_xlnm.Print_Area" localSheetId="3">дод4!$A$1:$I$86</definedName>
    <definedName name="_xlnm.Print_Area" localSheetId="4">дод5!$A$1:$J$88</definedName>
  </definedNames>
  <calcPr calcId="145621"/>
</workbook>
</file>

<file path=xl/calcChain.xml><?xml version="1.0" encoding="utf-8"?>
<calcChain xmlns="http://schemas.openxmlformats.org/spreadsheetml/2006/main">
  <c r="F88" i="41" l="1"/>
  <c r="F87" i="41" s="1"/>
  <c r="F96" i="41"/>
  <c r="C118" i="41" l="1"/>
  <c r="E96" i="41"/>
  <c r="E88" i="41" s="1"/>
  <c r="E87" i="41" s="1"/>
  <c r="E126" i="41" s="1"/>
  <c r="D110" i="41"/>
  <c r="D109" i="41" s="1"/>
  <c r="C117" i="41"/>
  <c r="C116" i="41"/>
  <c r="C115" i="41"/>
  <c r="C114" i="41"/>
  <c r="C113" i="41"/>
  <c r="C110" i="41" s="1"/>
  <c r="C112" i="41"/>
  <c r="C111" i="41"/>
  <c r="C100" i="41"/>
  <c r="C109" i="41" l="1"/>
  <c r="D96" i="41"/>
  <c r="C96" i="41" s="1"/>
  <c r="G84" i="46"/>
  <c r="G83" i="46"/>
  <c r="J82" i="46"/>
  <c r="J81" i="46" s="1"/>
  <c r="I82" i="46"/>
  <c r="I81" i="46" s="1"/>
  <c r="H82" i="46"/>
  <c r="H81" i="46" s="1"/>
  <c r="G80" i="46"/>
  <c r="G79" i="46"/>
  <c r="G78" i="46"/>
  <c r="G77" i="46"/>
  <c r="G76" i="46"/>
  <c r="G75" i="46"/>
  <c r="G74" i="46"/>
  <c r="G73" i="46"/>
  <c r="J71" i="46"/>
  <c r="I71" i="46"/>
  <c r="H71" i="46"/>
  <c r="J70" i="46"/>
  <c r="I70" i="46"/>
  <c r="G66" i="46"/>
  <c r="G65" i="46"/>
  <c r="J64" i="46"/>
  <c r="J63" i="46" s="1"/>
  <c r="I64" i="46"/>
  <c r="I63" i="46" s="1"/>
  <c r="H64" i="46"/>
  <c r="H63" i="46" s="1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J47" i="46"/>
  <c r="J46" i="46" s="1"/>
  <c r="I47" i="46"/>
  <c r="I46" i="46" s="1"/>
  <c r="H47" i="46"/>
  <c r="H46" i="46" s="1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J13" i="46"/>
  <c r="I13" i="46"/>
  <c r="H13" i="46"/>
  <c r="G82" i="46" l="1"/>
  <c r="G81" i="46" s="1"/>
  <c r="I86" i="46"/>
  <c r="G64" i="46"/>
  <c r="G63" i="46" s="1"/>
  <c r="H70" i="46"/>
  <c r="G70" i="46" s="1"/>
  <c r="H86" i="46"/>
  <c r="G71" i="46"/>
  <c r="J86" i="46"/>
  <c r="J12" i="46"/>
  <c r="G13" i="46"/>
  <c r="G12" i="46" s="1"/>
  <c r="G47" i="46"/>
  <c r="G46" i="46" s="1"/>
  <c r="I12" i="46"/>
  <c r="H12" i="46"/>
  <c r="G86" i="46" l="1"/>
  <c r="E13" i="43" l="1"/>
  <c r="R13" i="43" s="1"/>
  <c r="C95" i="41" l="1"/>
  <c r="C90" i="41"/>
  <c r="H11" i="45" l="1"/>
  <c r="H39" i="45"/>
  <c r="H23" i="45"/>
  <c r="E88" i="43"/>
  <c r="J88" i="43"/>
  <c r="R88" i="43" l="1"/>
  <c r="Q60" i="43"/>
  <c r="P60" i="43"/>
  <c r="O60" i="43"/>
  <c r="N60" i="43"/>
  <c r="M60" i="43"/>
  <c r="L60" i="43"/>
  <c r="K60" i="43"/>
  <c r="Q11" i="43"/>
  <c r="P11" i="43"/>
  <c r="O11" i="43"/>
  <c r="N11" i="43"/>
  <c r="M11" i="43"/>
  <c r="L11" i="43"/>
  <c r="K11" i="43"/>
  <c r="I11" i="43"/>
  <c r="H11" i="43"/>
  <c r="G11" i="43"/>
  <c r="F11" i="43"/>
  <c r="L14" i="44" l="1"/>
  <c r="H82" i="45" l="1"/>
  <c r="H81" i="45" s="1"/>
  <c r="H75" i="45"/>
  <c r="H74" i="45" s="1"/>
  <c r="H68" i="45"/>
  <c r="H67" i="45" s="1"/>
  <c r="H38" i="45"/>
  <c r="H22" i="45"/>
  <c r="J11" i="45"/>
  <c r="H10" i="45"/>
  <c r="K16" i="44"/>
  <c r="J16" i="44"/>
  <c r="I16" i="44"/>
  <c r="H16" i="44"/>
  <c r="L15" i="44"/>
  <c r="J182" i="43"/>
  <c r="E182" i="43"/>
  <c r="J181" i="43"/>
  <c r="R181" i="43" s="1"/>
  <c r="J180" i="43"/>
  <c r="E180" i="43"/>
  <c r="J179" i="43"/>
  <c r="R179" i="43" s="1"/>
  <c r="J178" i="43"/>
  <c r="E178" i="43"/>
  <c r="Q177" i="43"/>
  <c r="Q176" i="43" s="1"/>
  <c r="P177" i="43"/>
  <c r="P176" i="43" s="1"/>
  <c r="O177" i="43"/>
  <c r="N177" i="43"/>
  <c r="N176" i="43" s="1"/>
  <c r="M177" i="43"/>
  <c r="M176" i="43" s="1"/>
  <c r="L177" i="43"/>
  <c r="L176" i="43" s="1"/>
  <c r="K177" i="43"/>
  <c r="I177" i="43"/>
  <c r="I176" i="43" s="1"/>
  <c r="H177" i="43"/>
  <c r="H176" i="43" s="1"/>
  <c r="G177" i="43"/>
  <c r="G176" i="43" s="1"/>
  <c r="F177" i="43"/>
  <c r="F176" i="43" s="1"/>
  <c r="J175" i="43"/>
  <c r="E175" i="43"/>
  <c r="J174" i="43"/>
  <c r="E174" i="43"/>
  <c r="J173" i="43"/>
  <c r="E173" i="43"/>
  <c r="J172" i="43"/>
  <c r="E172" i="43"/>
  <c r="J171" i="43"/>
  <c r="E171" i="43"/>
  <c r="J170" i="43"/>
  <c r="E170" i="43"/>
  <c r="J169" i="43"/>
  <c r="E169" i="43"/>
  <c r="J168" i="43"/>
  <c r="E168" i="43"/>
  <c r="J167" i="43"/>
  <c r="E167" i="43"/>
  <c r="R167" i="43" s="1"/>
  <c r="Q166" i="43"/>
  <c r="Q165" i="43" s="1"/>
  <c r="P166" i="43"/>
  <c r="P165" i="43" s="1"/>
  <c r="O166" i="43"/>
  <c r="O165" i="43" s="1"/>
  <c r="N166" i="43"/>
  <c r="N165" i="43" s="1"/>
  <c r="M166" i="43"/>
  <c r="M165" i="43" s="1"/>
  <c r="L166" i="43"/>
  <c r="L165" i="43" s="1"/>
  <c r="K166" i="43"/>
  <c r="K165" i="43" s="1"/>
  <c r="I166" i="43"/>
  <c r="H166" i="43"/>
  <c r="H165" i="43" s="1"/>
  <c r="G166" i="43"/>
  <c r="G165" i="43" s="1"/>
  <c r="F166" i="43"/>
  <c r="F165" i="43" s="1"/>
  <c r="I165" i="43"/>
  <c r="J164" i="43"/>
  <c r="E164" i="43"/>
  <c r="J163" i="43"/>
  <c r="E163" i="43"/>
  <c r="J162" i="43"/>
  <c r="E162" i="43"/>
  <c r="J161" i="43"/>
  <c r="E161" i="43"/>
  <c r="J160" i="43"/>
  <c r="E160" i="43"/>
  <c r="J159" i="43"/>
  <c r="E159" i="43"/>
  <c r="Q158" i="43"/>
  <c r="P158" i="43"/>
  <c r="N158" i="43"/>
  <c r="M158" i="43"/>
  <c r="L158" i="43"/>
  <c r="I158" i="43"/>
  <c r="J157" i="43"/>
  <c r="E157" i="43"/>
  <c r="E156" i="43" s="1"/>
  <c r="Q156" i="43"/>
  <c r="P156" i="43"/>
  <c r="N156" i="43"/>
  <c r="M156" i="43"/>
  <c r="L156" i="43"/>
  <c r="I156" i="43"/>
  <c r="J155" i="43"/>
  <c r="E155" i="43"/>
  <c r="J154" i="43"/>
  <c r="E154" i="43"/>
  <c r="E153" i="43"/>
  <c r="R153" i="43" s="1"/>
  <c r="J152" i="43"/>
  <c r="J151" i="43"/>
  <c r="E151" i="43"/>
  <c r="J150" i="43"/>
  <c r="E150" i="43"/>
  <c r="J149" i="43"/>
  <c r="E149" i="43"/>
  <c r="J148" i="43"/>
  <c r="E148" i="43"/>
  <c r="J147" i="43"/>
  <c r="E147" i="43"/>
  <c r="J146" i="43"/>
  <c r="E146" i="43"/>
  <c r="J145" i="43"/>
  <c r="E145" i="43"/>
  <c r="J144" i="43"/>
  <c r="E144" i="43"/>
  <c r="J143" i="43"/>
  <c r="E143" i="43"/>
  <c r="J142" i="43"/>
  <c r="E142" i="43"/>
  <c r="Q141" i="43"/>
  <c r="P141" i="43"/>
  <c r="N141" i="43"/>
  <c r="M141" i="43"/>
  <c r="L141" i="43"/>
  <c r="I141" i="43"/>
  <c r="E141" i="43"/>
  <c r="J140" i="43"/>
  <c r="E140" i="43"/>
  <c r="E139" i="43"/>
  <c r="R139" i="43" s="1"/>
  <c r="J138" i="43"/>
  <c r="E138" i="43"/>
  <c r="J137" i="43"/>
  <c r="E137" i="43"/>
  <c r="J136" i="43"/>
  <c r="E136" i="43"/>
  <c r="J135" i="43"/>
  <c r="E135" i="43"/>
  <c r="J134" i="43"/>
  <c r="E134" i="43"/>
  <c r="J133" i="43"/>
  <c r="E133" i="43"/>
  <c r="J132" i="43"/>
  <c r="E132" i="43"/>
  <c r="J131" i="43"/>
  <c r="E131" i="43"/>
  <c r="J130" i="43"/>
  <c r="E130" i="43"/>
  <c r="Q129" i="43"/>
  <c r="Q107" i="43" s="1"/>
  <c r="Q106" i="43" s="1"/>
  <c r="J129" i="43"/>
  <c r="E129" i="43"/>
  <c r="J128" i="43"/>
  <c r="E128" i="43"/>
  <c r="J127" i="43"/>
  <c r="E127" i="43"/>
  <c r="J126" i="43"/>
  <c r="E126" i="43"/>
  <c r="J125" i="43"/>
  <c r="E125" i="43"/>
  <c r="J124" i="43"/>
  <c r="E124" i="43"/>
  <c r="J123" i="43"/>
  <c r="E123" i="43"/>
  <c r="J122" i="43"/>
  <c r="E122" i="43"/>
  <c r="J121" i="43"/>
  <c r="E121" i="43"/>
  <c r="J120" i="43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J112" i="43"/>
  <c r="E112" i="43"/>
  <c r="J111" i="43"/>
  <c r="E111" i="43"/>
  <c r="J110" i="43"/>
  <c r="E110" i="43"/>
  <c r="J109" i="43"/>
  <c r="E109" i="43"/>
  <c r="J108" i="43"/>
  <c r="E108" i="43"/>
  <c r="P107" i="43"/>
  <c r="P106" i="43" s="1"/>
  <c r="O107" i="43"/>
  <c r="O106" i="43" s="1"/>
  <c r="N107" i="43"/>
  <c r="N106" i="43" s="1"/>
  <c r="M107" i="43"/>
  <c r="M106" i="43" s="1"/>
  <c r="L107" i="43"/>
  <c r="L106" i="43" s="1"/>
  <c r="K107" i="43"/>
  <c r="K106" i="43" s="1"/>
  <c r="I107" i="43"/>
  <c r="I106" i="43" s="1"/>
  <c r="H107" i="43"/>
  <c r="H106" i="43" s="1"/>
  <c r="G107" i="43"/>
  <c r="G106" i="43" s="1"/>
  <c r="F107" i="43"/>
  <c r="F106" i="43" s="1"/>
  <c r="J105" i="43"/>
  <c r="E105" i="43"/>
  <c r="J104" i="43"/>
  <c r="E104" i="43"/>
  <c r="E103" i="43" s="1"/>
  <c r="Q103" i="43"/>
  <c r="Q79" i="43" s="1"/>
  <c r="Q78" i="43" s="1"/>
  <c r="J103" i="43"/>
  <c r="J102" i="43"/>
  <c r="E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90" i="43"/>
  <c r="E90" i="43"/>
  <c r="J89" i="43"/>
  <c r="E89" i="43"/>
  <c r="J87" i="43"/>
  <c r="E87" i="43"/>
  <c r="J86" i="43"/>
  <c r="E86" i="43"/>
  <c r="J85" i="43"/>
  <c r="E85" i="43"/>
  <c r="R83" i="43"/>
  <c r="J82" i="43"/>
  <c r="E82" i="43"/>
  <c r="J81" i="43"/>
  <c r="E81" i="43"/>
  <c r="J80" i="43"/>
  <c r="E80" i="43"/>
  <c r="P79" i="43"/>
  <c r="P78" i="43" s="1"/>
  <c r="O79" i="43"/>
  <c r="O78" i="43" s="1"/>
  <c r="N79" i="43"/>
  <c r="N78" i="43" s="1"/>
  <c r="M79" i="43"/>
  <c r="M78" i="43" s="1"/>
  <c r="L79" i="43"/>
  <c r="L78" i="43" s="1"/>
  <c r="K79" i="43"/>
  <c r="K78" i="43" s="1"/>
  <c r="I79" i="43"/>
  <c r="H79" i="43"/>
  <c r="H78" i="43" s="1"/>
  <c r="G79" i="43"/>
  <c r="G78" i="43" s="1"/>
  <c r="F79" i="43"/>
  <c r="F78" i="43" s="1"/>
  <c r="I78" i="43"/>
  <c r="J77" i="43"/>
  <c r="E77" i="43"/>
  <c r="J76" i="43"/>
  <c r="E76" i="43"/>
  <c r="J75" i="43"/>
  <c r="E75" i="43"/>
  <c r="J74" i="43"/>
  <c r="E74" i="43"/>
  <c r="J73" i="43"/>
  <c r="E73" i="43"/>
  <c r="J72" i="43"/>
  <c r="R72" i="43" s="1"/>
  <c r="E72" i="43"/>
  <c r="J71" i="43"/>
  <c r="E71" i="43"/>
  <c r="J70" i="43"/>
  <c r="E70" i="43"/>
  <c r="J69" i="43"/>
  <c r="E69" i="43"/>
  <c r="J68" i="43"/>
  <c r="E68" i="43"/>
  <c r="J67" i="43"/>
  <c r="E67" i="43"/>
  <c r="J66" i="43"/>
  <c r="E66" i="43"/>
  <c r="J65" i="43"/>
  <c r="E65" i="43"/>
  <c r="J64" i="43"/>
  <c r="E64" i="43"/>
  <c r="J63" i="43"/>
  <c r="E63" i="43"/>
  <c r="J62" i="43"/>
  <c r="E62" i="43"/>
  <c r="J61" i="43"/>
  <c r="E61" i="43"/>
  <c r="Q59" i="43"/>
  <c r="O59" i="43"/>
  <c r="N59" i="43"/>
  <c r="L59" i="43"/>
  <c r="K59" i="43"/>
  <c r="I60" i="43"/>
  <c r="I59" i="43" s="1"/>
  <c r="H60" i="43"/>
  <c r="H59" i="43" s="1"/>
  <c r="G60" i="43"/>
  <c r="G59" i="43" s="1"/>
  <c r="F60" i="43"/>
  <c r="F59" i="43" s="1"/>
  <c r="P59" i="43"/>
  <c r="M59" i="43"/>
  <c r="J58" i="43"/>
  <c r="E58" i="43"/>
  <c r="J57" i="43"/>
  <c r="E57" i="43"/>
  <c r="J56" i="43"/>
  <c r="E56" i="43"/>
  <c r="J55" i="43"/>
  <c r="E55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J43" i="43"/>
  <c r="E43" i="43"/>
  <c r="J42" i="43"/>
  <c r="E42" i="43"/>
  <c r="J41" i="43"/>
  <c r="E41" i="43"/>
  <c r="J40" i="43"/>
  <c r="E40" i="43"/>
  <c r="J39" i="43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31" i="43"/>
  <c r="E31" i="43"/>
  <c r="J30" i="43"/>
  <c r="E30" i="43"/>
  <c r="J29" i="43"/>
  <c r="E29" i="43"/>
  <c r="J28" i="43"/>
  <c r="E28" i="43"/>
  <c r="J27" i="43"/>
  <c r="E27" i="43"/>
  <c r="J26" i="43"/>
  <c r="E26" i="43"/>
  <c r="J25" i="43"/>
  <c r="E25" i="43"/>
  <c r="J24" i="43"/>
  <c r="E24" i="43"/>
  <c r="J23" i="43"/>
  <c r="E23" i="43"/>
  <c r="J22" i="43"/>
  <c r="E22" i="43"/>
  <c r="J21" i="43"/>
  <c r="E21" i="43"/>
  <c r="J20" i="43"/>
  <c r="E20" i="43"/>
  <c r="J19" i="43"/>
  <c r="E19" i="43"/>
  <c r="J18" i="43"/>
  <c r="E18" i="43"/>
  <c r="J17" i="43"/>
  <c r="E17" i="43"/>
  <c r="J16" i="43"/>
  <c r="E16" i="43"/>
  <c r="J15" i="43"/>
  <c r="E15" i="43"/>
  <c r="J14" i="43"/>
  <c r="E14" i="43"/>
  <c r="J12" i="43"/>
  <c r="E12" i="43"/>
  <c r="P10" i="43"/>
  <c r="O10" i="43"/>
  <c r="L10" i="43"/>
  <c r="K10" i="43"/>
  <c r="G10" i="43"/>
  <c r="N10" i="43"/>
  <c r="E84" i="43" l="1"/>
  <c r="R132" i="43"/>
  <c r="R134" i="43"/>
  <c r="R138" i="43"/>
  <c r="R144" i="43"/>
  <c r="R148" i="43"/>
  <c r="R133" i="43"/>
  <c r="R135" i="43"/>
  <c r="R147" i="43"/>
  <c r="R149" i="43"/>
  <c r="R108" i="43"/>
  <c r="R110" i="43"/>
  <c r="R112" i="43"/>
  <c r="R114" i="43"/>
  <c r="R122" i="43"/>
  <c r="R124" i="43"/>
  <c r="R126" i="43"/>
  <c r="R128" i="43"/>
  <c r="R178" i="43"/>
  <c r="R162" i="43"/>
  <c r="R164" i="43"/>
  <c r="E158" i="43"/>
  <c r="R109" i="43"/>
  <c r="R121" i="43"/>
  <c r="R125" i="43"/>
  <c r="R130" i="43"/>
  <c r="R40" i="43"/>
  <c r="R46" i="43"/>
  <c r="R52" i="43"/>
  <c r="R47" i="43"/>
  <c r="R49" i="43"/>
  <c r="R137" i="43"/>
  <c r="R154" i="43"/>
  <c r="R159" i="43"/>
  <c r="R161" i="43"/>
  <c r="R37" i="43"/>
  <c r="R120" i="43"/>
  <c r="R152" i="43"/>
  <c r="R155" i="43"/>
  <c r="R175" i="43"/>
  <c r="R20" i="43"/>
  <c r="R34" i="43"/>
  <c r="R36" i="43"/>
  <c r="R115" i="43"/>
  <c r="R180" i="43"/>
  <c r="R73" i="43"/>
  <c r="R113" i="43"/>
  <c r="R168" i="43"/>
  <c r="R172" i="43"/>
  <c r="R174" i="43"/>
  <c r="E177" i="43"/>
  <c r="E176" i="43" s="1"/>
  <c r="R182" i="43"/>
  <c r="R14" i="43"/>
  <c r="R48" i="43"/>
  <c r="J84" i="43"/>
  <c r="R84" i="43" s="1"/>
  <c r="R117" i="43"/>
  <c r="R140" i="43"/>
  <c r="R143" i="43"/>
  <c r="R145" i="43"/>
  <c r="R151" i="43"/>
  <c r="R160" i="43"/>
  <c r="R169" i="43"/>
  <c r="R171" i="43"/>
  <c r="J177" i="43"/>
  <c r="J176" i="43" s="1"/>
  <c r="R35" i="43"/>
  <c r="R86" i="43"/>
  <c r="R116" i="43"/>
  <c r="R118" i="43"/>
  <c r="R123" i="43"/>
  <c r="R129" i="43"/>
  <c r="R107" i="43" s="1"/>
  <c r="R106" i="43" s="1"/>
  <c r="J60" i="43"/>
  <c r="J59" i="43" s="1"/>
  <c r="R16" i="43"/>
  <c r="R18" i="43"/>
  <c r="R25" i="43"/>
  <c r="R29" i="43"/>
  <c r="R50" i="43"/>
  <c r="R68" i="43"/>
  <c r="R70" i="43"/>
  <c r="R77" i="43"/>
  <c r="R80" i="43"/>
  <c r="R95" i="43"/>
  <c r="R105" i="43"/>
  <c r="R15" i="43"/>
  <c r="R19" i="43"/>
  <c r="R42" i="43"/>
  <c r="R44" i="43"/>
  <c r="R51" i="43"/>
  <c r="R67" i="43"/>
  <c r="R74" i="43"/>
  <c r="R94" i="43"/>
  <c r="R89" i="43"/>
  <c r="R91" i="43"/>
  <c r="R93" i="43"/>
  <c r="R100" i="43"/>
  <c r="J11" i="43"/>
  <c r="R56" i="43"/>
  <c r="E11" i="43"/>
  <c r="R85" i="43"/>
  <c r="R82" i="43"/>
  <c r="I183" i="43"/>
  <c r="R97" i="43"/>
  <c r="R99" i="43"/>
  <c r="R101" i="43"/>
  <c r="M183" i="43"/>
  <c r="R104" i="43"/>
  <c r="R170" i="43"/>
  <c r="J166" i="43"/>
  <c r="J165" i="43" s="1"/>
  <c r="J107" i="43"/>
  <c r="J106" i="43" s="1"/>
  <c r="R131" i="43"/>
  <c r="H183" i="43"/>
  <c r="R76" i="43"/>
  <c r="R64" i="43"/>
  <c r="R66" i="43"/>
  <c r="R65" i="43"/>
  <c r="R69" i="43"/>
  <c r="R75" i="43"/>
  <c r="R57" i="43"/>
  <c r="L16" i="44"/>
  <c r="R53" i="43"/>
  <c r="I10" i="43"/>
  <c r="R58" i="43"/>
  <c r="H10" i="43"/>
  <c r="R22" i="43"/>
  <c r="R24" i="43"/>
  <c r="R26" i="43"/>
  <c r="R28" i="43"/>
  <c r="R30" i="43"/>
  <c r="R32" i="43"/>
  <c r="R17" i="43"/>
  <c r="R21" i="43"/>
  <c r="R31" i="43"/>
  <c r="R33" i="43"/>
  <c r="H84" i="45"/>
  <c r="R173" i="43"/>
  <c r="E107" i="43"/>
  <c r="E106" i="43" s="1"/>
  <c r="R146" i="43"/>
  <c r="R163" i="43"/>
  <c r="R102" i="43"/>
  <c r="R103" i="43"/>
  <c r="R87" i="43"/>
  <c r="R92" i="43"/>
  <c r="R96" i="43"/>
  <c r="R81" i="43"/>
  <c r="L183" i="43"/>
  <c r="R38" i="43"/>
  <c r="R54" i="43"/>
  <c r="R41" i="43"/>
  <c r="R45" i="43"/>
  <c r="R12" i="43"/>
  <c r="Q10" i="43"/>
  <c r="Q183" i="43"/>
  <c r="R62" i="43"/>
  <c r="E60" i="43"/>
  <c r="M10" i="43"/>
  <c r="J141" i="43"/>
  <c r="K176" i="43"/>
  <c r="K183" i="43"/>
  <c r="O176" i="43"/>
  <c r="O183" i="43"/>
  <c r="F183" i="43"/>
  <c r="N183" i="43"/>
  <c r="E79" i="43"/>
  <c r="E166" i="43"/>
  <c r="F10" i="43"/>
  <c r="R27" i="43"/>
  <c r="R43" i="43"/>
  <c r="R90" i="43"/>
  <c r="R98" i="43"/>
  <c r="J158" i="43"/>
  <c r="P183" i="43"/>
  <c r="R23" i="43"/>
  <c r="R39" i="43"/>
  <c r="R55" i="43"/>
  <c r="R61" i="43"/>
  <c r="R63" i="43"/>
  <c r="R71" i="43"/>
  <c r="R111" i="43"/>
  <c r="R119" i="43"/>
  <c r="R127" i="43"/>
  <c r="R136" i="43"/>
  <c r="R142" i="43"/>
  <c r="R150" i="43"/>
  <c r="R157" i="43"/>
  <c r="R156" i="43" s="1"/>
  <c r="J156" i="43"/>
  <c r="G183" i="43"/>
  <c r="R177" i="43" l="1"/>
  <c r="R176" i="43" s="1"/>
  <c r="R141" i="43"/>
  <c r="J79" i="43"/>
  <c r="J78" i="43" s="1"/>
  <c r="R158" i="43"/>
  <c r="R166" i="43"/>
  <c r="R165" i="43" s="1"/>
  <c r="R60" i="43"/>
  <c r="R59" i="43" s="1"/>
  <c r="R11" i="43"/>
  <c r="R79" i="43"/>
  <c r="R78" i="43" s="1"/>
  <c r="E59" i="43"/>
  <c r="E183" i="43"/>
  <c r="E10" i="43"/>
  <c r="E78" i="43"/>
  <c r="E165" i="43"/>
  <c r="J10" i="43"/>
  <c r="J183" i="43" l="1"/>
  <c r="R183" i="43"/>
  <c r="R10" i="43"/>
  <c r="C125" i="41" l="1"/>
  <c r="D89" i="41"/>
  <c r="C89" i="41" s="1"/>
  <c r="C23" i="41" l="1"/>
  <c r="C22" i="41"/>
  <c r="D21" i="41"/>
  <c r="C21" i="41" s="1"/>
  <c r="C20" i="41" s="1"/>
  <c r="D20" i="41" l="1"/>
  <c r="C93" i="41"/>
  <c r="C14" i="41" l="1"/>
  <c r="C36" i="41"/>
  <c r="C19" i="41"/>
  <c r="C67" i="41"/>
  <c r="C82" i="41"/>
  <c r="D81" i="41"/>
  <c r="D80" i="41" s="1"/>
  <c r="D58" i="41"/>
  <c r="C60" i="41"/>
  <c r="C81" i="41" l="1"/>
  <c r="C104" i="41"/>
  <c r="C102" i="41"/>
  <c r="C103" i="41"/>
  <c r="C124" i="41" l="1"/>
  <c r="C107" i="41" l="1"/>
  <c r="C106" i="41"/>
  <c r="C105" i="41"/>
  <c r="C99" i="41"/>
  <c r="C98" i="41"/>
  <c r="C97" i="41"/>
  <c r="C101" i="41"/>
  <c r="C94" i="41"/>
  <c r="C92" i="41"/>
  <c r="C91" i="41"/>
  <c r="E85" i="41"/>
  <c r="C85" i="41" s="1"/>
  <c r="E84" i="41"/>
  <c r="C84" i="41" s="1"/>
  <c r="F83" i="41"/>
  <c r="E83" i="41" s="1"/>
  <c r="C83" i="41" s="1"/>
  <c r="E75" i="41"/>
  <c r="C75" i="41" s="1"/>
  <c r="C73" i="41"/>
  <c r="D72" i="41"/>
  <c r="C72" i="41" s="1"/>
  <c r="C70" i="41"/>
  <c r="C69" i="41"/>
  <c r="D68" i="41"/>
  <c r="C68" i="41" s="1"/>
  <c r="D66" i="41"/>
  <c r="C66" i="41" s="1"/>
  <c r="C65" i="41"/>
  <c r="C64" i="41"/>
  <c r="C63" i="41"/>
  <c r="D62" i="41"/>
  <c r="C62" i="41" s="1"/>
  <c r="C59" i="41"/>
  <c r="C58" i="41"/>
  <c r="C57" i="41"/>
  <c r="C56" i="41"/>
  <c r="D55" i="41"/>
  <c r="D54" i="41" s="1"/>
  <c r="C52" i="41"/>
  <c r="C51" i="41"/>
  <c r="C50" i="41"/>
  <c r="E49" i="41"/>
  <c r="C49" i="41" s="1"/>
  <c r="D44" i="41"/>
  <c r="C44" i="41" s="1"/>
  <c r="C43" i="41"/>
  <c r="D41" i="41"/>
  <c r="C41" i="41" s="1"/>
  <c r="D31" i="41"/>
  <c r="C31" i="41" s="1"/>
  <c r="D24" i="41"/>
  <c r="C24" i="41" s="1"/>
  <c r="D18" i="41"/>
  <c r="C18" i="41" s="1"/>
  <c r="D13" i="41"/>
  <c r="C13" i="41" s="1"/>
  <c r="C55" i="41" l="1"/>
  <c r="D30" i="41"/>
  <c r="C30" i="41" s="1"/>
  <c r="D12" i="41"/>
  <c r="E48" i="41"/>
  <c r="D61" i="41"/>
  <c r="C61" i="41" s="1"/>
  <c r="D71" i="41"/>
  <c r="C71" i="41" s="1"/>
  <c r="C54" i="41"/>
  <c r="E74" i="41"/>
  <c r="C80" i="41"/>
  <c r="C12" i="41" l="1"/>
  <c r="D11" i="41"/>
  <c r="C11" i="41" s="1"/>
  <c r="D53" i="41"/>
  <c r="C48" i="41"/>
  <c r="C74" i="41"/>
  <c r="D86" i="41" l="1"/>
  <c r="C53" i="41"/>
  <c r="C86" i="41" s="1"/>
  <c r="D88" i="41"/>
  <c r="C88" i="41" s="1"/>
  <c r="D87" i="41" l="1"/>
  <c r="C87" i="41" s="1"/>
  <c r="D126" i="41" l="1"/>
  <c r="C126" i="41" s="1"/>
</calcChain>
</file>

<file path=xl/sharedStrings.xml><?xml version="1.0" encoding="utf-8"?>
<sst xmlns="http://schemas.openxmlformats.org/spreadsheetml/2006/main" count="1281" uniqueCount="604">
  <si>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</si>
  <si>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</si>
  <si>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</si>
  <si>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</si>
  <si>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</si>
  <si>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</si>
  <si>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</si>
  <si>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</si>
  <si>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</si>
  <si>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</si>
  <si>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</si>
  <si>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</si>
  <si>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</si>
  <si>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</si>
  <si>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</si>
  <si>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</si>
  <si>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</si>
  <si>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</si>
  <si>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</si>
  <si>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</si>
  <si>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</si>
  <si>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</si>
  <si>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</si>
  <si>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</si>
  <si>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</si>
  <si>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</si>
  <si>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</si>
  <si>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</si>
  <si>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</si>
  <si>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</si>
  <si>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</si>
  <si>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</si>
  <si>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</si>
  <si>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</si>
  <si>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</si>
  <si>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</si>
  <si>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</si>
  <si>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</si>
  <si>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</si>
  <si>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</si>
  <si>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</si>
  <si>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</si>
  <si>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</si>
  <si>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</si>
  <si>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</si>
  <si>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</si>
  <si>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</si>
  <si>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</si>
  <si>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</si>
  <si>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</si>
  <si>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</si>
  <si>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</si>
  <si>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</si>
  <si>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</si>
  <si>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</si>
  <si>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</si>
  <si>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</si>
  <si>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</si>
  <si>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</si>
  <si>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</si>
  <si>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</si>
  <si>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</si>
  <si>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</si>
  <si>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</si>
  <si>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</si>
  <si>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</si>
  <si>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</si>
  <si>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</si>
  <si>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</si>
  <si>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</si>
  <si>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</si>
  <si>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</si>
  <si>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</si>
  <si>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</si>
  <si>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</si>
  <si>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</si>
  <si>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</si>
  <si>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</si>
  <si>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</si>
  <si>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</si>
  <si>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</si>
  <si>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</si>
  <si>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</si>
  <si>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</si>
  <si>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</si>
  <si>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</si>
  <si>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</si>
  <si>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</si>
  <si>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</si>
  <si>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</si>
  <si>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</si>
  <si>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</si>
  <si>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</si>
  <si>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</si>
  <si>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</si>
  <si>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</si>
  <si>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</si>
  <si>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</si>
  <si>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</si>
  <si>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</si>
  <si>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</si>
  <si>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</si>
  <si>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</si>
  <si>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</si>
  <si>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</si>
  <si>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</si>
  <si>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</si>
  <si>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</si>
  <si>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</si>
  <si>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</si>
  <si>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</si>
  <si>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</si>
  <si>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</si>
  <si>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</si>
  <si>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</si>
  <si>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</si>
  <si>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УСЬОГО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</si>
  <si>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</si>
  <si>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</si>
  <si>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</si>
  <si>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</si>
  <si>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</si>
  <si>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</si>
  <si>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</si>
  <si>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</si>
  <si>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</si>
  <si>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</si>
  <si>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</si>
  <si>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</si>
  <si>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</si>
  <si>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</si>
  <si>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</si>
  <si>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</si>
  <si>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</si>
  <si>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</si>
  <si>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</si>
  <si>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</si>
  <si>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</si>
  <si>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</si>
  <si>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</si>
  <si>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</si>
  <si>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</si>
  <si>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</si>
  <si>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</si>
  <si>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</si>
  <si>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</si>
  <si>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</si>
  <si>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</si>
  <si>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</si>
  <si>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</si>
  <si>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</si>
  <si>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</si>
  <si>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</si>
  <si>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</si>
  <si>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</si>
  <si>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</si>
  <si>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</si>
  <si>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</si>
  <si>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</si>
  <si>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</si>
  <si>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</si>
  <si>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</si>
  <si>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</si>
  <si>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</si>
  <si>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</si>
  <si>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</si>
  <si>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</si>
  <si>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</si>
  <si>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</si>
  <si>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</si>
  <si>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</si>
  <si>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</si>
  <si>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</si>
  <si>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</si>
  <si>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</si>
  <si>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</si>
  <si>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</si>
  <si>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</si>
  <si>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</si>
  <si>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</si>
  <si>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</si>
  <si>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</si>
  <si>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</si>
  <si>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</si>
  <si>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</si>
  <si>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</si>
  <si>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</si>
  <si>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</si>
  <si>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</si>
  <si>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</si>
  <si>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</si>
  <si>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</si>
  <si>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</si>
  <si>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</si>
  <si>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</si>
  <si>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</si>
  <si>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</si>
  <si>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</si>
  <si>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</si>
  <si>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</si>
  <si>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</si>
  <si>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</si>
  <si>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</si>
  <si>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</si>
  <si>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</si>
  <si>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</si>
  <si>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</si>
  <si>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</si>
  <si>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</si>
  <si>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</si>
  <si>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</si>
  <si>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</si>
  <si>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</si>
  <si>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</si>
  <si>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</si>
  <si>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</si>
  <si>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</si>
  <si>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</si>
  <si>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</si>
  <si>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</si>
  <si>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</si>
  <si>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</si>
  <si>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</si>
  <si>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</si>
  <si>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</si>
  <si>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</si>
  <si>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</si>
  <si>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</si>
  <si>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</si>
  <si>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</si>
  <si>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</si>
  <si>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</si>
  <si>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</si>
  <si>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</si>
  <si>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</si>
  <si>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</si>
  <si>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</si>
  <si>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</si>
  <si>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</si>
  <si>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</si>
  <si>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</si>
  <si>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</si>
  <si>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</si>
  <si>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</si>
  <si>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</si>
  <si>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</si>
  <si>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</si>
  <si>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</si>
  <si>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</si>
  <si>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</si>
  <si>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</si>
  <si>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</si>
  <si>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</si>
  <si>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</si>
  <si>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</si>
  <si>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</si>
  <si>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</si>
  <si>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</si>
  <si>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</si>
  <si>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</si>
  <si>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</si>
  <si>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</si>
  <si>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</si>
  <si>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</si>
  <si>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</si>
  <si>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</si>
  <si>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</si>
  <si>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</si>
  <si>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</si>
  <si>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</si>
  <si>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</si>
  <si>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</si>
  <si>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</si>
  <si>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</si>
  <si>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</si>
  <si>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</si>
  <si>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</si>
  <si>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</si>
  <si>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</si>
  <si>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</si>
  <si>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</si>
  <si>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</si>
  <si>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</si>
  <si>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</si>
  <si>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</si>
  <si>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</si>
  <si>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</si>
  <si>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</si>
  <si>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</si>
  <si>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</si>
  <si>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</si>
  <si>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</si>
  <si>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</si>
  <si>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</si>
  <si>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</si>
  <si>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</si>
  <si>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</si>
  <si>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</si>
  <si>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</si>
  <si>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</si>
  <si>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</si>
  <si>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</si>
  <si>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</si>
  <si>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</si>
  <si>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</si>
  <si>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</si>
  <si>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</si>
  <si>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</si>
  <si>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</si>
  <si>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</si>
  <si>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</si>
  <si>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</si>
  <si>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</si>
  <si>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</si>
  <si>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</si>
  <si>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</si>
  <si>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</si>
  <si>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</si>
  <si>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</si>
  <si>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</si>
  <si>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</si>
  <si>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</si>
  <si>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</si>
  <si>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</si>
  <si>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</si>
  <si>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</si>
  <si>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</si>
  <si>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</si>
  <si>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</si>
  <si>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</si>
  <si>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</si>
  <si>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</si>
  <si>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</si>
  <si>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</si>
  <si>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</si>
  <si>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</si>
  <si>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</si>
  <si>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</si>
  <si>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</si>
  <si>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</si>
  <si>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</si>
  <si>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</si>
  <si>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</si>
  <si>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</si>
  <si>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</si>
  <si>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</si>
  <si>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</si>
  <si>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</si>
  <si>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</si>
  <si>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</si>
  <si>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</si>
  <si>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</si>
  <si>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</si>
  <si>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</si>
  <si>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</si>
  <si>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</si>
  <si>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</si>
  <si>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</si>
  <si>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</si>
  <si>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</si>
  <si>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</si>
  <si>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</si>
  <si>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</si>
  <si>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</si>
  <si>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</si>
  <si>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</si>
  <si>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</si>
  <si>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</si>
  <si>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</si>
  <si>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</si>
  <si>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</si>
  <si>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</si>
  <si>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</si>
  <si>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</si>
  <si>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</si>
  <si>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</si>
  <si>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</si>
  <si>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</si>
  <si>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</si>
  <si>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</si>
  <si>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</si>
  <si>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</si>
  <si>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</si>
  <si>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</si>
  <si>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</si>
  <si>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</si>
  <si>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</si>
  <si>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</si>
  <si>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</si>
  <si>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</si>
  <si>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</si>
  <si>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</si>
  <si>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</si>
  <si>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</si>
  <si>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</si>
  <si>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</si>
  <si>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</si>
  <si>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</si>
  <si>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</si>
  <si>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</si>
  <si>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</si>
  <si>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</si>
  <si>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</si>
  <si>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</si>
  <si>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</si>
  <si>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</si>
  <si>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</si>
  <si>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</si>
  <si>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</si>
  <si>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</si>
  <si>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</si>
  <si>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</si>
  <si>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</si>
  <si>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</si>
  <si>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</si>
  <si>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</si>
  <si>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</si>
  <si>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</si>
  <si>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</si>
  <si>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</si>
  <si>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</si>
  <si>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</si>
  <si>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</si>
  <si>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</si>
  <si>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</si>
  <si>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</si>
  <si>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</si>
  <si>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</si>
  <si>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</si>
  <si>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</si>
  <si>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</si>
  <si>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</si>
  <si>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</si>
  <si>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</si>
  <si>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</si>
  <si>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</si>
  <si>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</si>
  <si>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</si>
  <si>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</si>
  <si>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</si>
  <si>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</si>
  <si>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</si>
  <si>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</si>
  <si>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</si>
  <si>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</si>
  <si>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</si>
  <si>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</si>
  <si>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</si>
  <si>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</si>
  <si>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</si>
  <si>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</si>
  <si>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</si>
  <si>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</si>
  <si>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</si>
  <si>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</si>
  <si>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</si>
  <si>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</si>
  <si>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</si>
  <si>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</si>
  <si>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</si>
  <si>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</si>
  <si>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</si>
  <si>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  до рішення міської ради</t>
  </si>
  <si>
    <t xml:space="preserve">ЗМІНИ ДО  МІЖБЮДЖЕТНИХ  ТРАНСФЕРТІВ  на 2019 рік 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</si>
  <si>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</si>
  <si>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</si>
  <si>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</si>
  <si>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</si>
  <si>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з  інших місцевих бюджетів</t>
  </si>
  <si>
    <t>субвенції з місцевих бюджетів</t>
  </si>
  <si>
    <t xml:space="preserve">субвенції </t>
  </si>
  <si>
    <t>О3</t>
  </si>
  <si>
    <t xml:space="preserve"> загального фонду на: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</si>
  <si>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</si>
  <si>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</si>
  <si>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</si>
  <si>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</si>
  <si>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</si>
  <si>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</si>
  <si>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</si>
  <si>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</si>
  <si>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</si>
  <si>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Секретар міської ради                                         О.Мензул
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</si>
  <si>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</si>
  <si>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</si>
  <si>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</si>
  <si>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</si>
  <si>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</si>
  <si>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</si>
  <si>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</si>
  <si>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</si>
  <si>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0210160</t>
  </si>
  <si>
    <t>Проектні роботи модернізації (реконструкції) теплових мереж (розроблення схем теплопостачання м.Вараш)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</si>
  <si>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</si>
  <si>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</si>
  <si>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</si>
  <si>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</si>
  <si>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</si>
  <si>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</si>
  <si>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</si>
  <si>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</si>
  <si>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</si>
  <si>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</si>
  <si>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</si>
  <si>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</si>
  <si>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________2019 року №_____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</si>
  <si>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</si>
  <si>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</si>
  <si>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</si>
  <si>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</si>
  <si>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</si>
  <si>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</si>
  <si>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</si>
  <si>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</t>
  </si>
  <si>
    <t xml:space="preserve"> Додаток 3 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</si>
  <si>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</si>
  <si>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</si>
  <si>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</si>
  <si>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</si>
  <si>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</si>
  <si>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</si>
  <si>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</si>
  <si>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</si>
  <si>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</si>
  <si>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</si>
  <si>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</si>
  <si>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</si>
  <si>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</si>
  <si>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</si>
  <si>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</si>
  <si>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</si>
  <si>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</si>
  <si>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</si>
  <si>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</si>
  <si>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</si>
  <si>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</si>
  <si>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</si>
  <si>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</si>
  <si>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</si>
  <si>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</si>
  <si>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</si>
  <si>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</si>
  <si>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</si>
  <si>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</si>
  <si>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</si>
  <si>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</si>
  <si>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</si>
  <si>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</si>
  <si>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</si>
  <si>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</si>
  <si>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</si>
  <si>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</si>
  <si>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</si>
  <si>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</si>
  <si>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</si>
  <si>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Рішення міської ради від 21.12.2018  №1357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</si>
  <si>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</si>
  <si>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</si>
  <si>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</si>
  <si>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</si>
  <si>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</si>
  <si>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</si>
  <si>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</si>
  <si>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</si>
  <si>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</si>
  <si>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</si>
  <si>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</si>
  <si>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</si>
  <si>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</si>
  <si>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</si>
  <si>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</si>
  <si>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</si>
  <si>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</si>
  <si>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</si>
  <si>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</si>
  <si>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</si>
  <si>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</si>
  <si>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</si>
  <si>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</si>
  <si>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</si>
  <si>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</si>
  <si>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</si>
  <si>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</si>
  <si>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</si>
  <si>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Комплексна програма енергоефективності Рівненської області на 2018-2025 роки</t>
  </si>
  <si>
    <t>Рішення Рівненської обласної ради від 16.03.2018 №866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</si>
  <si>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</si>
  <si>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Дубенського району</t>
  </si>
  <si>
    <t>Корецького району</t>
  </si>
  <si>
    <t>Костопільського району</t>
  </si>
  <si>
    <t>Сарненського району</t>
  </si>
  <si>
    <t>з районних і сільських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</si>
  <si>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Локницької сільської ради</t>
  </si>
  <si>
    <t>Підлозцівської сільської ради</t>
  </si>
  <si>
    <t>Тараканівської сільської ради</t>
  </si>
  <si>
    <t>з обласного бюджету на Комплексну програму енергоефективності Рівненської області на 2018-2025 роки</t>
  </si>
  <si>
    <t>на Комплексну програму енергоефективності Рівненської області на 2018-2025 роки</t>
  </si>
  <si>
    <t xml:space="preserve">інші субвенції з місцевих бюджетів </t>
  </si>
  <si>
    <t>загального фонду на:</t>
  </si>
  <si>
    <t>спеціального фонду на:</t>
  </si>
  <si>
    <t>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</t>
  </si>
  <si>
    <t>субвенція з місцевого бюджету (обласного бюджету)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</si>
  <si>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інші субвенції з місцевого бюджету (обласного бюджету)</t>
  </si>
  <si>
    <t>в т.ч. за рахунок інших субвенцій з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</si>
</sst>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color rgb="FF000000"/>
      <name val="Times New Roman"/>
      <family val="1"/>
      <charset val="204"/>
    </font>
    <font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sz val="20"/>
      <name val="Times New Roman CYR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sz val="18"/>
      <color indexed="8"/>
      <name val="Times New Roman Cyr"/>
      <family val="1"/>
      <charset val="204"/>
    </font>
    <font>
      <sz val="16"/>
      <name val="Times New Roman CYR"/>
      <charset val="204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Helv"/>
      <charset val="204"/>
    </font>
    <font>
      <sz val="12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2"/>
      <color rgb="FFFF0000"/>
      <name val="Arial Cyr"/>
      <charset val="204"/>
    </font>
    <font>
      <i/>
      <sz val="12"/>
      <color rgb="FFFF0000"/>
      <name val="Helv"/>
      <charset val="204"/>
    </font>
    <font>
      <i/>
      <sz val="14"/>
      <color rgb="FFFF0000"/>
      <name val="Helv"/>
      <charset val="204"/>
    </font>
    <font>
      <sz val="14"/>
      <color rgb="FFFF0000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9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45" fillId="0" borderId="0"/>
    <xf numFmtId="0" fontId="2" fillId="0" borderId="0"/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73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2" fillId="0" borderId="10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3" xfId="0" applyFont="1" applyBorder="1"/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49" fontId="38" fillId="0" borderId="23" xfId="0" applyNumberFormat="1" applyFont="1" applyBorder="1" applyAlignment="1" applyProtection="1">
      <alignment horizontal="left" wrapText="1"/>
      <protection locked="0"/>
    </xf>
    <xf numFmtId="0" fontId="40" fillId="0" borderId="0" xfId="0" applyFont="1" applyAlignment="1">
      <alignment wrapText="1"/>
    </xf>
    <xf numFmtId="0" fontId="41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0" fontId="40" fillId="0" borderId="10" xfId="0" applyFont="1" applyBorder="1" applyAlignment="1">
      <alignment horizontal="left" wrapText="1"/>
    </xf>
    <xf numFmtId="0" fontId="39" fillId="0" borderId="10" xfId="0" applyFont="1" applyFill="1" applyBorder="1" applyAlignment="1">
      <alignment horizontal="left" wrapText="1"/>
    </xf>
    <xf numFmtId="0" fontId="40" fillId="0" borderId="25" xfId="0" applyFont="1" applyBorder="1" applyAlignment="1">
      <alignment horizontal="left" wrapText="1"/>
    </xf>
    <xf numFmtId="0" fontId="38" fillId="0" borderId="29" xfId="0" applyFont="1" applyBorder="1" applyAlignment="1">
      <alignment horizontal="left" wrapText="1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52" fillId="0" borderId="0" xfId="0" applyFont="1"/>
    <xf numFmtId="0" fontId="53" fillId="0" borderId="0" xfId="0" applyFont="1"/>
    <xf numFmtId="0" fontId="46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0" fillId="0" borderId="0" xfId="0" applyBorder="1"/>
    <xf numFmtId="0" fontId="54" fillId="0" borderId="0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0" fillId="0" borderId="0" xfId="0" applyFont="1"/>
    <xf numFmtId="49" fontId="59" fillId="3" borderId="1" xfId="0" applyNumberFormat="1" applyFont="1" applyFill="1" applyBorder="1" applyAlignment="1">
      <alignment horizontal="center" wrapText="1"/>
    </xf>
    <xf numFmtId="49" fontId="59" fillId="3" borderId="1" xfId="27" applyNumberFormat="1" applyFont="1" applyFill="1" applyBorder="1" applyAlignment="1" applyProtection="1">
      <alignment horizontal="left" wrapText="1"/>
      <protection locked="0"/>
    </xf>
    <xf numFmtId="3" fontId="61" fillId="3" borderId="1" xfId="0" applyNumberFormat="1" applyFont="1" applyFill="1" applyBorder="1" applyAlignment="1">
      <alignment horizontal="center" wrapText="1"/>
    </xf>
    <xf numFmtId="3" fontId="59" fillId="3" borderId="1" xfId="0" applyNumberFormat="1" applyFont="1" applyFill="1" applyBorder="1" applyAlignment="1">
      <alignment horizontal="center" wrapText="1"/>
    </xf>
    <xf numFmtId="4" fontId="59" fillId="3" borderId="1" xfId="0" applyNumberFormat="1" applyFont="1" applyFill="1" applyBorder="1" applyAlignment="1">
      <alignment horizontal="center" wrapText="1"/>
    </xf>
    <xf numFmtId="4" fontId="61" fillId="3" borderId="1" xfId="0" applyNumberFormat="1" applyFont="1" applyFill="1" applyBorder="1" applyAlignment="1">
      <alignment horizontal="center" wrapText="1"/>
    </xf>
    <xf numFmtId="0" fontId="59" fillId="0" borderId="0" xfId="0" applyFont="1"/>
    <xf numFmtId="49" fontId="51" fillId="0" borderId="1" xfId="0" applyNumberFormat="1" applyFont="1" applyFill="1" applyBorder="1" applyAlignment="1">
      <alignment horizontal="center" wrapText="1"/>
    </xf>
    <xf numFmtId="0" fontId="50" fillId="0" borderId="1" xfId="0" applyFont="1" applyBorder="1" applyAlignment="1">
      <alignment horizontal="left" wrapText="1"/>
    </xf>
    <xf numFmtId="3" fontId="50" fillId="0" borderId="2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4" fontId="63" fillId="0" borderId="1" xfId="0" applyNumberFormat="1" applyFont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3" fontId="50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Fill="1" applyBorder="1" applyAlignment="1">
      <alignment horizontal="center" wrapText="1"/>
    </xf>
    <xf numFmtId="49" fontId="50" fillId="0" borderId="0" xfId="0" applyNumberFormat="1" applyFont="1" applyAlignment="1">
      <alignment horizontal="left" wrapText="1"/>
    </xf>
    <xf numFmtId="4" fontId="50" fillId="0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" fontId="66" fillId="0" borderId="2" xfId="0" applyNumberFormat="1" applyFont="1" applyFill="1" applyBorder="1" applyAlignment="1">
      <alignment horizontal="center" wrapText="1"/>
    </xf>
    <xf numFmtId="4" fontId="66" fillId="0" borderId="1" xfId="0" applyNumberFormat="1" applyFont="1" applyFill="1" applyBorder="1" applyAlignment="1">
      <alignment horizontal="center" wrapText="1"/>
    </xf>
    <xf numFmtId="3" fontId="67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 wrapText="1"/>
    </xf>
    <xf numFmtId="4" fontId="65" fillId="0" borderId="1" xfId="0" applyNumberFormat="1" applyFont="1" applyBorder="1" applyAlignment="1">
      <alignment horizontal="center" wrapText="1"/>
    </xf>
    <xf numFmtId="0" fontId="68" fillId="0" borderId="0" xfId="0" applyFont="1"/>
    <xf numFmtId="49" fontId="63" fillId="0" borderId="1" xfId="0" applyNumberFormat="1" applyFont="1" applyFill="1" applyBorder="1" applyAlignment="1">
      <alignment horizontal="left" wrapText="1"/>
    </xf>
    <xf numFmtId="4" fontId="50" fillId="0" borderId="2" xfId="0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>
      <alignment horizontal="center" wrapText="1"/>
    </xf>
    <xf numFmtId="49" fontId="69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left" wrapText="1"/>
    </xf>
    <xf numFmtId="4" fontId="43" fillId="0" borderId="2" xfId="0" applyNumberFormat="1" applyFont="1" applyFill="1" applyBorder="1" applyAlignment="1">
      <alignment horizontal="center" wrapText="1"/>
    </xf>
    <xf numFmtId="4" fontId="43" fillId="0" borderId="1" xfId="0" applyNumberFormat="1" applyFont="1" applyFill="1" applyBorder="1" applyAlignment="1">
      <alignment horizontal="center" wrapText="1"/>
    </xf>
    <xf numFmtId="4" fontId="71" fillId="0" borderId="1" xfId="0" applyNumberFormat="1" applyFont="1" applyFill="1" applyBorder="1" applyAlignment="1">
      <alignment horizontal="center" wrapText="1"/>
    </xf>
    <xf numFmtId="4" fontId="70" fillId="0" borderId="1" xfId="0" applyNumberFormat="1" applyFont="1" applyBorder="1" applyAlignment="1">
      <alignment horizontal="center" wrapText="1"/>
    </xf>
    <xf numFmtId="4" fontId="70" fillId="0" borderId="1" xfId="0" applyNumberFormat="1" applyFont="1" applyFill="1" applyBorder="1" applyAlignment="1">
      <alignment horizontal="center" wrapText="1"/>
    </xf>
    <xf numFmtId="4" fontId="69" fillId="0" borderId="1" xfId="0" applyNumberFormat="1" applyFont="1" applyFill="1" applyBorder="1" applyAlignment="1">
      <alignment horizontal="center" wrapText="1"/>
    </xf>
    <xf numFmtId="0" fontId="69" fillId="0" borderId="0" xfId="0" applyFont="1"/>
    <xf numFmtId="3" fontId="43" fillId="0" borderId="1" xfId="0" applyNumberFormat="1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3" fontId="66" fillId="0" borderId="1" xfId="0" applyNumberFormat="1" applyFont="1" applyFill="1" applyBorder="1" applyAlignment="1">
      <alignment horizontal="center" wrapText="1"/>
    </xf>
    <xf numFmtId="0" fontId="64" fillId="0" borderId="0" xfId="0" applyFont="1" applyAlignment="1">
      <alignment horizontal="center"/>
    </xf>
    <xf numFmtId="0" fontId="51" fillId="0" borderId="0" xfId="0" applyFont="1"/>
    <xf numFmtId="49" fontId="72" fillId="0" borderId="1" xfId="0" applyNumberFormat="1" applyFont="1" applyFill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left" wrapText="1"/>
    </xf>
    <xf numFmtId="3" fontId="74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0" fontId="72" fillId="0" borderId="0" xfId="0" applyFont="1" applyAlignment="1">
      <alignment horizontal="center"/>
    </xf>
    <xf numFmtId="0" fontId="50" fillId="0" borderId="0" xfId="0" applyFont="1" applyAlignment="1">
      <alignment horizontal="left" wrapText="1"/>
    </xf>
    <xf numFmtId="3" fontId="50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51" fillId="0" borderId="1" xfId="0" applyNumberFormat="1" applyFont="1" applyFill="1" applyBorder="1" applyAlignment="1" applyProtection="1">
      <alignment horizontal="left" wrapText="1"/>
      <protection locked="0"/>
    </xf>
    <xf numFmtId="49" fontId="7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0" fontId="72" fillId="0" borderId="0" xfId="0" applyFont="1"/>
    <xf numFmtId="0" fontId="51" fillId="0" borderId="0" xfId="0" applyFont="1" applyAlignment="1">
      <alignment horizontal="left"/>
    </xf>
    <xf numFmtId="49" fontId="51" fillId="0" borderId="1" xfId="0" applyNumberFormat="1" applyFont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left" wrapText="1"/>
    </xf>
    <xf numFmtId="49" fontId="6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center" wrapText="1"/>
    </xf>
    <xf numFmtId="49" fontId="50" fillId="0" borderId="3" xfId="0" applyNumberFormat="1" applyFont="1" applyFill="1" applyBorder="1" applyAlignment="1">
      <alignment horizontal="left" wrapText="1"/>
    </xf>
    <xf numFmtId="3" fontId="50" fillId="0" borderId="1" xfId="0" applyNumberFormat="1" applyFont="1" applyFill="1" applyBorder="1" applyAlignment="1" applyProtection="1">
      <alignment horizontal="center" wrapText="1"/>
      <protection locked="0"/>
    </xf>
    <xf numFmtId="49" fontId="63" fillId="0" borderId="1" xfId="0" applyNumberFormat="1" applyFont="1" applyFill="1" applyBorder="1" applyAlignment="1">
      <alignment horizontal="center" wrapText="1"/>
    </xf>
    <xf numFmtId="49" fontId="63" fillId="0" borderId="32" xfId="0" applyNumberFormat="1" applyFont="1" applyFill="1" applyBorder="1" applyAlignment="1">
      <alignment horizontal="center" wrapText="1"/>
    </xf>
    <xf numFmtId="3" fontId="63" fillId="0" borderId="1" xfId="0" applyNumberFormat="1" applyFont="1" applyFill="1" applyBorder="1" applyAlignment="1" applyProtection="1">
      <alignment horizontal="center" wrapText="1"/>
      <protection locked="0"/>
    </xf>
    <xf numFmtId="49" fontId="51" fillId="0" borderId="32" xfId="0" applyNumberFormat="1" applyFont="1" applyFill="1" applyBorder="1" applyAlignment="1">
      <alignment horizontal="center" wrapText="1"/>
    </xf>
    <xf numFmtId="49" fontId="63" fillId="0" borderId="1" xfId="25" applyNumberFormat="1" applyFont="1" applyFill="1" applyBorder="1" applyAlignment="1">
      <alignment horizontal="center" wrapText="1"/>
    </xf>
    <xf numFmtId="49" fontId="63" fillId="0" borderId="3" xfId="25" applyNumberFormat="1" applyFont="1" applyFill="1" applyBorder="1" applyAlignment="1">
      <alignment horizontal="left" wrapText="1"/>
    </xf>
    <xf numFmtId="49" fontId="63" fillId="0" borderId="32" xfId="25" applyNumberFormat="1" applyFont="1" applyFill="1" applyBorder="1" applyAlignment="1">
      <alignment horizontal="center" wrapText="1"/>
    </xf>
    <xf numFmtId="0" fontId="75" fillId="0" borderId="1" xfId="0" applyFont="1" applyBorder="1" applyAlignment="1">
      <alignment vertical="center" wrapText="1"/>
    </xf>
    <xf numFmtId="49" fontId="63" fillId="0" borderId="4" xfId="25" applyNumberFormat="1" applyFont="1" applyFill="1" applyBorder="1" applyAlignment="1">
      <alignment horizontal="left" wrapText="1"/>
    </xf>
    <xf numFmtId="0" fontId="50" fillId="0" borderId="4" xfId="0" applyFont="1" applyBorder="1" applyAlignment="1">
      <alignment horizontal="left" wrapText="1"/>
    </xf>
    <xf numFmtId="49" fontId="50" fillId="0" borderId="4" xfId="0" applyNumberFormat="1" applyFont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center" wrapText="1"/>
    </xf>
    <xf numFmtId="49" fontId="77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4" fontId="78" fillId="0" borderId="1" xfId="0" applyNumberFormat="1" applyFont="1" applyBorder="1" applyAlignment="1">
      <alignment horizontal="center" wrapText="1"/>
    </xf>
    <xf numFmtId="0" fontId="79" fillId="0" borderId="0" xfId="0" applyFont="1"/>
    <xf numFmtId="49" fontId="76" fillId="0" borderId="1" xfId="0" applyNumberFormat="1" applyFont="1" applyFill="1" applyBorder="1" applyAlignment="1" applyProtection="1">
      <alignment horizontal="left" wrapText="1"/>
      <protection locked="0"/>
    </xf>
    <xf numFmtId="3" fontId="77" fillId="0" borderId="1" xfId="0" applyNumberFormat="1" applyFont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49" fontId="78" fillId="0" borderId="1" xfId="0" applyNumberFormat="1" applyFont="1" applyFill="1" applyBorder="1" applyAlignment="1">
      <alignment horizontal="center" wrapText="1"/>
    </xf>
    <xf numFmtId="49" fontId="78" fillId="2" borderId="1" xfId="0" applyNumberFormat="1" applyFont="1" applyFill="1" applyBorder="1" applyAlignment="1">
      <alignment horizontal="center" wrapText="1"/>
    </xf>
    <xf numFmtId="49" fontId="78" fillId="2" borderId="1" xfId="0" applyNumberFormat="1" applyFont="1" applyFill="1" applyBorder="1" applyAlignment="1">
      <alignment horizontal="left" wrapText="1"/>
    </xf>
    <xf numFmtId="3" fontId="77" fillId="0" borderId="1" xfId="0" applyNumberFormat="1" applyFont="1" applyFill="1" applyBorder="1" applyAlignment="1" applyProtection="1">
      <alignment horizontal="center"/>
      <protection locked="0"/>
    </xf>
    <xf numFmtId="0" fontId="80" fillId="0" borderId="0" xfId="0" applyFont="1"/>
    <xf numFmtId="3" fontId="50" fillId="0" borderId="1" xfId="0" applyNumberFormat="1" applyFont="1" applyFill="1" applyBorder="1" applyAlignment="1" applyProtection="1">
      <alignment horizontal="center"/>
      <protection locked="0"/>
    </xf>
    <xf numFmtId="49" fontId="63" fillId="2" borderId="1" xfId="0" applyNumberFormat="1" applyFont="1" applyFill="1" applyBorder="1" applyAlignment="1">
      <alignment horizontal="center" wrapText="1"/>
    </xf>
    <xf numFmtId="49" fontId="63" fillId="2" borderId="1" xfId="0" applyNumberFormat="1" applyFont="1" applyFill="1" applyBorder="1" applyAlignment="1">
      <alignment horizontal="left" wrapText="1"/>
    </xf>
    <xf numFmtId="49" fontId="81" fillId="0" borderId="1" xfId="0" applyNumberFormat="1" applyFont="1" applyFill="1" applyBorder="1" applyAlignment="1">
      <alignment horizontal="center" wrapText="1"/>
    </xf>
    <xf numFmtId="0" fontId="43" fillId="0" borderId="1" xfId="0" applyFont="1" applyBorder="1" applyAlignment="1">
      <alignment horizontal="left" wrapText="1"/>
    </xf>
    <xf numFmtId="3" fontId="43" fillId="0" borderId="1" xfId="0" applyNumberFormat="1" applyFont="1" applyFill="1" applyBorder="1" applyAlignment="1" applyProtection="1">
      <alignment horizontal="center"/>
      <protection locked="0"/>
    </xf>
    <xf numFmtId="4" fontId="43" fillId="0" borderId="1" xfId="0" applyNumberFormat="1" applyFont="1" applyBorder="1" applyAlignment="1">
      <alignment horizontal="center" wrapText="1"/>
    </xf>
    <xf numFmtId="0" fontId="82" fillId="0" borderId="0" xfId="0" applyFont="1"/>
    <xf numFmtId="3" fontId="83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Border="1" applyAlignment="1">
      <alignment horizontal="center" wrapText="1"/>
    </xf>
    <xf numFmtId="3" fontId="63" fillId="0" borderId="1" xfId="0" applyNumberFormat="1" applyFont="1" applyFill="1" applyBorder="1" applyAlignment="1" applyProtection="1">
      <alignment horizontal="center"/>
      <protection locked="0"/>
    </xf>
    <xf numFmtId="49" fontId="63" fillId="0" borderId="1" xfId="25" applyNumberFormat="1" applyFont="1" applyFill="1" applyBorder="1" applyAlignment="1">
      <alignment horizontal="left" wrapText="1"/>
    </xf>
    <xf numFmtId="0" fontId="1" fillId="0" borderId="0" xfId="0" applyFont="1" applyFill="1" applyBorder="1"/>
    <xf numFmtId="3" fontId="50" fillId="0" borderId="1" xfId="0" applyNumberFormat="1" applyFont="1" applyFill="1" applyBorder="1" applyAlignment="1">
      <alignment horizontal="center"/>
    </xf>
    <xf numFmtId="49" fontId="77" fillId="0" borderId="1" xfId="0" applyNumberFormat="1" applyFont="1" applyFill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left" wrapText="1"/>
    </xf>
    <xf numFmtId="3" fontId="77" fillId="0" borderId="1" xfId="0" applyNumberFormat="1" applyFont="1" applyFill="1" applyBorder="1" applyAlignment="1">
      <alignment horizontal="center"/>
    </xf>
    <xf numFmtId="3" fontId="78" fillId="0" borderId="1" xfId="0" applyNumberFormat="1" applyFont="1" applyFill="1" applyBorder="1" applyAlignment="1" applyProtection="1">
      <alignment horizontal="center"/>
      <protection locked="0"/>
    </xf>
    <xf numFmtId="49" fontId="78" fillId="0" borderId="1" xfId="0" applyNumberFormat="1" applyFont="1" applyFill="1" applyBorder="1" applyAlignment="1">
      <alignment horizontal="left" wrapText="1"/>
    </xf>
    <xf numFmtId="49" fontId="63" fillId="0" borderId="1" xfId="0" applyNumberFormat="1" applyFont="1" applyBorder="1" applyAlignment="1" applyProtection="1">
      <alignment horizontal="left" wrapText="1"/>
      <protection locked="0"/>
    </xf>
    <xf numFmtId="3" fontId="63" fillId="0" borderId="1" xfId="0" applyNumberFormat="1" applyFont="1" applyFill="1" applyBorder="1" applyAlignment="1">
      <alignment horizontal="center"/>
    </xf>
    <xf numFmtId="49" fontId="59" fillId="3" borderId="1" xfId="0" applyNumberFormat="1" applyFont="1" applyFill="1" applyBorder="1" applyAlignment="1" applyProtection="1">
      <alignment horizontal="left" wrapText="1"/>
      <protection locked="0"/>
    </xf>
    <xf numFmtId="3" fontId="48" fillId="3" borderId="1" xfId="0" applyNumberFormat="1" applyFont="1" applyFill="1" applyBorder="1" applyAlignment="1">
      <alignment horizontal="center" wrapText="1"/>
    </xf>
    <xf numFmtId="49" fontId="51" fillId="0" borderId="32" xfId="0" applyNumberFormat="1" applyFont="1" applyBorder="1" applyAlignment="1">
      <alignment horizontal="center" wrapText="1"/>
    </xf>
    <xf numFmtId="3" fontId="50" fillId="0" borderId="2" xfId="0" applyNumberFormat="1" applyFont="1" applyBorder="1" applyAlignment="1">
      <alignment horizontal="center" wrapText="1"/>
    </xf>
    <xf numFmtId="49" fontId="69" fillId="0" borderId="1" xfId="0" applyNumberFormat="1" applyFont="1" applyBorder="1" applyAlignment="1">
      <alignment horizontal="center" wrapText="1"/>
    </xf>
    <xf numFmtId="49" fontId="69" fillId="0" borderId="32" xfId="0" applyNumberFormat="1" applyFont="1" applyBorder="1" applyAlignment="1">
      <alignment horizontal="center" wrapText="1"/>
    </xf>
    <xf numFmtId="49" fontId="70" fillId="0" borderId="4" xfId="0" applyNumberFormat="1" applyFont="1" applyFill="1" applyBorder="1" applyAlignment="1">
      <alignment horizontal="left" wrapText="1"/>
    </xf>
    <xf numFmtId="3" fontId="43" fillId="0" borderId="2" xfId="0" applyNumberFormat="1" applyFont="1" applyBorder="1" applyAlignment="1">
      <alignment horizontal="center" wrapText="1"/>
    </xf>
    <xf numFmtId="3" fontId="6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 wrapText="1"/>
    </xf>
    <xf numFmtId="0" fontId="85" fillId="0" borderId="0" xfId="0" applyFont="1"/>
    <xf numFmtId="0" fontId="43" fillId="0" borderId="1" xfId="0" applyFont="1" applyBorder="1" applyAlignment="1">
      <alignment wrapText="1"/>
    </xf>
    <xf numFmtId="3" fontId="43" fillId="0" borderId="1" xfId="0" applyNumberFormat="1" applyFont="1" applyBorder="1" applyAlignment="1">
      <alignment horizontal="center" wrapText="1"/>
    </xf>
    <xf numFmtId="49" fontId="63" fillId="0" borderId="4" xfId="0" applyNumberFormat="1" applyFont="1" applyBorder="1" applyAlignment="1" applyProtection="1">
      <alignment horizontal="left" wrapText="1"/>
      <protection locked="0"/>
    </xf>
    <xf numFmtId="49" fontId="63" fillId="0" borderId="3" xfId="0" applyNumberFormat="1" applyFont="1" applyBorder="1" applyAlignment="1" applyProtection="1">
      <alignment horizontal="left" wrapText="1"/>
      <protection locked="0"/>
    </xf>
    <xf numFmtId="3" fontId="55" fillId="0" borderId="1" xfId="0" applyNumberFormat="1" applyFont="1" applyBorder="1" applyAlignment="1">
      <alignment horizontal="center" wrapText="1"/>
    </xf>
    <xf numFmtId="0" fontId="50" fillId="0" borderId="1" xfId="0" applyFont="1" applyBorder="1"/>
    <xf numFmtId="0" fontId="56" fillId="0" borderId="0" xfId="0" applyFont="1"/>
    <xf numFmtId="49" fontId="76" fillId="0" borderId="1" xfId="0" applyNumberFormat="1" applyFont="1" applyBorder="1" applyAlignment="1">
      <alignment horizontal="center" wrapText="1"/>
    </xf>
    <xf numFmtId="49" fontId="78" fillId="0" borderId="34" xfId="0" applyNumberFormat="1" applyFont="1" applyBorder="1" applyAlignment="1" applyProtection="1">
      <alignment horizontal="left" wrapText="1"/>
      <protection locked="0"/>
    </xf>
    <xf numFmtId="3" fontId="78" fillId="0" borderId="1" xfId="0" applyNumberFormat="1" applyFont="1" applyBorder="1" applyAlignment="1">
      <alignment horizontal="center" wrapText="1"/>
    </xf>
    <xf numFmtId="3" fontId="83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3" fontId="54" fillId="0" borderId="1" xfId="0" applyNumberFormat="1" applyFont="1" applyBorder="1" applyAlignment="1">
      <alignment horizontal="center" wrapText="1"/>
    </xf>
    <xf numFmtId="3" fontId="48" fillId="0" borderId="1" xfId="0" applyNumberFormat="1" applyFont="1" applyBorder="1" applyAlignment="1">
      <alignment horizontal="center" wrapText="1"/>
    </xf>
    <xf numFmtId="49" fontId="70" fillId="2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0" fontId="88" fillId="0" borderId="0" xfId="0" applyFont="1"/>
    <xf numFmtId="3" fontId="55" fillId="3" borderId="1" xfId="0" applyNumberFormat="1" applyFont="1" applyFill="1" applyBorder="1" applyAlignment="1">
      <alignment horizontal="center" wrapText="1"/>
    </xf>
    <xf numFmtId="0" fontId="59" fillId="0" borderId="0" xfId="0" applyFont="1" applyBorder="1"/>
    <xf numFmtId="49" fontId="51" fillId="0" borderId="3" xfId="0" applyNumberFormat="1" applyFont="1" applyFill="1" applyBorder="1" applyAlignment="1">
      <alignment horizontal="center" wrapText="1"/>
    </xf>
    <xf numFmtId="49" fontId="50" fillId="0" borderId="3" xfId="0" applyNumberFormat="1" applyFont="1" applyBorder="1" applyAlignment="1">
      <alignment horizontal="left" wrapText="1"/>
    </xf>
    <xf numFmtId="3" fontId="50" fillId="0" borderId="3" xfId="0" applyNumberFormat="1" applyFont="1" applyBorder="1" applyAlignment="1">
      <alignment horizontal="center" wrapText="1"/>
    </xf>
    <xf numFmtId="3" fontId="51" fillId="0" borderId="3" xfId="0" applyNumberFormat="1" applyFont="1" applyFill="1" applyBorder="1" applyAlignment="1">
      <alignment horizontal="center" wrapText="1"/>
    </xf>
    <xf numFmtId="3" fontId="63" fillId="0" borderId="3" xfId="0" applyNumberFormat="1" applyFont="1" applyBorder="1" applyAlignment="1">
      <alignment horizontal="center" wrapText="1"/>
    </xf>
    <xf numFmtId="0" fontId="51" fillId="0" borderId="0" xfId="0" applyFont="1" applyBorder="1"/>
    <xf numFmtId="0" fontId="50" fillId="0" borderId="1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center"/>
    </xf>
    <xf numFmtId="49" fontId="51" fillId="0" borderId="4" xfId="0" applyNumberFormat="1" applyFont="1" applyFill="1" applyBorder="1" applyAlignment="1">
      <alignment horizontal="center" wrapText="1"/>
    </xf>
    <xf numFmtId="49" fontId="51" fillId="0" borderId="35" xfId="0" applyNumberFormat="1" applyFont="1" applyFill="1" applyBorder="1" applyAlignment="1">
      <alignment horizontal="center" wrapText="1"/>
    </xf>
    <xf numFmtId="3" fontId="51" fillId="0" borderId="4" xfId="0" applyNumberFormat="1" applyFont="1" applyFill="1" applyBorder="1" applyAlignment="1">
      <alignment horizontal="center" wrapText="1"/>
    </xf>
    <xf numFmtId="0" fontId="50" fillId="0" borderId="32" xfId="0" applyFont="1" applyBorder="1" applyAlignment="1">
      <alignment horizontal="center" wrapText="1"/>
    </xf>
    <xf numFmtId="0" fontId="50" fillId="0" borderId="1" xfId="0" applyFont="1" applyBorder="1" applyAlignment="1">
      <alignment horizontal="justify" wrapText="1"/>
    </xf>
    <xf numFmtId="3" fontId="50" fillId="0" borderId="5" xfId="0" applyNumberFormat="1" applyFont="1" applyBorder="1" applyAlignment="1">
      <alignment horizontal="center" wrapText="1"/>
    </xf>
    <xf numFmtId="3" fontId="55" fillId="0" borderId="3" xfId="0" applyNumberFormat="1" applyFont="1" applyBorder="1" applyAlignment="1">
      <alignment horizontal="center" wrapText="1"/>
    </xf>
    <xf numFmtId="3" fontId="62" fillId="0" borderId="4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/>
    </xf>
    <xf numFmtId="0" fontId="69" fillId="0" borderId="0" xfId="0" applyFont="1" applyBorder="1"/>
    <xf numFmtId="49" fontId="54" fillId="0" borderId="1" xfId="0" applyNumberFormat="1" applyFont="1" applyBorder="1" applyAlignment="1">
      <alignment horizontal="center"/>
    </xf>
    <xf numFmtId="49" fontId="81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 applyProtection="1">
      <alignment horizontal="center" wrapText="1"/>
      <protection locked="0"/>
    </xf>
    <xf numFmtId="0" fontId="81" fillId="0" borderId="0" xfId="0" applyFont="1"/>
    <xf numFmtId="0" fontId="81" fillId="0" borderId="0" xfId="0" applyFont="1" applyBorder="1"/>
    <xf numFmtId="3" fontId="47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81" fillId="0" borderId="1" xfId="0" applyNumberFormat="1" applyFont="1" applyFill="1" applyBorder="1" applyAlignment="1">
      <alignment horizontal="center" wrapText="1"/>
    </xf>
    <xf numFmtId="49" fontId="87" fillId="0" borderId="3" xfId="0" applyNumberFormat="1" applyFont="1" applyBorder="1" applyAlignment="1">
      <alignment horizontal="center"/>
    </xf>
    <xf numFmtId="49" fontId="89" fillId="0" borderId="3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left" wrapText="1"/>
    </xf>
    <xf numFmtId="3" fontId="90" fillId="0" borderId="2" xfId="0" applyNumberFormat="1" applyFont="1" applyBorder="1" applyAlignment="1">
      <alignment horizontal="center" wrapText="1"/>
    </xf>
    <xf numFmtId="3" fontId="87" fillId="0" borderId="3" xfId="0" applyNumberFormat="1" applyFont="1" applyBorder="1" applyAlignment="1">
      <alignment horizontal="center" wrapText="1"/>
    </xf>
    <xf numFmtId="3" fontId="89" fillId="0" borderId="3" xfId="0" applyNumberFormat="1" applyFont="1" applyFill="1" applyBorder="1" applyAlignment="1">
      <alignment horizontal="center" wrapText="1"/>
    </xf>
    <xf numFmtId="3" fontId="91" fillId="0" borderId="3" xfId="0" applyNumberFormat="1" applyFont="1" applyBorder="1" applyAlignment="1">
      <alignment horizontal="center" wrapText="1"/>
    </xf>
    <xf numFmtId="3" fontId="92" fillId="0" borderId="3" xfId="0" applyNumberFormat="1" applyFont="1" applyFill="1" applyBorder="1" applyAlignment="1">
      <alignment horizontal="center" wrapText="1"/>
    </xf>
    <xf numFmtId="0" fontId="92" fillId="0" borderId="3" xfId="0" applyFont="1" applyBorder="1" applyAlignment="1"/>
    <xf numFmtId="0" fontId="92" fillId="0" borderId="3" xfId="0" applyFont="1" applyBorder="1"/>
    <xf numFmtId="0" fontId="92" fillId="0" borderId="1" xfId="0" applyFont="1" applyBorder="1"/>
    <xf numFmtId="49" fontId="87" fillId="0" borderId="1" xfId="0" applyNumberFormat="1" applyFont="1" applyBorder="1" applyAlignment="1">
      <alignment horizontal="center"/>
    </xf>
    <xf numFmtId="49" fontId="89" fillId="0" borderId="1" xfId="0" applyNumberFormat="1" applyFont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0" fontId="92" fillId="0" borderId="0" xfId="0" applyFont="1" applyBorder="1"/>
    <xf numFmtId="0" fontId="92" fillId="0" borderId="0" xfId="0" applyFont="1"/>
    <xf numFmtId="49" fontId="86" fillId="0" borderId="1" xfId="0" applyNumberFormat="1" applyFont="1" applyBorder="1" applyAlignment="1">
      <alignment horizontal="center"/>
    </xf>
    <xf numFmtId="3" fontId="87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 applyProtection="1">
      <alignment horizontal="center" wrapText="1"/>
      <protection locked="0"/>
    </xf>
    <xf numFmtId="3" fontId="91" fillId="0" borderId="1" xfId="0" applyNumberFormat="1" applyFont="1" applyFill="1" applyBorder="1" applyAlignment="1">
      <alignment horizontal="center" wrapText="1"/>
    </xf>
    <xf numFmtId="165" fontId="87" fillId="0" borderId="1" xfId="0" applyNumberFormat="1" applyFont="1" applyBorder="1" applyAlignment="1">
      <alignment horizontal="center"/>
    </xf>
    <xf numFmtId="49" fontId="92" fillId="0" borderId="0" xfId="0" applyNumberFormat="1" applyFont="1" applyAlignment="1">
      <alignment horizontal="left" wrapText="1"/>
    </xf>
    <xf numFmtId="49" fontId="87" fillId="0" borderId="1" xfId="0" applyNumberFormat="1" applyFont="1" applyBorder="1" applyAlignment="1">
      <alignment horizontal="left" wrapText="1"/>
    </xf>
    <xf numFmtId="0" fontId="88" fillId="0" borderId="0" xfId="0" applyFont="1" applyFill="1" applyBorder="1"/>
    <xf numFmtId="165" fontId="90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/>
    </xf>
    <xf numFmtId="49" fontId="94" fillId="0" borderId="1" xfId="0" applyNumberFormat="1" applyFont="1" applyBorder="1" applyAlignment="1">
      <alignment horizontal="center" wrapText="1"/>
    </xf>
    <xf numFmtId="49" fontId="90" fillId="0" borderId="0" xfId="0" applyNumberFormat="1" applyFont="1" applyAlignment="1">
      <alignment horizontal="left" wrapText="1"/>
    </xf>
    <xf numFmtId="3" fontId="90" fillId="0" borderId="1" xfId="0" applyNumberFormat="1" applyFont="1" applyBorder="1" applyAlignment="1">
      <alignment horizontal="center" wrapText="1"/>
    </xf>
    <xf numFmtId="3" fontId="94" fillId="0" borderId="1" xfId="0" applyNumberFormat="1" applyFont="1" applyFill="1" applyBorder="1" applyAlignment="1">
      <alignment horizontal="center" wrapText="1"/>
    </xf>
    <xf numFmtId="3" fontId="95" fillId="0" borderId="1" xfId="0" applyNumberFormat="1" applyFont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0" fontId="96" fillId="0" borderId="0" xfId="0" applyFont="1" applyBorder="1"/>
    <xf numFmtId="0" fontId="96" fillId="0" borderId="0" xfId="0" applyFont="1"/>
    <xf numFmtId="49" fontId="90" fillId="0" borderId="1" xfId="0" applyNumberFormat="1" applyFont="1" applyBorder="1" applyAlignment="1">
      <alignment horizontal="left" wrapText="1"/>
    </xf>
    <xf numFmtId="165" fontId="97" fillId="0" borderId="1" xfId="0" applyNumberFormat="1" applyFont="1" applyBorder="1" applyAlignment="1">
      <alignment horizontal="center"/>
    </xf>
    <xf numFmtId="49" fontId="97" fillId="0" borderId="1" xfId="0" applyNumberFormat="1" applyFont="1" applyBorder="1" applyAlignment="1">
      <alignment horizontal="center"/>
    </xf>
    <xf numFmtId="3" fontId="90" fillId="0" borderId="1" xfId="0" applyNumberFormat="1" applyFont="1" applyFill="1" applyBorder="1" applyAlignment="1">
      <alignment horizontal="center" wrapText="1"/>
    </xf>
    <xf numFmtId="3" fontId="95" fillId="0" borderId="1" xfId="0" applyNumberFormat="1" applyFont="1" applyFill="1" applyBorder="1" applyAlignment="1" applyProtection="1">
      <alignment horizontal="center" wrapText="1"/>
      <protection locked="0"/>
    </xf>
    <xf numFmtId="3" fontId="95" fillId="0" borderId="1" xfId="0" applyNumberFormat="1" applyFont="1" applyFill="1" applyBorder="1" applyAlignment="1">
      <alignment horizontal="center" wrapText="1"/>
    </xf>
    <xf numFmtId="0" fontId="98" fillId="0" borderId="1" xfId="0" applyFont="1" applyBorder="1" applyAlignment="1">
      <alignment horizontal="center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165" fontId="87" fillId="0" borderId="1" xfId="0" applyNumberFormat="1" applyFont="1" applyBorder="1" applyAlignment="1">
      <alignment horizontal="center" wrapText="1"/>
    </xf>
    <xf numFmtId="49" fontId="87" fillId="0" borderId="1" xfId="0" applyNumberFormat="1" applyFont="1" applyBorder="1" applyAlignment="1">
      <alignment horizontal="center" wrapText="1"/>
    </xf>
    <xf numFmtId="49" fontId="87" fillId="0" borderId="0" xfId="0" applyNumberFormat="1" applyFont="1" applyAlignment="1">
      <alignment horizontal="left" wrapText="1"/>
    </xf>
    <xf numFmtId="0" fontId="92" fillId="0" borderId="0" xfId="0" applyFont="1" applyAlignment="1">
      <alignment horizontal="center"/>
    </xf>
    <xf numFmtId="49" fontId="92" fillId="0" borderId="0" xfId="0" applyNumberFormat="1" applyFont="1" applyAlignment="1">
      <alignment horizontal="center"/>
    </xf>
    <xf numFmtId="0" fontId="89" fillId="0" borderId="0" xfId="0" applyFont="1"/>
    <xf numFmtId="49" fontId="89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 applyProtection="1">
      <alignment horizontal="left" wrapText="1"/>
      <protection locked="0"/>
    </xf>
    <xf numFmtId="49" fontId="86" fillId="0" borderId="1" xfId="0" applyNumberFormat="1" applyFont="1" applyBorder="1" applyAlignment="1" applyProtection="1">
      <alignment horizontal="left" wrapText="1"/>
      <protection locked="0"/>
    </xf>
    <xf numFmtId="49" fontId="86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49" fontId="97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Border="1" applyAlignment="1">
      <alignment horizontal="left" wrapText="1"/>
    </xf>
    <xf numFmtId="3" fontId="86" fillId="0" borderId="1" xfId="0" applyNumberFormat="1" applyFont="1" applyFill="1" applyBorder="1" applyAlignment="1" applyProtection="1">
      <alignment horizontal="center" wrapText="1"/>
      <protection locked="0"/>
    </xf>
    <xf numFmtId="49" fontId="100" fillId="0" borderId="1" xfId="0" applyNumberFormat="1" applyFont="1" applyBorder="1" applyAlignment="1">
      <alignment horizontal="left" wrapText="1"/>
    </xf>
    <xf numFmtId="0" fontId="88" fillId="0" borderId="0" xfId="0" applyFont="1" applyBorder="1"/>
    <xf numFmtId="3" fontId="86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 applyProtection="1">
      <alignment horizontal="center" wrapText="1"/>
      <protection locked="0"/>
    </xf>
    <xf numFmtId="49" fontId="61" fillId="3" borderId="1" xfId="0" applyNumberFormat="1" applyFont="1" applyFill="1" applyBorder="1" applyAlignment="1" applyProtection="1">
      <alignment horizontal="left" wrapText="1"/>
      <protection locked="0"/>
    </xf>
    <xf numFmtId="49" fontId="62" fillId="0" borderId="1" xfId="0" applyNumberFormat="1" applyFont="1" applyFill="1" applyBorder="1" applyAlignment="1">
      <alignment horizontal="left" wrapText="1"/>
    </xf>
    <xf numFmtId="49" fontId="62" fillId="0" borderId="1" xfId="0" applyNumberFormat="1" applyFont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3" fontId="66" fillId="0" borderId="1" xfId="0" applyNumberFormat="1" applyFont="1" applyBorder="1" applyAlignment="1">
      <alignment horizontal="center" wrapText="1"/>
    </xf>
    <xf numFmtId="0" fontId="101" fillId="0" borderId="0" xfId="0" applyFont="1"/>
    <xf numFmtId="3" fontId="63" fillId="0" borderId="3" xfId="0" applyNumberFormat="1" applyFont="1" applyFill="1" applyBorder="1" applyAlignment="1">
      <alignment horizontal="center" wrapText="1"/>
    </xf>
    <xf numFmtId="49" fontId="51" fillId="0" borderId="4" xfId="0" applyNumberFormat="1" applyFont="1" applyBorder="1" applyAlignment="1">
      <alignment horizontal="center" wrapText="1"/>
    </xf>
    <xf numFmtId="0" fontId="0" fillId="0" borderId="1" xfId="0" applyBorder="1"/>
    <xf numFmtId="49" fontId="102" fillId="4" borderId="1" xfId="0" applyNumberFormat="1" applyFont="1" applyFill="1" applyBorder="1" applyAlignment="1" applyProtection="1">
      <alignment horizontal="center" wrapText="1"/>
      <protection locked="0"/>
    </xf>
    <xf numFmtId="49" fontId="59" fillId="4" borderId="1" xfId="27" applyNumberFormat="1" applyFont="1" applyFill="1" applyBorder="1" applyAlignment="1" applyProtection="1">
      <alignment horizontal="left" wrapText="1"/>
      <protection locked="0"/>
    </xf>
    <xf numFmtId="3" fontId="59" fillId="4" borderId="1" xfId="0" applyNumberFormat="1" applyFont="1" applyFill="1" applyBorder="1" applyAlignment="1">
      <alignment horizontal="center" wrapText="1"/>
    </xf>
    <xf numFmtId="4" fontId="59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6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03" fillId="0" borderId="0" xfId="23" applyFont="1"/>
    <xf numFmtId="0" fontId="2" fillId="0" borderId="0" xfId="23" applyNumberFormat="1" applyFont="1" applyFill="1" applyAlignment="1" applyProtection="1">
      <alignment horizontal="left" vertical="center" wrapText="1"/>
    </xf>
    <xf numFmtId="0" fontId="2" fillId="2" borderId="0" xfId="23" applyFont="1" applyFill="1"/>
    <xf numFmtId="0" fontId="47" fillId="0" borderId="0" xfId="23" applyNumberFormat="1" applyFont="1" applyFill="1" applyAlignment="1" applyProtection="1">
      <alignment horizontal="center" vertical="center" wrapText="1"/>
    </xf>
    <xf numFmtId="0" fontId="104" fillId="0" borderId="0" xfId="23" applyFont="1" applyAlignment="1">
      <alignment horizontal="center" vertical="center" wrapText="1"/>
    </xf>
    <xf numFmtId="0" fontId="105" fillId="0" borderId="0" xfId="23" applyFont="1" applyAlignment="1">
      <alignment vertical="center" wrapText="1"/>
    </xf>
    <xf numFmtId="0" fontId="105" fillId="0" borderId="0" xfId="23" applyFont="1" applyAlignment="1">
      <alignment horizontal="center" vertical="center" wrapText="1"/>
    </xf>
    <xf numFmtId="0" fontId="2" fillId="0" borderId="0" xfId="23"/>
    <xf numFmtId="0" fontId="106" fillId="0" borderId="0" xfId="23" applyFont="1" applyBorder="1" applyAlignment="1">
      <alignment horizontal="right" vertical="center" wrapText="1"/>
    </xf>
    <xf numFmtId="0" fontId="61" fillId="0" borderId="1" xfId="23" applyFont="1" applyBorder="1" applyAlignment="1">
      <alignment horizontal="right"/>
    </xf>
    <xf numFmtId="0" fontId="48" fillId="0" borderId="1" xfId="24" applyFont="1" applyBorder="1" applyAlignment="1">
      <alignment horizontal="right"/>
    </xf>
    <xf numFmtId="0" fontId="48" fillId="0" borderId="32" xfId="24" applyFont="1" applyBorder="1" applyAlignment="1">
      <alignment horizontal="center"/>
    </xf>
    <xf numFmtId="0" fontId="50" fillId="0" borderId="0" xfId="23" applyFont="1"/>
    <xf numFmtId="0" fontId="108" fillId="0" borderId="1" xfId="23" applyFont="1" applyBorder="1" applyAlignment="1">
      <alignment horizontal="center"/>
    </xf>
    <xf numFmtId="0" fontId="108" fillId="0" borderId="1" xfId="24" applyFont="1" applyBorder="1" applyAlignment="1">
      <alignment horizontal="center"/>
    </xf>
    <xf numFmtId="0" fontId="108" fillId="0" borderId="32" xfId="24" applyFont="1" applyBorder="1" applyAlignment="1">
      <alignment horizontal="center"/>
    </xf>
    <xf numFmtId="0" fontId="49" fillId="0" borderId="0" xfId="23" applyFont="1" applyAlignment="1">
      <alignment horizontal="center"/>
    </xf>
    <xf numFmtId="0" fontId="61" fillId="0" borderId="1" xfId="23" applyFont="1" applyBorder="1" applyAlignment="1">
      <alignment horizontal="center"/>
    </xf>
    <xf numFmtId="0" fontId="48" fillId="0" borderId="1" xfId="24" applyFont="1" applyBorder="1" applyAlignment="1">
      <alignment horizontal="center"/>
    </xf>
    <xf numFmtId="3" fontId="44" fillId="0" borderId="1" xfId="0" applyNumberFormat="1" applyFont="1" applyFill="1" applyBorder="1" applyAlignment="1">
      <alignment horizontal="center" wrapText="1"/>
    </xf>
    <xf numFmtId="0" fontId="50" fillId="0" borderId="0" xfId="23" applyFont="1" applyAlignment="1">
      <alignment horizontal="center"/>
    </xf>
    <xf numFmtId="0" fontId="44" fillId="0" borderId="1" xfId="0" applyFont="1" applyBorder="1" applyAlignment="1">
      <alignment horizontal="left" wrapText="1"/>
    </xf>
    <xf numFmtId="0" fontId="109" fillId="0" borderId="0" xfId="23" applyFont="1" applyBorder="1" applyAlignment="1">
      <alignment horizontal="center"/>
    </xf>
    <xf numFmtId="0" fontId="50" fillId="0" borderId="0" xfId="23" applyFont="1" applyBorder="1" applyAlignment="1">
      <alignment horizontal="center"/>
    </xf>
    <xf numFmtId="0" fontId="110" fillId="0" borderId="0" xfId="23" applyFont="1" applyBorder="1" applyAlignment="1">
      <alignment horizontal="right"/>
    </xf>
    <xf numFmtId="0" fontId="2" fillId="0" borderId="0" xfId="23" applyFont="1" applyBorder="1"/>
    <xf numFmtId="0" fontId="9" fillId="2" borderId="0" xfId="23" applyFont="1" applyFill="1" applyAlignment="1"/>
    <xf numFmtId="0" fontId="111" fillId="0" borderId="37" xfId="23" applyFont="1" applyBorder="1" applyAlignment="1">
      <alignment horizontal="center"/>
    </xf>
    <xf numFmtId="0" fontId="63" fillId="0" borderId="0" xfId="26" applyFont="1"/>
    <xf numFmtId="0" fontId="112" fillId="0" borderId="0" xfId="26" applyFont="1"/>
    <xf numFmtId="0" fontId="113" fillId="0" borderId="0" xfId="26" applyFont="1"/>
    <xf numFmtId="0" fontId="63" fillId="0" borderId="1" xfId="26" applyFont="1" applyBorder="1" applyAlignment="1">
      <alignment horizontal="center" vertical="center" wrapText="1"/>
    </xf>
    <xf numFmtId="0" fontId="54" fillId="0" borderId="38" xfId="26" applyFont="1" applyBorder="1" applyAlignment="1">
      <alignment horizontal="center" vertical="center" wrapText="1"/>
    </xf>
    <xf numFmtId="0" fontId="112" fillId="0" borderId="0" xfId="26" applyFont="1" applyAlignment="1">
      <alignment horizontal="center" vertical="center" wrapText="1"/>
    </xf>
    <xf numFmtId="0" fontId="49" fillId="0" borderId="1" xfId="26" applyFont="1" applyBorder="1" applyAlignment="1">
      <alignment horizontal="center" vertical="center" wrapText="1"/>
    </xf>
    <xf numFmtId="0" fontId="58" fillId="0" borderId="39" xfId="26" applyFont="1" applyBorder="1" applyAlignment="1">
      <alignment horizontal="center" vertical="center" wrapText="1"/>
    </xf>
    <xf numFmtId="0" fontId="114" fillId="0" borderId="0" xfId="26" applyFont="1" applyAlignment="1">
      <alignment horizontal="center" vertical="center" wrapText="1"/>
    </xf>
    <xf numFmtId="49" fontId="115" fillId="3" borderId="1" xfId="0" applyNumberFormat="1" applyFont="1" applyFill="1" applyBorder="1" applyAlignment="1">
      <alignment horizontal="center" wrapText="1"/>
    </xf>
    <xf numFmtId="49" fontId="115" fillId="3" borderId="1" xfId="27" applyNumberFormat="1" applyFont="1" applyFill="1" applyBorder="1" applyAlignment="1" applyProtection="1">
      <alignment horizontal="left" wrapText="1"/>
      <protection locked="0"/>
    </xf>
    <xf numFmtId="0" fontId="113" fillId="3" borderId="1" xfId="26" applyFont="1" applyFill="1" applyBorder="1" applyAlignment="1">
      <alignment horizontal="center" wrapText="1"/>
    </xf>
    <xf numFmtId="3" fontId="116" fillId="3" borderId="1" xfId="26" applyNumberFormat="1" applyFont="1" applyFill="1" applyBorder="1" applyAlignment="1">
      <alignment horizontal="center" wrapText="1"/>
    </xf>
    <xf numFmtId="0" fontId="52" fillId="0" borderId="39" xfId="26" applyFont="1" applyBorder="1" applyAlignment="1">
      <alignment horizontal="center" vertical="center" wrapText="1"/>
    </xf>
    <xf numFmtId="3" fontId="113" fillId="4" borderId="39" xfId="26" applyNumberFormat="1" applyFont="1" applyFill="1" applyBorder="1" applyAlignment="1">
      <alignment horizontal="center" vertical="center" wrapText="1"/>
    </xf>
    <xf numFmtId="0" fontId="117" fillId="0" borderId="0" xfId="26" applyFont="1" applyAlignment="1">
      <alignment horizontal="center" vertical="center" wrapText="1"/>
    </xf>
    <xf numFmtId="49" fontId="118" fillId="0" borderId="1" xfId="0" applyNumberFormat="1" applyFont="1" applyFill="1" applyBorder="1" applyAlignment="1">
      <alignment horizontal="center" wrapText="1"/>
    </xf>
    <xf numFmtId="49" fontId="118" fillId="2" borderId="1" xfId="0" applyNumberFormat="1" applyFont="1" applyFill="1" applyBorder="1" applyAlignment="1">
      <alignment horizontal="center" wrapText="1"/>
    </xf>
    <xf numFmtId="49" fontId="118" fillId="2" borderId="1" xfId="0" applyNumberFormat="1" applyFont="1" applyFill="1" applyBorder="1" applyAlignment="1">
      <alignment horizontal="left" wrapText="1"/>
    </xf>
    <xf numFmtId="0" fontId="113" fillId="0" borderId="1" xfId="26" applyFont="1" applyBorder="1" applyAlignment="1">
      <alignment wrapText="1"/>
    </xf>
    <xf numFmtId="3" fontId="113" fillId="0" borderId="1" xfId="26" applyNumberFormat="1" applyFont="1" applyBorder="1" applyAlignment="1">
      <alignment horizontal="center" wrapText="1"/>
    </xf>
    <xf numFmtId="49" fontId="119" fillId="0" borderId="1" xfId="0" applyNumberFormat="1" applyFont="1" applyFill="1" applyBorder="1" applyAlignment="1">
      <alignment horizontal="center" wrapText="1"/>
    </xf>
    <xf numFmtId="49" fontId="44" fillId="0" borderId="0" xfId="0" applyNumberFormat="1" applyFont="1" applyAlignment="1">
      <alignment horizontal="left" wrapText="1"/>
    </xf>
    <xf numFmtId="49" fontId="113" fillId="0" borderId="1" xfId="0" applyNumberFormat="1" applyFont="1" applyFill="1" applyBorder="1" applyAlignment="1">
      <alignment horizontal="left" wrapText="1"/>
    </xf>
    <xf numFmtId="4" fontId="113" fillId="0" borderId="1" xfId="26" applyNumberFormat="1" applyFont="1" applyBorder="1" applyAlignment="1">
      <alignment horizontal="center" wrapText="1"/>
    </xf>
    <xf numFmtId="3" fontId="120" fillId="0" borderId="1" xfId="26" applyNumberFormat="1" applyFont="1" applyFill="1" applyBorder="1" applyAlignment="1">
      <alignment horizontal="center" wrapText="1"/>
    </xf>
    <xf numFmtId="49" fontId="113" fillId="0" borderId="1" xfId="25" applyNumberFormat="1" applyFont="1" applyFill="1" applyBorder="1" applyAlignment="1">
      <alignment horizontal="center" wrapText="1"/>
    </xf>
    <xf numFmtId="49" fontId="113" fillId="0" borderId="1" xfId="25" applyNumberFormat="1" applyFont="1" applyFill="1" applyBorder="1" applyAlignment="1">
      <alignment horizontal="left" wrapText="1"/>
    </xf>
    <xf numFmtId="0" fontId="117" fillId="0" borderId="1" xfId="26" applyFont="1" applyBorder="1" applyAlignment="1">
      <alignment horizontal="center" vertical="center" wrapText="1"/>
    </xf>
    <xf numFmtId="49" fontId="44" fillId="0" borderId="4" xfId="0" applyNumberFormat="1" applyFont="1" applyBorder="1" applyAlignment="1">
      <alignment horizontal="left" wrapText="1"/>
    </xf>
    <xf numFmtId="3" fontId="119" fillId="0" borderId="1" xfId="26" applyNumberFormat="1" applyFont="1" applyFill="1" applyBorder="1" applyAlignment="1">
      <alignment horizontal="center" wrapText="1"/>
    </xf>
    <xf numFmtId="49" fontId="119" fillId="0" borderId="1" xfId="0" applyNumberFormat="1" applyFont="1" applyFill="1" applyBorder="1" applyAlignment="1" applyProtection="1">
      <alignment horizontal="left" wrapText="1"/>
      <protection locked="0"/>
    </xf>
    <xf numFmtId="0" fontId="63" fillId="0" borderId="1" xfId="26" applyFont="1" applyBorder="1" applyAlignment="1">
      <alignment wrapText="1"/>
    </xf>
    <xf numFmtId="3" fontId="63" fillId="0" borderId="1" xfId="26" applyNumberFormat="1" applyFont="1" applyBorder="1" applyAlignment="1">
      <alignment horizontal="center" wrapText="1"/>
    </xf>
    <xf numFmtId="4" fontId="63" fillId="0" borderId="1" xfId="26" applyNumberFormat="1" applyFont="1" applyBorder="1" applyAlignment="1">
      <alignment horizontal="center" wrapText="1"/>
    </xf>
    <xf numFmtId="3" fontId="67" fillId="0" borderId="1" xfId="26" applyNumberFormat="1" applyFont="1" applyFill="1" applyBorder="1" applyAlignment="1">
      <alignment horizontal="center" wrapText="1"/>
    </xf>
    <xf numFmtId="0" fontId="112" fillId="0" borderId="1" xfId="26" applyFont="1" applyBorder="1" applyAlignment="1">
      <alignment horizontal="center" vertical="center" wrapText="1"/>
    </xf>
    <xf numFmtId="3" fontId="63" fillId="4" borderId="39" xfId="26" applyNumberFormat="1" applyFont="1" applyFill="1" applyBorder="1" applyAlignment="1">
      <alignment horizontal="center" vertical="center" wrapText="1"/>
    </xf>
    <xf numFmtId="0" fontId="117" fillId="3" borderId="1" xfId="26" applyFont="1" applyFill="1" applyBorder="1" applyAlignment="1">
      <alignment horizontal="center" vertical="center" wrapText="1"/>
    </xf>
    <xf numFmtId="49" fontId="119" fillId="0" borderId="1" xfId="27" applyNumberFormat="1" applyFont="1" applyFill="1" applyBorder="1" applyAlignment="1" applyProtection="1">
      <alignment horizontal="left" wrapText="1"/>
      <protection locked="0"/>
    </xf>
    <xf numFmtId="0" fontId="63" fillId="0" borderId="1" xfId="26" applyFont="1" applyFill="1" applyBorder="1" applyAlignment="1">
      <alignment horizontal="left" wrapText="1"/>
    </xf>
    <xf numFmtId="3" fontId="44" fillId="0" borderId="1" xfId="26" applyNumberFormat="1" applyFont="1" applyFill="1" applyBorder="1" applyAlignment="1">
      <alignment horizontal="center" wrapText="1"/>
    </xf>
    <xf numFmtId="0" fontId="117" fillId="0" borderId="1" xfId="26" applyFont="1" applyFill="1" applyBorder="1" applyAlignment="1">
      <alignment horizontal="center" vertical="center" wrapText="1"/>
    </xf>
    <xf numFmtId="49" fontId="113" fillId="0" borderId="1" xfId="0" applyNumberFormat="1" applyFont="1" applyFill="1" applyBorder="1" applyAlignment="1">
      <alignment horizontal="center" wrapText="1"/>
    </xf>
    <xf numFmtId="3" fontId="116" fillId="0" borderId="1" xfId="26" applyNumberFormat="1" applyFont="1" applyFill="1" applyBorder="1" applyAlignment="1">
      <alignment horizontal="center" wrapText="1"/>
    </xf>
    <xf numFmtId="49" fontId="119" fillId="0" borderId="0" xfId="0" applyNumberFormat="1" applyFont="1" applyFill="1" applyBorder="1" applyAlignment="1">
      <alignment horizontal="center" wrapText="1"/>
    </xf>
    <xf numFmtId="49" fontId="44" fillId="0" borderId="0" xfId="0" applyNumberFormat="1" applyFont="1" applyBorder="1" applyAlignment="1">
      <alignment horizontal="left" wrapText="1"/>
    </xf>
    <xf numFmtId="0" fontId="117" fillId="0" borderId="0" xfId="26" applyFont="1" applyBorder="1" applyAlignment="1">
      <alignment horizontal="center" vertical="center" wrapText="1"/>
    </xf>
    <xf numFmtId="49" fontId="119" fillId="0" borderId="1" xfId="0" applyNumberFormat="1" applyFont="1" applyBorder="1" applyAlignment="1">
      <alignment horizontal="center" wrapText="1"/>
    </xf>
    <xf numFmtId="49" fontId="44" fillId="0" borderId="1" xfId="0" applyNumberFormat="1" applyFont="1" applyBorder="1" applyAlignment="1">
      <alignment horizontal="left" wrapText="1"/>
    </xf>
    <xf numFmtId="0" fontId="113" fillId="0" borderId="1" xfId="26" applyFont="1" applyFill="1" applyBorder="1" applyAlignment="1">
      <alignment horizontal="left" wrapText="1"/>
    </xf>
    <xf numFmtId="49" fontId="113" fillId="0" borderId="0" xfId="25" applyNumberFormat="1" applyFont="1" applyFill="1" applyBorder="1" applyAlignment="1">
      <alignment horizontal="center" wrapText="1"/>
    </xf>
    <xf numFmtId="49" fontId="113" fillId="0" borderId="0" xfId="25" applyNumberFormat="1" applyFont="1" applyFill="1" applyBorder="1" applyAlignment="1">
      <alignment horizontal="left" wrapText="1"/>
    </xf>
    <xf numFmtId="0" fontId="121" fillId="0" borderId="1" xfId="26" applyFont="1" applyFill="1" applyBorder="1" applyAlignment="1">
      <alignment horizontal="left" wrapText="1"/>
    </xf>
    <xf numFmtId="3" fontId="122" fillId="0" borderId="1" xfId="26" applyNumberFormat="1" applyFont="1" applyFill="1" applyBorder="1" applyAlignment="1">
      <alignment horizontal="center" wrapText="1"/>
    </xf>
    <xf numFmtId="0" fontId="123" fillId="0" borderId="1" xfId="26" applyFont="1" applyBorder="1" applyAlignment="1">
      <alignment horizontal="center" vertical="center" wrapText="1"/>
    </xf>
    <xf numFmtId="3" fontId="121" fillId="4" borderId="39" xfId="26" applyNumberFormat="1" applyFont="1" applyFill="1" applyBorder="1" applyAlignment="1">
      <alignment horizontal="center" vertical="center" wrapText="1"/>
    </xf>
    <xf numFmtId="0" fontId="123" fillId="0" borderId="0" xfId="26" applyFont="1" applyAlignment="1">
      <alignment horizontal="center" vertical="center" wrapText="1"/>
    </xf>
    <xf numFmtId="49" fontId="78" fillId="0" borderId="0" xfId="25" applyNumberFormat="1" applyFont="1" applyFill="1" applyBorder="1" applyAlignment="1">
      <alignment horizontal="center" wrapText="1"/>
    </xf>
    <xf numFmtId="49" fontId="78" fillId="0" borderId="0" xfId="25" applyNumberFormat="1" applyFont="1" applyFill="1" applyBorder="1" applyAlignment="1">
      <alignment horizontal="left" wrapText="1"/>
    </xf>
    <xf numFmtId="0" fontId="123" fillId="0" borderId="0" xfId="26" applyFont="1" applyBorder="1" applyAlignment="1">
      <alignment horizontal="center" vertical="center" wrapText="1"/>
    </xf>
    <xf numFmtId="49" fontId="113" fillId="0" borderId="1" xfId="0" applyNumberFormat="1" applyFont="1" applyBorder="1" applyAlignment="1" applyProtection="1">
      <alignment horizontal="left" wrapText="1"/>
      <protection locked="0"/>
    </xf>
    <xf numFmtId="49" fontId="63" fillId="0" borderId="4" xfId="0" applyNumberFormat="1" applyFont="1" applyFill="1" applyBorder="1" applyAlignment="1">
      <alignment horizontal="center" wrapText="1"/>
    </xf>
    <xf numFmtId="49" fontId="63" fillId="0" borderId="4" xfId="0" applyNumberFormat="1" applyFont="1" applyFill="1" applyBorder="1" applyAlignment="1">
      <alignment horizontal="left" wrapText="1"/>
    </xf>
    <xf numFmtId="3" fontId="124" fillId="0" borderId="1" xfId="26" applyNumberFormat="1" applyFont="1" applyBorder="1" applyAlignment="1">
      <alignment horizontal="center" wrapText="1"/>
    </xf>
    <xf numFmtId="49" fontId="125" fillId="0" borderId="1" xfId="0" applyNumberFormat="1" applyFont="1" applyFill="1" applyBorder="1" applyAlignment="1">
      <alignment horizontal="center" wrapText="1"/>
    </xf>
    <xf numFmtId="49" fontId="125" fillId="0" borderId="1" xfId="0" applyNumberFormat="1" applyFont="1" applyFill="1" applyBorder="1" applyAlignment="1">
      <alignment horizontal="left" wrapText="1"/>
    </xf>
    <xf numFmtId="49" fontId="115" fillId="3" borderId="1" xfId="0" applyNumberFormat="1" applyFont="1" applyFill="1" applyBorder="1" applyAlignment="1" applyProtection="1">
      <alignment horizontal="left" wrapText="1"/>
      <protection locked="0"/>
    </xf>
    <xf numFmtId="49" fontId="115" fillId="3" borderId="1" xfId="26" applyNumberFormat="1" applyFont="1" applyFill="1" applyBorder="1" applyAlignment="1" applyProtection="1">
      <alignment horizontal="center" wrapText="1"/>
      <protection locked="0"/>
    </xf>
    <xf numFmtId="3" fontId="115" fillId="3" borderId="1" xfId="26" applyNumberFormat="1" applyFont="1" applyFill="1" applyBorder="1" applyAlignment="1" applyProtection="1">
      <alignment horizontal="center" wrapText="1"/>
      <protection locked="0"/>
    </xf>
    <xf numFmtId="3" fontId="113" fillId="4" borderId="40" xfId="26" applyNumberFormat="1" applyFont="1" applyFill="1" applyBorder="1" applyAlignment="1">
      <alignment horizontal="center" vertical="center" wrapText="1"/>
    </xf>
    <xf numFmtId="3" fontId="113" fillId="0" borderId="40" xfId="26" applyNumberFormat="1" applyFont="1" applyBorder="1" applyAlignment="1">
      <alignment wrapText="1"/>
    </xf>
    <xf numFmtId="0" fontId="117" fillId="0" borderId="0" xfId="26" applyFont="1" applyAlignment="1">
      <alignment wrapText="1"/>
    </xf>
    <xf numFmtId="49" fontId="62" fillId="0" borderId="1" xfId="26" applyNumberFormat="1" applyFont="1" applyFill="1" applyBorder="1" applyAlignment="1" applyProtection="1">
      <alignment horizontal="left" wrapText="1"/>
      <protection locked="0"/>
    </xf>
    <xf numFmtId="49" fontId="115" fillId="0" borderId="1" xfId="26" applyNumberFormat="1" applyFont="1" applyFill="1" applyBorder="1" applyAlignment="1" applyProtection="1">
      <alignment horizontal="center" wrapText="1"/>
      <protection locked="0"/>
    </xf>
    <xf numFmtId="3" fontId="126" fillId="0" borderId="1" xfId="26" applyNumberFormat="1" applyFont="1" applyFill="1" applyBorder="1" applyAlignment="1" applyProtection="1">
      <alignment horizontal="center" wrapText="1"/>
      <protection locked="0"/>
    </xf>
    <xf numFmtId="3" fontId="115" fillId="0" borderId="1" xfId="26" applyNumberFormat="1" applyFont="1" applyFill="1" applyBorder="1" applyAlignment="1" applyProtection="1">
      <alignment horizontal="center" wrapText="1"/>
      <protection locked="0"/>
    </xf>
    <xf numFmtId="3" fontId="113" fillId="0" borderId="40" xfId="26" applyNumberFormat="1" applyFont="1" applyFill="1" applyBorder="1" applyAlignment="1">
      <alignment wrapText="1"/>
    </xf>
    <xf numFmtId="0" fontId="117" fillId="0" borderId="0" xfId="26" applyFont="1" applyFill="1" applyAlignment="1">
      <alignment wrapText="1"/>
    </xf>
    <xf numFmtId="49" fontId="62" fillId="0" borderId="1" xfId="26" applyNumberFormat="1" applyFont="1" applyFill="1" applyBorder="1" applyAlignment="1" applyProtection="1">
      <alignment horizontal="center" wrapText="1"/>
      <protection locked="0"/>
    </xf>
    <xf numFmtId="49" fontId="67" fillId="0" borderId="1" xfId="26" applyNumberFormat="1" applyFont="1" applyFill="1" applyBorder="1" applyAlignment="1" applyProtection="1">
      <alignment horizontal="center" wrapText="1"/>
      <protection locked="0"/>
    </xf>
    <xf numFmtId="49" fontId="127" fillId="2" borderId="1" xfId="0" applyNumberFormat="1" applyFont="1" applyFill="1" applyBorder="1" applyAlignment="1">
      <alignment horizontal="center" wrapText="1"/>
    </xf>
    <xf numFmtId="49" fontId="119" fillId="0" borderId="32" xfId="0" applyNumberFormat="1" applyFont="1" applyFill="1" applyBorder="1" applyAlignment="1">
      <alignment horizontal="center" wrapText="1"/>
    </xf>
    <xf numFmtId="49" fontId="119" fillId="0" borderId="32" xfId="0" applyNumberFormat="1" applyFont="1" applyBorder="1" applyAlignment="1">
      <alignment horizontal="center" wrapText="1"/>
    </xf>
    <xf numFmtId="49" fontId="65" fillId="0" borderId="4" xfId="0" applyNumberFormat="1" applyFont="1" applyFill="1" applyBorder="1" applyAlignment="1">
      <alignment horizontal="left" wrapText="1"/>
    </xf>
    <xf numFmtId="49" fontId="59" fillId="0" borderId="1" xfId="26" applyNumberFormat="1" applyFont="1" applyFill="1" applyBorder="1" applyAlignment="1" applyProtection="1">
      <alignment horizontal="center" wrapText="1"/>
      <protection locked="0"/>
    </xf>
    <xf numFmtId="3" fontId="62" fillId="0" borderId="1" xfId="26" applyNumberFormat="1" applyFont="1" applyFill="1" applyBorder="1" applyAlignment="1" applyProtection="1">
      <alignment horizontal="center" wrapText="1"/>
      <protection locked="0"/>
    </xf>
    <xf numFmtId="3" fontId="63" fillId="0" borderId="40" xfId="26" applyNumberFormat="1" applyFont="1" applyFill="1" applyBorder="1" applyAlignment="1">
      <alignment wrapText="1"/>
    </xf>
    <xf numFmtId="0" fontId="112" fillId="0" borderId="0" xfId="26" applyFont="1" applyFill="1" applyAlignment="1">
      <alignment wrapText="1"/>
    </xf>
    <xf numFmtId="49" fontId="64" fillId="0" borderId="1" xfId="0" applyNumberFormat="1" applyFont="1" applyBorder="1" applyAlignment="1">
      <alignment horizontal="center" wrapText="1"/>
    </xf>
    <xf numFmtId="49" fontId="64" fillId="0" borderId="32" xfId="0" applyNumberFormat="1" applyFont="1" applyBorder="1" applyAlignment="1">
      <alignment horizontal="center" wrapText="1"/>
    </xf>
    <xf numFmtId="49" fontId="128" fillId="0" borderId="1" xfId="0" applyNumberFormat="1" applyFont="1" applyBorder="1" applyAlignment="1">
      <alignment horizontal="center" wrapText="1"/>
    </xf>
    <xf numFmtId="49" fontId="128" fillId="0" borderId="32" xfId="0" applyNumberFormat="1" applyFont="1" applyBorder="1" applyAlignment="1">
      <alignment horizontal="center" wrapText="1"/>
    </xf>
    <xf numFmtId="0" fontId="124" fillId="0" borderId="1" xfId="0" applyFont="1" applyBorder="1" applyAlignment="1">
      <alignment horizontal="left" wrapText="1"/>
    </xf>
    <xf numFmtId="49" fontId="126" fillId="0" borderId="1" xfId="26" applyNumberFormat="1" applyFont="1" applyFill="1" applyBorder="1" applyAlignment="1" applyProtection="1">
      <alignment horizontal="center" wrapText="1"/>
      <protection locked="0"/>
    </xf>
    <xf numFmtId="49" fontId="113" fillId="0" borderId="4" xfId="0" applyNumberFormat="1" applyFont="1" applyBorder="1" applyAlignment="1" applyProtection="1">
      <alignment horizontal="left" wrapText="1"/>
      <protection locked="0"/>
    </xf>
    <xf numFmtId="49" fontId="113" fillId="0" borderId="3" xfId="0" applyNumberFormat="1" applyFont="1" applyBorder="1" applyAlignment="1" applyProtection="1">
      <alignment horizontal="left" wrapText="1"/>
      <protection locked="0"/>
    </xf>
    <xf numFmtId="0" fontId="44" fillId="0" borderId="1" xfId="0" applyFont="1" applyBorder="1" applyAlignment="1">
      <alignment horizontal="left" vertical="center" wrapText="1"/>
    </xf>
    <xf numFmtId="49" fontId="113" fillId="0" borderId="34" xfId="0" applyNumberFormat="1" applyFont="1" applyBorder="1" applyAlignment="1" applyProtection="1">
      <alignment horizontal="left" wrapText="1"/>
      <protection locked="0"/>
    </xf>
    <xf numFmtId="49" fontId="44" fillId="0" borderId="1" xfId="0" applyNumberFormat="1" applyFont="1" applyBorder="1" applyAlignment="1">
      <alignment horizontal="center"/>
    </xf>
    <xf numFmtId="49" fontId="66" fillId="0" borderId="1" xfId="0" applyNumberFormat="1" applyFont="1" applyBorder="1" applyAlignment="1">
      <alignment horizontal="center"/>
    </xf>
    <xf numFmtId="3" fontId="63" fillId="0" borderId="40" xfId="26" applyNumberFormat="1" applyFont="1" applyBorder="1" applyAlignment="1">
      <alignment wrapText="1"/>
    </xf>
    <xf numFmtId="0" fontId="112" fillId="0" borderId="0" xfId="26" applyFont="1" applyAlignment="1">
      <alignment wrapText="1"/>
    </xf>
    <xf numFmtId="49" fontId="129" fillId="3" borderId="1" xfId="0" applyNumberFormat="1" applyFont="1" applyFill="1" applyBorder="1" applyAlignment="1" applyProtection="1">
      <alignment horizontal="left" wrapText="1"/>
      <protection locked="0"/>
    </xf>
    <xf numFmtId="3" fontId="119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left" wrapText="1"/>
    </xf>
    <xf numFmtId="3" fontId="127" fillId="3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Border="1" applyAlignment="1">
      <alignment horizontal="center" wrapText="1"/>
    </xf>
    <xf numFmtId="49" fontId="115" fillId="4" borderId="1" xfId="26" applyNumberFormat="1" applyFont="1" applyFill="1" applyBorder="1" applyAlignment="1">
      <alignment horizontal="center" vertical="top" wrapText="1"/>
    </xf>
    <xf numFmtId="49" fontId="115" fillId="4" borderId="1" xfId="26" applyNumberFormat="1" applyFont="1" applyFill="1" applyBorder="1" applyAlignment="1">
      <alignment horizontal="center" wrapText="1"/>
    </xf>
    <xf numFmtId="49" fontId="130" fillId="4" borderId="1" xfId="26" applyNumberFormat="1" applyFont="1" applyFill="1" applyBorder="1" applyAlignment="1" applyProtection="1">
      <alignment horizontal="center" wrapText="1"/>
      <protection locked="0"/>
    </xf>
    <xf numFmtId="49" fontId="115" fillId="4" borderId="1" xfId="26" applyNumberFormat="1" applyFont="1" applyFill="1" applyBorder="1" applyAlignment="1" applyProtection="1">
      <alignment horizontal="center" wrapText="1"/>
      <protection locked="0"/>
    </xf>
    <xf numFmtId="1" fontId="115" fillId="4" borderId="1" xfId="26" applyNumberFormat="1" applyFont="1" applyFill="1" applyBorder="1" applyAlignment="1" applyProtection="1">
      <alignment horizontal="center" wrapText="1"/>
      <protection locked="0"/>
    </xf>
    <xf numFmtId="3" fontId="130" fillId="4" borderId="1" xfId="26" applyNumberFormat="1" applyFont="1" applyFill="1" applyBorder="1" applyAlignment="1" applyProtection="1">
      <alignment horizontal="center" wrapText="1"/>
      <protection locked="0"/>
    </xf>
    <xf numFmtId="49" fontId="113" fillId="0" borderId="0" xfId="26" applyNumberFormat="1" applyFont="1"/>
    <xf numFmtId="0" fontId="117" fillId="0" borderId="0" xfId="26" applyFont="1"/>
    <xf numFmtId="49" fontId="112" fillId="0" borderId="0" xfId="26" applyNumberFormat="1" applyFont="1"/>
    <xf numFmtId="0" fontId="131" fillId="0" borderId="0" xfId="26" applyFont="1"/>
    <xf numFmtId="49" fontId="104" fillId="0" borderId="0" xfId="26" applyNumberFormat="1" applyFont="1" applyFill="1" applyBorder="1" applyAlignment="1">
      <alignment horizontal="center" vertical="center" wrapText="1"/>
    </xf>
    <xf numFmtId="49" fontId="59" fillId="0" borderId="0" xfId="26" applyNumberFormat="1" applyFont="1" applyFill="1" applyBorder="1" applyAlignment="1" applyProtection="1">
      <alignment vertical="top" wrapText="1"/>
      <protection locked="0"/>
    </xf>
    <xf numFmtId="0" fontId="112" fillId="0" borderId="0" xfId="26" applyFont="1" applyBorder="1"/>
    <xf numFmtId="49" fontId="104" fillId="0" borderId="0" xfId="26" applyNumberFormat="1" applyFont="1" applyFill="1" applyBorder="1" applyAlignment="1" applyProtection="1">
      <alignment vertical="top" wrapText="1"/>
      <protection locked="0"/>
    </xf>
    <xf numFmtId="0" fontId="2" fillId="0" borderId="1" xfId="2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33" fillId="0" borderId="0" xfId="23" applyFont="1" applyAlignment="1">
      <alignment horizontal="center" wrapText="1"/>
    </xf>
    <xf numFmtId="0" fontId="133" fillId="0" borderId="0" xfId="23" applyFont="1" applyAlignment="1">
      <alignment horizontal="center"/>
    </xf>
    <xf numFmtId="0" fontId="133" fillId="0" borderId="0" xfId="23" applyFont="1" applyAlignment="1">
      <alignment horizontal="left"/>
    </xf>
    <xf numFmtId="0" fontId="8" fillId="5" borderId="1" xfId="24" applyFont="1" applyFill="1" applyBorder="1" applyAlignment="1">
      <alignment horizontal="center" wrapText="1"/>
    </xf>
    <xf numFmtId="0" fontId="8" fillId="5" borderId="1" xfId="24" applyFont="1" applyFill="1" applyBorder="1" applyAlignment="1">
      <alignment horizontal="left" wrapText="1"/>
    </xf>
    <xf numFmtId="3" fontId="8" fillId="2" borderId="1" xfId="23" applyNumberFormat="1" applyFont="1" applyFill="1" applyBorder="1" applyAlignment="1">
      <alignment horizontal="center" wrapText="1"/>
    </xf>
    <xf numFmtId="3" fontId="134" fillId="0" borderId="1" xfId="23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1" xfId="23" applyFont="1" applyBorder="1" applyAlignment="1">
      <alignment horizontal="center" wrapText="1"/>
    </xf>
    <xf numFmtId="3" fontId="8" fillId="0" borderId="1" xfId="23" applyNumberFormat="1" applyFont="1" applyBorder="1" applyAlignment="1">
      <alignment horizontal="center" wrapText="1"/>
    </xf>
    <xf numFmtId="0" fontId="8" fillId="0" borderId="1" xfId="23" applyFont="1" applyBorder="1" applyAlignment="1">
      <alignment horizontal="center"/>
    </xf>
    <xf numFmtId="0" fontId="8" fillId="2" borderId="1" xfId="23" applyFont="1" applyFill="1" applyBorder="1" applyAlignment="1">
      <alignment horizontal="center"/>
    </xf>
    <xf numFmtId="3" fontId="8" fillId="2" borderId="1" xfId="23" applyNumberFormat="1" applyFont="1" applyFill="1" applyBorder="1" applyAlignment="1">
      <alignment horizontal="center"/>
    </xf>
    <xf numFmtId="0" fontId="133" fillId="0" borderId="1" xfId="23" applyFont="1" applyBorder="1" applyAlignment="1">
      <alignment horizontal="center" vertical="center"/>
    </xf>
    <xf numFmtId="0" fontId="133" fillId="0" borderId="32" xfId="23" applyFont="1" applyBorder="1" applyAlignment="1">
      <alignment horizontal="center" vertical="center"/>
    </xf>
    <xf numFmtId="0" fontId="133" fillId="2" borderId="32" xfId="23" applyFont="1" applyFill="1" applyBorder="1" applyAlignment="1">
      <alignment horizontal="center" vertical="center"/>
    </xf>
    <xf numFmtId="0" fontId="133" fillId="2" borderId="33" xfId="23" applyFont="1" applyFill="1" applyBorder="1" applyAlignment="1">
      <alignment horizontal="center" vertical="center"/>
    </xf>
    <xf numFmtId="49" fontId="70" fillId="0" borderId="1" xfId="0" applyNumberFormat="1" applyFont="1" applyFill="1" applyBorder="1" applyAlignment="1">
      <alignment horizontal="center" wrapText="1"/>
    </xf>
    <xf numFmtId="3" fontId="136" fillId="0" borderId="1" xfId="0" applyNumberFormat="1" applyFont="1" applyFill="1" applyBorder="1" applyAlignment="1">
      <alignment horizontal="center" wrapText="1"/>
    </xf>
    <xf numFmtId="0" fontId="85" fillId="0" borderId="0" xfId="0" applyFont="1" applyFill="1" applyBorder="1"/>
    <xf numFmtId="49" fontId="65" fillId="0" borderId="1" xfId="0" applyNumberFormat="1" applyFont="1" applyFill="1" applyBorder="1" applyAlignment="1">
      <alignment horizontal="center" wrapText="1"/>
    </xf>
    <xf numFmtId="3" fontId="48" fillId="0" borderId="1" xfId="26" applyNumberFormat="1" applyFont="1" applyFill="1" applyBorder="1" applyAlignment="1">
      <alignment horizontal="center" wrapText="1"/>
    </xf>
    <xf numFmtId="49" fontId="51" fillId="0" borderId="0" xfId="0" applyNumberFormat="1" applyFont="1" applyFill="1" applyBorder="1" applyAlignment="1">
      <alignment horizontal="center" wrapText="1"/>
    </xf>
    <xf numFmtId="49" fontId="50" fillId="0" borderId="0" xfId="0" applyNumberFormat="1" applyFont="1" applyBorder="1" applyAlignment="1">
      <alignment horizontal="left" wrapText="1"/>
    </xf>
    <xf numFmtId="0" fontId="112" fillId="0" borderId="0" xfId="26" applyFont="1" applyBorder="1" applyAlignment="1">
      <alignment horizontal="center" vertical="center" wrapText="1"/>
    </xf>
    <xf numFmtId="3" fontId="66" fillId="0" borderId="1" xfId="26" applyNumberFormat="1" applyFont="1" applyFill="1" applyBorder="1" applyAlignment="1">
      <alignment horizontal="center" wrapText="1"/>
    </xf>
    <xf numFmtId="3" fontId="59" fillId="0" borderId="1" xfId="26" applyNumberFormat="1" applyFont="1" applyFill="1" applyBorder="1" applyAlignment="1" applyProtection="1">
      <alignment horizontal="center" wrapText="1"/>
      <protection locked="0"/>
    </xf>
    <xf numFmtId="49" fontId="66" fillId="0" borderId="4" xfId="0" applyNumberFormat="1" applyFont="1" applyFill="1" applyBorder="1" applyAlignment="1">
      <alignment horizontal="left" wrapText="1"/>
    </xf>
    <xf numFmtId="3" fontId="84" fillId="0" borderId="1" xfId="0" applyNumberFormat="1" applyFont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91" fillId="0" borderId="32" xfId="0" applyNumberFormat="1" applyFont="1" applyBorder="1" applyAlignment="1">
      <alignment horizontal="center" wrapText="1"/>
    </xf>
    <xf numFmtId="3" fontId="91" fillId="0" borderId="32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4" fontId="48" fillId="3" borderId="1" xfId="0" applyNumberFormat="1" applyFont="1" applyFill="1" applyBorder="1" applyAlignment="1">
      <alignment horizontal="center" wrapText="1"/>
    </xf>
    <xf numFmtId="4" fontId="61" fillId="4" borderId="1" xfId="0" applyNumberFormat="1" applyFont="1" applyFill="1" applyBorder="1" applyAlignment="1">
      <alignment horizontal="center" wrapText="1"/>
    </xf>
    <xf numFmtId="4" fontId="59" fillId="4" borderId="1" xfId="0" applyNumberFormat="1" applyFont="1" applyFill="1" applyBorder="1" applyAlignment="1">
      <alignment horizontal="center" wrapText="1"/>
    </xf>
    <xf numFmtId="4" fontId="55" fillId="3" borderId="1" xfId="0" applyNumberFormat="1" applyFont="1" applyFill="1" applyBorder="1" applyAlignment="1">
      <alignment horizontal="center" wrapText="1"/>
    </xf>
    <xf numFmtId="4" fontId="63" fillId="0" borderId="3" xfId="0" applyNumberFormat="1" applyFont="1" applyBorder="1" applyAlignment="1">
      <alignment horizontal="center" wrapText="1"/>
    </xf>
    <xf numFmtId="4" fontId="55" fillId="0" borderId="3" xfId="0" applyNumberFormat="1" applyFont="1" applyBorder="1" applyAlignment="1">
      <alignment horizontal="center" wrapText="1"/>
    </xf>
    <xf numFmtId="4" fontId="50" fillId="0" borderId="3" xfId="0" applyNumberFormat="1" applyFont="1" applyBorder="1" applyAlignment="1">
      <alignment horizontal="center" wrapText="1"/>
    </xf>
    <xf numFmtId="4" fontId="115" fillId="3" borderId="1" xfId="26" applyNumberFormat="1" applyFont="1" applyFill="1" applyBorder="1" applyAlignment="1" applyProtection="1">
      <alignment horizontal="center" wrapText="1"/>
      <protection locked="0"/>
    </xf>
    <xf numFmtId="4" fontId="126" fillId="0" borderId="1" xfId="26" applyNumberFormat="1" applyFont="1" applyFill="1" applyBorder="1" applyAlignment="1" applyProtection="1">
      <alignment horizontal="center" wrapText="1"/>
      <protection locked="0"/>
    </xf>
    <xf numFmtId="4" fontId="67" fillId="0" borderId="1" xfId="26" applyNumberFormat="1" applyFont="1" applyFill="1" applyBorder="1" applyAlignment="1" applyProtection="1">
      <alignment horizontal="center" wrapText="1"/>
      <protection locked="0"/>
    </xf>
    <xf numFmtId="4" fontId="44" fillId="0" borderId="1" xfId="0" applyNumberFormat="1" applyFont="1" applyBorder="1" applyAlignment="1">
      <alignment horizontal="center" wrapText="1"/>
    </xf>
    <xf numFmtId="4" fontId="120" fillId="0" borderId="1" xfId="26" applyNumberFormat="1" applyFont="1" applyFill="1" applyBorder="1" applyAlignment="1" applyProtection="1">
      <alignment horizontal="center" wrapText="1"/>
      <protection locked="0"/>
    </xf>
    <xf numFmtId="4" fontId="66" fillId="0" borderId="1" xfId="26" applyNumberFormat="1" applyFont="1" applyBorder="1" applyAlignment="1">
      <alignment horizontal="center" wrapText="1"/>
    </xf>
    <xf numFmtId="4" fontId="113" fillId="0" borderId="1" xfId="0" applyNumberFormat="1" applyFont="1" applyFill="1" applyBorder="1" applyAlignment="1">
      <alignment horizontal="center" wrapText="1"/>
    </xf>
    <xf numFmtId="4" fontId="115" fillId="0" borderId="1" xfId="26" applyNumberFormat="1" applyFont="1" applyFill="1" applyBorder="1" applyAlignment="1" applyProtection="1">
      <alignment horizontal="center" wrapText="1"/>
      <protection locked="0"/>
    </xf>
    <xf numFmtId="4" fontId="130" fillId="4" borderId="1" xfId="26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1" fillId="0" borderId="0" xfId="0" applyFont="1"/>
    <xf numFmtId="0" fontId="137" fillId="0" borderId="0" xfId="0" applyFont="1" applyAlignment="1">
      <alignment horizontal="left"/>
    </xf>
    <xf numFmtId="0" fontId="137" fillId="0" borderId="0" xfId="0" applyFont="1" applyAlignment="1">
      <alignment horizontal="center"/>
    </xf>
    <xf numFmtId="0" fontId="137" fillId="0" borderId="0" xfId="0" applyFont="1"/>
    <xf numFmtId="0" fontId="103" fillId="0" borderId="0" xfId="0" applyFont="1"/>
    <xf numFmtId="0" fontId="138" fillId="0" borderId="0" xfId="0" applyFont="1" applyAlignment="1">
      <alignment horizontal="center"/>
    </xf>
    <xf numFmtId="0" fontId="139" fillId="0" borderId="0" xfId="0" applyFont="1"/>
    <xf numFmtId="0" fontId="48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140" fillId="0" borderId="0" xfId="0" applyFont="1"/>
    <xf numFmtId="49" fontId="116" fillId="3" borderId="1" xfId="0" applyNumberFormat="1" applyFont="1" applyFill="1" applyBorder="1" applyAlignment="1">
      <alignment horizontal="center" wrapText="1"/>
    </xf>
    <xf numFmtId="49" fontId="116" fillId="3" borderId="1" xfId="27" applyNumberFormat="1" applyFont="1" applyFill="1" applyBorder="1" applyAlignment="1" applyProtection="1">
      <alignment horizontal="left" wrapText="1"/>
      <protection locked="0"/>
    </xf>
    <xf numFmtId="0" fontId="141" fillId="3" borderId="1" xfId="0" applyFont="1" applyFill="1" applyBorder="1" applyAlignment="1"/>
    <xf numFmtId="4" fontId="116" fillId="3" borderId="1" xfId="0" applyNumberFormat="1" applyFont="1" applyFill="1" applyBorder="1" applyAlignment="1">
      <alignment horizontal="center"/>
    </xf>
    <xf numFmtId="3" fontId="116" fillId="3" borderId="1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4" fontId="44" fillId="0" borderId="1" xfId="0" applyNumberFormat="1" applyFont="1" applyFill="1" applyBorder="1" applyAlignment="1">
      <alignment horizontal="center"/>
    </xf>
    <xf numFmtId="3" fontId="116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9" fontId="44" fillId="0" borderId="1" xfId="0" applyNumberFormat="1" applyFont="1" applyFill="1" applyBorder="1" applyAlignment="1">
      <alignment horizontal="center" wrapText="1"/>
    </xf>
    <xf numFmtId="49" fontId="44" fillId="0" borderId="1" xfId="0" applyNumberFormat="1" applyFont="1" applyFill="1" applyBorder="1" applyAlignment="1">
      <alignment horizontal="left" wrapText="1"/>
    </xf>
    <xf numFmtId="4" fontId="44" fillId="0" borderId="1" xfId="0" applyNumberFormat="1" applyFont="1" applyBorder="1" applyAlignment="1">
      <alignment horizontal="center"/>
    </xf>
    <xf numFmtId="3" fontId="44" fillId="0" borderId="1" xfId="0" applyNumberFormat="1" applyFont="1" applyBorder="1" applyAlignment="1">
      <alignment horizontal="center"/>
    </xf>
    <xf numFmtId="3" fontId="44" fillId="0" borderId="1" xfId="0" applyNumberFormat="1" applyFont="1" applyBorder="1"/>
    <xf numFmtId="49" fontId="125" fillId="0" borderId="0" xfId="0" applyNumberFormat="1" applyFont="1" applyAlignment="1">
      <alignment horizontal="left" wrapText="1"/>
    </xf>
    <xf numFmtId="0" fontId="125" fillId="0" borderId="1" xfId="0" applyFont="1" applyBorder="1" applyAlignment="1">
      <alignment wrapText="1"/>
    </xf>
    <xf numFmtId="3" fontId="125" fillId="0" borderId="1" xfId="0" applyNumberFormat="1" applyFont="1" applyBorder="1" applyAlignment="1">
      <alignment horizontal="center" wrapText="1"/>
    </xf>
    <xf numFmtId="3" fontId="125" fillId="0" borderId="1" xfId="0" applyNumberFormat="1" applyFont="1" applyFill="1" applyBorder="1" applyAlignment="1">
      <alignment horizontal="center" wrapText="1"/>
    </xf>
    <xf numFmtId="3" fontId="122" fillId="0" borderId="1" xfId="0" applyNumberFormat="1" applyFont="1" applyBorder="1" applyAlignment="1">
      <alignment horizontal="center"/>
    </xf>
    <xf numFmtId="0" fontId="142" fillId="0" borderId="1" xfId="0" applyFont="1" applyBorder="1"/>
    <xf numFmtId="0" fontId="143" fillId="0" borderId="0" xfId="0" applyFont="1"/>
    <xf numFmtId="49" fontId="125" fillId="0" borderId="1" xfId="0" applyNumberFormat="1" applyFont="1" applyBorder="1" applyAlignment="1">
      <alignment horizontal="left" wrapText="1"/>
    </xf>
    <xf numFmtId="3" fontId="125" fillId="0" borderId="1" xfId="0" applyNumberFormat="1" applyFont="1" applyBorder="1" applyAlignment="1">
      <alignment horizontal="center"/>
    </xf>
    <xf numFmtId="0" fontId="142" fillId="0" borderId="0" xfId="0" applyFont="1"/>
    <xf numFmtId="0" fontId="80" fillId="0" borderId="1" xfId="0" applyFont="1" applyBorder="1"/>
    <xf numFmtId="0" fontId="125" fillId="0" borderId="1" xfId="0" applyFont="1" applyFill="1" applyBorder="1" applyAlignment="1">
      <alignment wrapText="1"/>
    </xf>
    <xf numFmtId="49" fontId="144" fillId="0" borderId="1" xfId="0" applyNumberFormat="1" applyFont="1" applyFill="1" applyBorder="1" applyAlignment="1">
      <alignment horizontal="center" wrapText="1"/>
    </xf>
    <xf numFmtId="49" fontId="144" fillId="0" borderId="1" xfId="0" applyNumberFormat="1" applyFont="1" applyFill="1" applyBorder="1" applyAlignment="1" applyProtection="1">
      <alignment horizontal="left" wrapText="1"/>
      <protection locked="0"/>
    </xf>
    <xf numFmtId="0" fontId="145" fillId="0" borderId="1" xfId="0" applyFont="1" applyBorder="1"/>
    <xf numFmtId="0" fontId="145" fillId="0" borderId="0" xfId="0" applyFont="1"/>
    <xf numFmtId="49" fontId="125" fillId="0" borderId="1" xfId="0" applyNumberFormat="1" applyFont="1" applyBorder="1" applyAlignment="1">
      <alignment horizontal="center" wrapText="1"/>
    </xf>
    <xf numFmtId="3" fontId="146" fillId="0" borderId="1" xfId="0" applyNumberFormat="1" applyFont="1" applyFill="1" applyBorder="1" applyAlignment="1">
      <alignment horizontal="center" wrapText="1"/>
    </xf>
    <xf numFmtId="3" fontId="146" fillId="0" borderId="1" xfId="0" applyNumberFormat="1" applyFont="1" applyBorder="1" applyAlignment="1">
      <alignment horizontal="center"/>
    </xf>
    <xf numFmtId="0" fontId="147" fillId="0" borderId="0" xfId="0" applyFont="1"/>
    <xf numFmtId="49" fontId="125" fillId="0" borderId="1" xfId="0" applyNumberFormat="1" applyFont="1" applyFill="1" applyBorder="1" applyAlignment="1" applyProtection="1">
      <alignment horizontal="left" wrapText="1"/>
      <protection locked="0"/>
    </xf>
    <xf numFmtId="0" fontId="147" fillId="0" borderId="1" xfId="0" applyFont="1" applyBorder="1"/>
    <xf numFmtId="3" fontId="44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49" fontId="44" fillId="0" borderId="32" xfId="0" applyNumberFormat="1" applyFont="1" applyFill="1" applyBorder="1" applyAlignment="1">
      <alignment horizontal="center" wrapText="1"/>
    </xf>
    <xf numFmtId="0" fontId="56" fillId="0" borderId="1" xfId="0" applyFont="1" applyBorder="1"/>
    <xf numFmtId="0" fontId="148" fillId="0" borderId="0" xfId="0" applyFont="1"/>
    <xf numFmtId="2" fontId="44" fillId="0" borderId="1" xfId="0" applyNumberFormat="1" applyFont="1" applyBorder="1" applyAlignment="1">
      <alignment horizontal="justify" wrapText="1"/>
    </xf>
    <xf numFmtId="49" fontId="121" fillId="0" borderId="1" xfId="25" applyNumberFormat="1" applyFont="1" applyFill="1" applyBorder="1" applyAlignment="1">
      <alignment horizontal="center" wrapText="1"/>
    </xf>
    <xf numFmtId="49" fontId="121" fillId="0" borderId="1" xfId="25" applyNumberFormat="1" applyFont="1" applyFill="1" applyBorder="1" applyAlignment="1">
      <alignment horizontal="left" wrapText="1"/>
    </xf>
    <xf numFmtId="49" fontId="144" fillId="0" borderId="32" xfId="0" applyNumberFormat="1" applyFont="1" applyFill="1" applyBorder="1" applyAlignment="1">
      <alignment horizontal="center" wrapText="1"/>
    </xf>
    <xf numFmtId="0" fontId="125" fillId="0" borderId="4" xfId="0" applyFont="1" applyBorder="1" applyAlignment="1">
      <alignment horizontal="left" wrapText="1"/>
    </xf>
    <xf numFmtId="49" fontId="121" fillId="2" borderId="1" xfId="0" applyNumberFormat="1" applyFont="1" applyFill="1" applyBorder="1" applyAlignment="1">
      <alignment horizontal="center" wrapText="1"/>
    </xf>
    <xf numFmtId="49" fontId="121" fillId="2" borderId="1" xfId="0" applyNumberFormat="1" applyFont="1" applyFill="1" applyBorder="1" applyAlignment="1">
      <alignment horizontal="left" wrapText="1"/>
    </xf>
    <xf numFmtId="0" fontId="125" fillId="0" borderId="0" xfId="0" applyFont="1"/>
    <xf numFmtId="3" fontId="116" fillId="3" borderId="1" xfId="0" applyNumberFormat="1" applyFont="1" applyFill="1" applyBorder="1" applyAlignment="1">
      <alignment horizontal="center" wrapText="1"/>
    </xf>
    <xf numFmtId="49" fontId="125" fillId="0" borderId="1" xfId="28" applyNumberFormat="1" applyFont="1" applyFill="1" applyBorder="1" applyAlignment="1">
      <alignment horizontal="left" wrapText="1"/>
    </xf>
    <xf numFmtId="49" fontId="116" fillId="3" borderId="1" xfId="0" applyNumberFormat="1" applyFont="1" applyFill="1" applyBorder="1" applyAlignment="1">
      <alignment horizontal="center"/>
    </xf>
    <xf numFmtId="0" fontId="116" fillId="3" borderId="1" xfId="0" applyFont="1" applyFill="1" applyBorder="1" applyAlignment="1">
      <alignment horizontal="justify" wrapText="1"/>
    </xf>
    <xf numFmtId="3" fontId="149" fillId="0" borderId="0" xfId="0" applyNumberFormat="1" applyFont="1"/>
    <xf numFmtId="49" fontId="125" fillId="0" borderId="32" xfId="0" applyNumberFormat="1" applyFont="1" applyBorder="1" applyAlignment="1">
      <alignment horizontal="center" wrapText="1"/>
    </xf>
    <xf numFmtId="0" fontId="125" fillId="0" borderId="1" xfId="0" applyFont="1" applyBorder="1" applyAlignment="1">
      <alignment horizontal="left" wrapText="1"/>
    </xf>
    <xf numFmtId="3" fontId="125" fillId="0" borderId="1" xfId="0" applyNumberFormat="1" applyFont="1" applyFill="1" applyBorder="1" applyAlignment="1">
      <alignment horizontal="center"/>
    </xf>
    <xf numFmtId="3" fontId="122" fillId="0" borderId="1" xfId="0" applyNumberFormat="1" applyFont="1" applyFill="1" applyBorder="1" applyAlignment="1">
      <alignment horizontal="center"/>
    </xf>
    <xf numFmtId="49" fontId="125" fillId="0" borderId="4" xfId="0" applyNumberFormat="1" applyFont="1" applyBorder="1" applyAlignment="1" applyProtection="1">
      <alignment horizontal="left" wrapText="1"/>
      <protection locked="0"/>
    </xf>
    <xf numFmtId="0" fontId="125" fillId="0" borderId="1" xfId="0" applyFont="1" applyFill="1" applyBorder="1" applyAlignment="1">
      <alignment horizontal="center" wrapText="1"/>
    </xf>
    <xf numFmtId="49" fontId="146" fillId="0" borderId="1" xfId="0" applyNumberFormat="1" applyFont="1" applyBorder="1" applyAlignment="1">
      <alignment horizontal="center" wrapText="1"/>
    </xf>
    <xf numFmtId="49" fontId="146" fillId="0" borderId="32" xfId="0" applyNumberFormat="1" applyFont="1" applyBorder="1" applyAlignment="1">
      <alignment horizontal="center" wrapText="1"/>
    </xf>
    <xf numFmtId="0" fontId="146" fillId="0" borderId="1" xfId="0" applyFont="1" applyBorder="1" applyAlignment="1">
      <alignment horizontal="left" wrapText="1"/>
    </xf>
    <xf numFmtId="0" fontId="146" fillId="0" borderId="1" xfId="0" applyFont="1" applyFill="1" applyBorder="1" applyAlignment="1">
      <alignment wrapText="1"/>
    </xf>
    <xf numFmtId="0" fontId="146" fillId="0" borderId="1" xfId="0" applyFont="1" applyFill="1" applyBorder="1" applyAlignment="1">
      <alignment horizontal="center" wrapText="1"/>
    </xf>
    <xf numFmtId="0" fontId="125" fillId="0" borderId="1" xfId="0" applyFont="1" applyBorder="1" applyAlignment="1"/>
    <xf numFmtId="0" fontId="125" fillId="0" borderId="1" xfId="0" applyFont="1" applyBorder="1" applyAlignment="1">
      <alignment horizontal="center" wrapText="1"/>
    </xf>
    <xf numFmtId="0" fontId="116" fillId="3" borderId="1" xfId="0" applyFont="1" applyFill="1" applyBorder="1" applyAlignment="1">
      <alignment wrapText="1"/>
    </xf>
    <xf numFmtId="49" fontId="125" fillId="0" borderId="1" xfId="0" applyNumberFormat="1" applyFont="1" applyBorder="1" applyAlignment="1">
      <alignment horizontal="center"/>
    </xf>
    <xf numFmtId="49" fontId="144" fillId="0" borderId="32" xfId="0" applyNumberFormat="1" applyFont="1" applyBorder="1" applyAlignment="1">
      <alignment horizontal="center" wrapText="1"/>
    </xf>
    <xf numFmtId="49" fontId="144" fillId="0" borderId="4" xfId="0" applyNumberFormat="1" applyFont="1" applyFill="1" applyBorder="1" applyAlignment="1">
      <alignment horizontal="center" wrapText="1"/>
    </xf>
    <xf numFmtId="49" fontId="144" fillId="0" borderId="35" xfId="0" applyNumberFormat="1" applyFont="1" applyFill="1" applyBorder="1" applyAlignment="1">
      <alignment horizontal="center" wrapText="1"/>
    </xf>
    <xf numFmtId="0" fontId="142" fillId="0" borderId="1" xfId="0" applyFont="1" applyBorder="1" applyAlignment="1">
      <alignment horizontal="center"/>
    </xf>
    <xf numFmtId="0" fontId="142" fillId="0" borderId="0" xfId="0" applyFont="1" applyAlignment="1">
      <alignment horizontal="center"/>
    </xf>
    <xf numFmtId="49" fontId="121" fillId="0" borderId="1" xfId="0" applyNumberFormat="1" applyFont="1" applyBorder="1" applyAlignment="1">
      <alignment horizontal="center"/>
    </xf>
    <xf numFmtId="49" fontId="144" fillId="0" borderId="1" xfId="0" applyNumberFormat="1" applyFont="1" applyBorder="1" applyAlignment="1">
      <alignment horizontal="center" wrapText="1"/>
    </xf>
    <xf numFmtId="49" fontId="121" fillId="0" borderId="1" xfId="0" applyNumberFormat="1" applyFont="1" applyBorder="1" applyAlignment="1">
      <alignment horizontal="left" wrapText="1"/>
    </xf>
    <xf numFmtId="49" fontId="121" fillId="0" borderId="3" xfId="0" applyNumberFormat="1" applyFont="1" applyBorder="1" applyAlignment="1">
      <alignment horizontal="center"/>
    </xf>
    <xf numFmtId="49" fontId="144" fillId="0" borderId="3" xfId="0" applyNumberFormat="1" applyFont="1" applyBorder="1" applyAlignment="1">
      <alignment horizontal="center" wrapText="1"/>
    </xf>
    <xf numFmtId="49" fontId="121" fillId="0" borderId="3" xfId="0" applyNumberFormat="1" applyFont="1" applyBorder="1" applyAlignment="1">
      <alignment horizontal="left" wrapText="1"/>
    </xf>
    <xf numFmtId="49" fontId="150" fillId="3" borderId="1" xfId="0" applyNumberFormat="1" applyFont="1" applyFill="1" applyBorder="1" applyAlignment="1" applyProtection="1">
      <alignment horizontal="left" wrapText="1"/>
      <protection locked="0"/>
    </xf>
    <xf numFmtId="0" fontId="116" fillId="3" borderId="1" xfId="0" applyFont="1" applyFill="1" applyBorder="1" applyAlignment="1"/>
    <xf numFmtId="0" fontId="44" fillId="0" borderId="1" xfId="0" applyFont="1" applyBorder="1" applyAlignment="1">
      <alignment horizontal="center"/>
    </xf>
    <xf numFmtId="49" fontId="121" fillId="0" borderId="1" xfId="0" applyNumberFormat="1" applyFont="1" applyFill="1" applyBorder="1" applyAlignment="1">
      <alignment horizontal="center" wrapText="1"/>
    </xf>
    <xf numFmtId="49" fontId="151" fillId="0" borderId="1" xfId="0" applyNumberFormat="1" applyFont="1" applyBorder="1" applyAlignment="1">
      <alignment horizontal="left" wrapText="1"/>
    </xf>
    <xf numFmtId="0" fontId="125" fillId="0" borderId="1" xfId="0" applyFont="1" applyBorder="1" applyAlignment="1">
      <alignment horizontal="center"/>
    </xf>
    <xf numFmtId="49" fontId="125" fillId="0" borderId="1" xfId="0" applyNumberFormat="1" applyFont="1" applyFill="1" applyBorder="1" applyAlignment="1" applyProtection="1">
      <alignment wrapText="1"/>
      <protection locked="0"/>
    </xf>
    <xf numFmtId="49" fontId="125" fillId="6" borderId="1" xfId="0" applyNumberFormat="1" applyFont="1" applyFill="1" applyBorder="1" applyAlignment="1">
      <alignment horizontal="center"/>
    </xf>
    <xf numFmtId="0" fontId="125" fillId="6" borderId="1" xfId="0" applyFont="1" applyFill="1" applyBorder="1"/>
    <xf numFmtId="0" fontId="116" fillId="6" borderId="1" xfId="0" applyFont="1" applyFill="1" applyBorder="1" applyAlignment="1">
      <alignment wrapText="1"/>
    </xf>
    <xf numFmtId="4" fontId="116" fillId="6" borderId="1" xfId="0" applyNumberFormat="1" applyFont="1" applyFill="1" applyBorder="1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center"/>
    </xf>
    <xf numFmtId="0" fontId="113" fillId="0" borderId="0" xfId="0" applyFont="1"/>
    <xf numFmtId="0" fontId="153" fillId="0" borderId="0" xfId="0" applyFont="1"/>
    <xf numFmtId="0" fontId="153" fillId="0" borderId="0" xfId="0" applyFont="1" applyAlignment="1">
      <alignment horizontal="center"/>
    </xf>
    <xf numFmtId="0" fontId="44" fillId="0" borderId="4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49" fontId="44" fillId="0" borderId="1" xfId="0" applyNumberFormat="1" applyFont="1" applyBorder="1" applyAlignment="1">
      <alignment horizontal="center" wrapText="1"/>
    </xf>
    <xf numFmtId="49" fontId="44" fillId="0" borderId="32" xfId="0" applyNumberFormat="1" applyFont="1" applyBorder="1" applyAlignment="1">
      <alignment horizontal="center" wrapText="1"/>
    </xf>
    <xf numFmtId="4" fontId="44" fillId="0" borderId="1" xfId="0" applyNumberFormat="1" applyFont="1" applyFill="1" applyBorder="1" applyAlignment="1">
      <alignment horizontal="center" wrapText="1"/>
    </xf>
    <xf numFmtId="0" fontId="125" fillId="0" borderId="4" xfId="0" applyFont="1" applyBorder="1" applyAlignment="1">
      <alignment horizontal="center"/>
    </xf>
    <xf numFmtId="49" fontId="121" fillId="0" borderId="1" xfId="0" applyNumberFormat="1" applyFont="1" applyFill="1" applyBorder="1" applyAlignment="1">
      <alignment horizontal="left" wrapText="1"/>
    </xf>
    <xf numFmtId="49" fontId="125" fillId="0" borderId="4" xfId="0" applyNumberFormat="1" applyFont="1" applyBorder="1" applyAlignment="1">
      <alignment horizontal="left" wrapText="1"/>
    </xf>
    <xf numFmtId="0" fontId="154" fillId="0" borderId="1" xfId="0" applyFont="1" applyBorder="1"/>
    <xf numFmtId="0" fontId="155" fillId="0" borderId="0" xfId="0" applyFont="1"/>
    <xf numFmtId="0" fontId="125" fillId="0" borderId="1" xfId="0" applyFont="1" applyBorder="1" applyAlignment="1">
      <alignment horizontal="left" vertical="top" wrapText="1"/>
    </xf>
    <xf numFmtId="0" fontId="156" fillId="0" borderId="0" xfId="0" applyFont="1"/>
    <xf numFmtId="49" fontId="122" fillId="3" borderId="1" xfId="0" applyNumberFormat="1" applyFont="1" applyFill="1" applyBorder="1" applyAlignment="1">
      <alignment horizontal="center" wrapText="1"/>
    </xf>
    <xf numFmtId="49" fontId="122" fillId="3" borderId="1" xfId="27" applyNumberFormat="1" applyFont="1" applyFill="1" applyBorder="1" applyAlignment="1" applyProtection="1">
      <alignment horizontal="left" wrapText="1"/>
      <protection locked="0"/>
    </xf>
    <xf numFmtId="0" fontId="125" fillId="3" borderId="1" xfId="0" applyFont="1" applyFill="1" applyBorder="1" applyAlignment="1">
      <alignment wrapText="1"/>
    </xf>
    <xf numFmtId="3" fontId="122" fillId="3" borderId="1" xfId="0" applyNumberFormat="1" applyFont="1" applyFill="1" applyBorder="1" applyAlignment="1">
      <alignment horizontal="center" wrapText="1"/>
    </xf>
    <xf numFmtId="3" fontId="122" fillId="0" borderId="1" xfId="0" applyNumberFormat="1" applyFont="1" applyFill="1" applyBorder="1" applyAlignment="1">
      <alignment horizontal="center" wrapText="1"/>
    </xf>
    <xf numFmtId="0" fontId="125" fillId="0" borderId="0" xfId="0" applyFont="1" applyFill="1"/>
    <xf numFmtId="0" fontId="157" fillId="0" borderId="0" xfId="0" applyFont="1"/>
    <xf numFmtId="49" fontId="125" fillId="0" borderId="1" xfId="0" applyNumberFormat="1" applyFont="1" applyBorder="1" applyAlignment="1" applyProtection="1">
      <alignment horizontal="lef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top" wrapText="1"/>
    </xf>
    <xf numFmtId="0" fontId="33" fillId="0" borderId="10" xfId="0" applyFont="1" applyBorder="1" applyAlignment="1">
      <alignment horizontal="left" wrapText="1"/>
    </xf>
    <xf numFmtId="4" fontId="38" fillId="0" borderId="23" xfId="0" applyNumberFormat="1" applyFont="1" applyBorder="1" applyAlignment="1" applyProtection="1">
      <alignment wrapText="1"/>
      <protection locked="0"/>
    </xf>
    <xf numFmtId="4" fontId="31" fillId="0" borderId="10" xfId="0" applyNumberFormat="1" applyFont="1" applyBorder="1" applyAlignment="1" applyProtection="1">
      <alignment wrapText="1"/>
      <protection locked="0"/>
    </xf>
    <xf numFmtId="3" fontId="32" fillId="0" borderId="10" xfId="0" applyNumberFormat="1" applyFont="1" applyBorder="1" applyAlignment="1" applyProtection="1">
      <alignment wrapText="1"/>
      <protection locked="0"/>
    </xf>
    <xf numFmtId="4" fontId="29" fillId="0" borderId="10" xfId="0" applyNumberFormat="1" applyFont="1" applyBorder="1" applyAlignment="1">
      <alignment wrapText="1"/>
    </xf>
    <xf numFmtId="3" fontId="41" fillId="0" borderId="10" xfId="0" applyNumberFormat="1" applyFont="1" applyBorder="1" applyAlignment="1">
      <alignment wrapText="1"/>
    </xf>
    <xf numFmtId="4" fontId="39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4" fontId="41" fillId="0" borderId="10" xfId="0" applyNumberFormat="1" applyFont="1" applyBorder="1" applyAlignment="1">
      <alignment wrapText="1"/>
    </xf>
    <xf numFmtId="4" fontId="41" fillId="0" borderId="10" xfId="0" applyNumberFormat="1" applyFont="1" applyBorder="1" applyAlignment="1"/>
    <xf numFmtId="0" fontId="3" fillId="0" borderId="10" xfId="0" applyFont="1" applyBorder="1" applyAlignment="1"/>
    <xf numFmtId="3" fontId="39" fillId="0" borderId="10" xfId="0" applyNumberFormat="1" applyFont="1" applyBorder="1" applyAlignment="1">
      <alignment wrapText="1"/>
    </xf>
    <xf numFmtId="4" fontId="41" fillId="0" borderId="25" xfId="0" applyNumberFormat="1" applyFont="1" applyBorder="1" applyAlignment="1">
      <alignment wrapText="1"/>
    </xf>
    <xf numFmtId="3" fontId="39" fillId="0" borderId="25" xfId="0" applyNumberFormat="1" applyFont="1" applyBorder="1" applyAlignment="1">
      <alignment wrapText="1"/>
    </xf>
    <xf numFmtId="3" fontId="22" fillId="0" borderId="25" xfId="0" applyNumberFormat="1" applyFont="1" applyBorder="1" applyAlignment="1">
      <alignment wrapText="1"/>
    </xf>
    <xf numFmtId="4" fontId="38" fillId="0" borderId="29" xfId="0" applyNumberFormat="1" applyFont="1" applyBorder="1" applyAlignment="1">
      <alignment wrapText="1"/>
    </xf>
    <xf numFmtId="4" fontId="38" fillId="0" borderId="23" xfId="0" applyNumberFormat="1" applyFont="1" applyBorder="1" applyAlignment="1">
      <alignment wrapText="1"/>
    </xf>
    <xf numFmtId="4" fontId="8" fillId="2" borderId="1" xfId="23" applyNumberFormat="1" applyFont="1" applyFill="1" applyBorder="1" applyAlignment="1">
      <alignment horizontal="center" wrapText="1"/>
    </xf>
    <xf numFmtId="4" fontId="8" fillId="0" borderId="1" xfId="23" applyNumberFormat="1" applyFont="1" applyBorder="1" applyAlignment="1">
      <alignment horizontal="center" wrapText="1"/>
    </xf>
    <xf numFmtId="4" fontId="8" fillId="2" borderId="1" xfId="23" applyNumberFormat="1" applyFont="1" applyFill="1" applyBorder="1" applyAlignment="1">
      <alignment horizontal="center"/>
    </xf>
    <xf numFmtId="0" fontId="44" fillId="0" borderId="1" xfId="23" applyFont="1" applyBorder="1" applyAlignment="1">
      <alignment horizontal="center" vertical="center" wrapText="1"/>
    </xf>
    <xf numFmtId="0" fontId="44" fillId="0" borderId="4" xfId="23" applyFont="1" applyBorder="1" applyAlignment="1">
      <alignment vertical="center" wrapText="1"/>
    </xf>
    <xf numFmtId="49" fontId="127" fillId="0" borderId="1" xfId="0" applyNumberFormat="1" applyFont="1" applyFill="1" applyBorder="1" applyAlignment="1">
      <alignment horizontal="left" wrapText="1"/>
    </xf>
    <xf numFmtId="4" fontId="50" fillId="0" borderId="2" xfId="0" applyNumberFormat="1" applyFont="1" applyBorder="1" applyAlignment="1">
      <alignment horizontal="center" wrapText="1"/>
    </xf>
    <xf numFmtId="4" fontId="51" fillId="0" borderId="1" xfId="0" applyNumberFormat="1" applyFont="1" applyFill="1" applyBorder="1" applyAlignment="1">
      <alignment horizontal="center" wrapText="1"/>
    </xf>
    <xf numFmtId="4" fontId="74" fillId="0" borderId="1" xfId="0" applyNumberFormat="1" applyFont="1" applyFill="1" applyBorder="1" applyAlignment="1">
      <alignment horizontal="center" wrapText="1"/>
    </xf>
    <xf numFmtId="4" fontId="74" fillId="0" borderId="1" xfId="0" applyNumberFormat="1" applyFont="1" applyBorder="1" applyAlignment="1">
      <alignment horizontal="center" wrapText="1"/>
    </xf>
    <xf numFmtId="4" fontId="77" fillId="0" borderId="1" xfId="0" applyNumberFormat="1" applyFont="1" applyFill="1" applyBorder="1" applyAlignment="1">
      <alignment horizontal="center" wrapText="1"/>
    </xf>
    <xf numFmtId="4" fontId="77" fillId="0" borderId="1" xfId="0" applyNumberFormat="1" applyFont="1" applyBorder="1" applyAlignment="1">
      <alignment horizontal="center" wrapText="1"/>
    </xf>
    <xf numFmtId="0" fontId="39" fillId="0" borderId="13" xfId="0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4" fontId="38" fillId="0" borderId="30" xfId="0" applyNumberFormat="1" applyFont="1" applyBorder="1" applyAlignment="1">
      <alignment horizontal="right" wrapText="1"/>
    </xf>
    <xf numFmtId="4" fontId="38" fillId="0" borderId="10" xfId="0" applyNumberFormat="1" applyFont="1" applyBorder="1" applyAlignment="1">
      <alignment wrapText="1"/>
    </xf>
    <xf numFmtId="3" fontId="38" fillId="0" borderId="10" xfId="0" applyNumberFormat="1" applyFont="1" applyBorder="1" applyAlignment="1">
      <alignment wrapText="1"/>
    </xf>
    <xf numFmtId="4" fontId="38" fillId="0" borderId="13" xfId="0" applyNumberFormat="1" applyFont="1" applyBorder="1" applyAlignment="1">
      <alignment wrapText="1"/>
    </xf>
    <xf numFmtId="3" fontId="38" fillId="0" borderId="13" xfId="0" applyNumberFormat="1" applyFont="1" applyBorder="1" applyAlignment="1">
      <alignment wrapText="1"/>
    </xf>
    <xf numFmtId="3" fontId="39" fillId="0" borderId="13" xfId="0" applyNumberFormat="1" applyFont="1" applyBorder="1" applyAlignment="1">
      <alignment wrapText="1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49" fontId="42" fillId="0" borderId="0" xfId="0" applyNumberFormat="1" applyFont="1" applyBorder="1" applyAlignment="1" applyProtection="1">
      <alignment horizontal="left"/>
      <protection locked="0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0" fontId="53" fillId="0" borderId="3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textRotation="255"/>
    </xf>
    <xf numFmtId="0" fontId="55" fillId="0" borderId="34" xfId="0" applyFont="1" applyBorder="1" applyAlignment="1">
      <alignment horizontal="center" vertical="center" textRotation="255"/>
    </xf>
    <xf numFmtId="0" fontId="55" fillId="0" borderId="4" xfId="0" applyFont="1" applyBorder="1" applyAlignment="1">
      <alignment horizontal="center" vertical="center" textRotation="255"/>
    </xf>
    <xf numFmtId="0" fontId="46" fillId="0" borderId="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3" fillId="0" borderId="3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3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53" fillId="0" borderId="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/>
    </xf>
    <xf numFmtId="0" fontId="2" fillId="0" borderId="0" xfId="23" applyNumberFormat="1" applyFont="1" applyFill="1" applyAlignment="1" applyProtection="1">
      <alignment horizontal="left" vertical="center" wrapText="1"/>
    </xf>
    <xf numFmtId="0" fontId="105" fillId="0" borderId="0" xfId="23" applyFont="1" applyAlignment="1">
      <alignment horizontal="center" vertical="center" wrapText="1"/>
    </xf>
    <xf numFmtId="0" fontId="107" fillId="0" borderId="36" xfId="23" applyFont="1" applyBorder="1" applyAlignment="1">
      <alignment horizontal="left" vertical="center" wrapText="1"/>
    </xf>
    <xf numFmtId="0" fontId="135" fillId="0" borderId="3" xfId="23" applyFont="1" applyBorder="1" applyAlignment="1">
      <alignment horizontal="center" vertical="center" wrapText="1"/>
    </xf>
    <xf numFmtId="0" fontId="135" fillId="0" borderId="34" xfId="23" applyFont="1" applyBorder="1" applyAlignment="1">
      <alignment horizontal="center" vertical="center" wrapText="1"/>
    </xf>
    <xf numFmtId="0" fontId="135" fillId="0" borderId="4" xfId="23" applyFont="1" applyBorder="1" applyAlignment="1">
      <alignment horizontal="center" vertical="center" wrapText="1"/>
    </xf>
    <xf numFmtId="0" fontId="133" fillId="0" borderId="3" xfId="23" applyFont="1" applyBorder="1" applyAlignment="1">
      <alignment horizontal="center" vertical="center" wrapText="1"/>
    </xf>
    <xf numFmtId="0" fontId="133" fillId="0" borderId="34" xfId="23" applyFont="1" applyBorder="1" applyAlignment="1">
      <alignment horizontal="center" vertical="center" wrapText="1"/>
    </xf>
    <xf numFmtId="0" fontId="133" fillId="0" borderId="4" xfId="23" applyFont="1" applyBorder="1" applyAlignment="1">
      <alignment horizontal="center" vertical="center" wrapText="1"/>
    </xf>
    <xf numFmtId="0" fontId="133" fillId="2" borderId="32" xfId="23" applyFont="1" applyFill="1" applyBorder="1" applyAlignment="1">
      <alignment horizontal="center" vertical="center"/>
    </xf>
    <xf numFmtId="0" fontId="133" fillId="2" borderId="33" xfId="23" applyFont="1" applyFill="1" applyBorder="1" applyAlignment="1">
      <alignment horizontal="center" vertical="center"/>
    </xf>
    <xf numFmtId="0" fontId="133" fillId="0" borderId="33" xfId="0" applyFont="1" applyBorder="1" applyAlignment="1">
      <alignment horizontal="center"/>
    </xf>
    <xf numFmtId="0" fontId="133" fillId="0" borderId="2" xfId="0" applyFont="1" applyBorder="1" applyAlignment="1">
      <alignment horizontal="center"/>
    </xf>
    <xf numFmtId="0" fontId="133" fillId="0" borderId="32" xfId="0" applyFont="1" applyBorder="1" applyAlignment="1">
      <alignment horizontal="center" vertical="center"/>
    </xf>
    <xf numFmtId="0" fontId="133" fillId="0" borderId="33" xfId="0" applyFont="1" applyBorder="1" applyAlignment="1">
      <alignment horizontal="center" vertical="center"/>
    </xf>
    <xf numFmtId="0" fontId="44" fillId="0" borderId="3" xfId="23" applyFont="1" applyBorder="1" applyAlignment="1">
      <alignment horizontal="center" vertical="center" wrapText="1"/>
    </xf>
    <xf numFmtId="0" fontId="44" fillId="0" borderId="34" xfId="23" applyFont="1" applyBorder="1" applyAlignment="1">
      <alignment horizontal="center" vertical="center" wrapText="1"/>
    </xf>
    <xf numFmtId="0" fontId="44" fillId="0" borderId="4" xfId="23" applyFont="1" applyBorder="1" applyAlignment="1">
      <alignment horizontal="center" vertical="center" wrapText="1"/>
    </xf>
    <xf numFmtId="0" fontId="133" fillId="2" borderId="3" xfId="23" applyFont="1" applyFill="1" applyBorder="1" applyAlignment="1">
      <alignment horizontal="center" vertical="center" wrapText="1"/>
    </xf>
    <xf numFmtId="0" fontId="133" fillId="0" borderId="34" xfId="0" applyFont="1" applyBorder="1" applyAlignment="1">
      <alignment horizontal="center" vertical="center" wrapText="1"/>
    </xf>
    <xf numFmtId="0" fontId="133" fillId="0" borderId="4" xfId="0" applyFont="1" applyBorder="1" applyAlignment="1">
      <alignment horizontal="center" vertical="center" wrapText="1"/>
    </xf>
    <xf numFmtId="0" fontId="133" fillId="0" borderId="2" xfId="0" applyFont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132" fillId="0" borderId="0" xfId="26" applyFont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7" fillId="0" borderId="0" xfId="0" applyFont="1" applyAlignment="1">
      <alignment horizontal="center"/>
    </xf>
    <xf numFmtId="0" fontId="137" fillId="0" borderId="0" xfId="0" applyFont="1" applyAlignment="1">
      <alignment horizontal="left"/>
    </xf>
    <xf numFmtId="0" fontId="53" fillId="0" borderId="3" xfId="26" applyFont="1" applyBorder="1" applyAlignment="1">
      <alignment horizontal="center" vertical="center" wrapText="1"/>
    </xf>
    <xf numFmtId="0" fontId="55" fillId="0" borderId="3" xfId="26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16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</cellXfs>
  <cellStyles count="29">
    <cellStyle name="Normal_meresha_07" xfId="2"/>
    <cellStyle name="Normal_Доходи" xfId="24"/>
    <cellStyle name="Гиперссылка" xfId="27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5"/>
    <cellStyle name="Обычный_Dod2" xfId="28"/>
    <cellStyle name="Обычный_Dod6" xfId="26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563350" y="63500"/>
          <a:ext cx="1854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185</xdr:row>
      <xdr:rowOff>438150</xdr:rowOff>
    </xdr:from>
    <xdr:to>
      <xdr:col>13</xdr:col>
      <xdr:colOff>285750</xdr:colOff>
      <xdr:row>185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84</xdr:row>
      <xdr:rowOff>228600</xdr:rowOff>
    </xdr:from>
    <xdr:to>
      <xdr:col>6</xdr:col>
      <xdr:colOff>1104902</xdr:colOff>
      <xdr:row>85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31413450"/>
          <a:ext cx="10351772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86</xdr:row>
      <xdr:rowOff>222250</xdr:rowOff>
    </xdr:from>
    <xdr:to>
      <xdr:col>10</xdr:col>
      <xdr:colOff>0</xdr:colOff>
      <xdr:row>87</xdr:row>
      <xdr:rowOff>793750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9228667"/>
          <a:ext cx="16291983" cy="9313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view="pageBreakPreview" topLeftCell="A100" zoomScale="106" zoomScaleNormal="41" zoomScaleSheetLayoutView="106" workbookViewId="0">
      <selection activeCell="B8" sqref="B8:B9"/>
    </sheetView>
  </sheetViews>
  <sheetFormatPr defaultColWidth="9.140625" defaultRowHeight="12.75" x14ac:dyDescent="0.2"/>
  <cols>
    <col min="1" max="1" width="15.42578125" style="1" customWidth="1"/>
    <col min="2" max="2" width="79.85546875" style="1" customWidth="1"/>
    <col min="3" max="3" width="22.140625" style="1" customWidth="1"/>
    <col min="4" max="4" width="23.85546875" style="1" customWidth="1"/>
    <col min="5" max="5" width="22.85546875" style="1" customWidth="1"/>
    <col min="6" max="6" width="22.710937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781" t="s">
        <v>4</v>
      </c>
      <c r="D1" s="782"/>
      <c r="E1" s="782"/>
      <c r="F1" s="782"/>
    </row>
    <row r="2" spans="1:6" ht="30.75" x14ac:dyDescent="0.45">
      <c r="A2" s="2"/>
      <c r="B2" s="3"/>
      <c r="C2" s="781" t="s">
        <v>5</v>
      </c>
      <c r="D2" s="782"/>
      <c r="E2" s="782"/>
      <c r="F2" s="782"/>
    </row>
    <row r="3" spans="1:6" ht="30.75" x14ac:dyDescent="0.45">
      <c r="A3" s="2"/>
      <c r="B3" s="4"/>
      <c r="C3" s="781" t="s">
        <v>6</v>
      </c>
      <c r="D3" s="783"/>
      <c r="E3" s="783"/>
      <c r="F3" s="783"/>
    </row>
    <row r="4" spans="1:6" ht="23.25" x14ac:dyDescent="0.35">
      <c r="A4" s="2"/>
      <c r="B4" s="2"/>
      <c r="C4" s="2"/>
      <c r="D4" s="2"/>
      <c r="E4" s="2"/>
      <c r="F4" s="2"/>
    </row>
    <row r="5" spans="1:6" ht="67.5" customHeight="1" x14ac:dyDescent="0.5">
      <c r="A5" s="792" t="s">
        <v>7</v>
      </c>
      <c r="B5" s="792"/>
      <c r="C5" s="792"/>
      <c r="D5" s="792"/>
      <c r="E5" s="792"/>
      <c r="F5" s="792"/>
    </row>
    <row r="6" spans="1:6" ht="37.5" x14ac:dyDescent="0.2">
      <c r="A6" s="784" t="s">
        <v>8</v>
      </c>
      <c r="B6" s="784"/>
      <c r="C6" s="784"/>
      <c r="D6" s="784"/>
      <c r="E6" s="784"/>
      <c r="F6" s="784"/>
    </row>
    <row r="7" spans="1:6" ht="57" customHeight="1" x14ac:dyDescent="0.3">
      <c r="A7" s="5"/>
      <c r="B7" s="6" t="s">
        <v>96</v>
      </c>
      <c r="C7" s="6"/>
      <c r="D7" s="7"/>
      <c r="E7" s="7"/>
      <c r="F7" s="8" t="s">
        <v>0</v>
      </c>
    </row>
    <row r="8" spans="1:6" ht="55.5" customHeight="1" x14ac:dyDescent="0.2">
      <c r="A8" s="785" t="s">
        <v>9</v>
      </c>
      <c r="B8" s="787" t="s">
        <v>10</v>
      </c>
      <c r="C8" s="787" t="s">
        <v>3</v>
      </c>
      <c r="D8" s="787" t="s">
        <v>1</v>
      </c>
      <c r="E8" s="790" t="s">
        <v>2</v>
      </c>
      <c r="F8" s="791"/>
    </row>
    <row r="9" spans="1:6" ht="86.25" customHeight="1" x14ac:dyDescent="0.2">
      <c r="A9" s="786"/>
      <c r="B9" s="788"/>
      <c r="C9" s="789"/>
      <c r="D9" s="788"/>
      <c r="E9" s="9" t="s">
        <v>3</v>
      </c>
      <c r="F9" s="741" t="s">
        <v>11</v>
      </c>
    </row>
    <row r="10" spans="1:6" ht="18.75" x14ac:dyDescent="0.2">
      <c r="A10" s="101">
        <v>1</v>
      </c>
      <c r="B10" s="102">
        <v>2</v>
      </c>
      <c r="C10" s="102" t="s">
        <v>12</v>
      </c>
      <c r="D10" s="103">
        <v>4</v>
      </c>
      <c r="E10" s="104">
        <v>5</v>
      </c>
      <c r="F10" s="101">
        <v>6</v>
      </c>
    </row>
    <row r="11" spans="1:6" ht="32.25" hidden="1" customHeight="1" x14ac:dyDescent="0.35">
      <c r="A11" s="65">
        <v>10000000</v>
      </c>
      <c r="B11" s="74" t="s">
        <v>13</v>
      </c>
      <c r="C11" s="51">
        <f>SUM(D11:E11)</f>
        <v>0</v>
      </c>
      <c r="D11" s="52">
        <f>SUM(D48,D30,D24,D12,D20)</f>
        <v>0</v>
      </c>
      <c r="E11" s="10"/>
      <c r="F11" s="11"/>
    </row>
    <row r="12" spans="1:6" ht="81" hidden="1" x14ac:dyDescent="0.35">
      <c r="A12" s="32">
        <v>11000000</v>
      </c>
      <c r="B12" s="75" t="s">
        <v>14</v>
      </c>
      <c r="C12" s="51">
        <f>SUM(D12)</f>
        <v>0</v>
      </c>
      <c r="D12" s="53">
        <f>SUM(D13,D18)</f>
        <v>0</v>
      </c>
      <c r="E12" s="12"/>
      <c r="F12" s="13"/>
    </row>
    <row r="13" spans="1:6" ht="32.25" hidden="1" customHeight="1" x14ac:dyDescent="0.35">
      <c r="A13" s="32">
        <v>11010000</v>
      </c>
      <c r="B13" s="75" t="s">
        <v>15</v>
      </c>
      <c r="C13" s="51">
        <f>SUM(D13)</f>
        <v>0</v>
      </c>
      <c r="D13" s="53">
        <f>SUM(D14:D17)</f>
        <v>0</v>
      </c>
      <c r="E13" s="12"/>
      <c r="F13" s="13"/>
    </row>
    <row r="14" spans="1:6" ht="111" hidden="1" x14ac:dyDescent="0.4">
      <c r="A14" s="66">
        <v>11010100</v>
      </c>
      <c r="B14" s="76" t="s">
        <v>16</v>
      </c>
      <c r="C14" s="54">
        <f>SUM(D14)</f>
        <v>0</v>
      </c>
      <c r="D14" s="55"/>
      <c r="E14" s="15"/>
      <c r="F14" s="13"/>
    </row>
    <row r="15" spans="1:6" ht="166.5" hidden="1" x14ac:dyDescent="0.4">
      <c r="A15" s="66">
        <v>11010200</v>
      </c>
      <c r="B15" s="76" t="s">
        <v>17</v>
      </c>
      <c r="C15" s="54"/>
      <c r="D15" s="55"/>
      <c r="E15" s="15"/>
      <c r="F15" s="13"/>
    </row>
    <row r="16" spans="1:6" ht="111" hidden="1" x14ac:dyDescent="0.4">
      <c r="A16" s="66">
        <v>11010400</v>
      </c>
      <c r="B16" s="76" t="s">
        <v>18</v>
      </c>
      <c r="C16" s="54"/>
      <c r="D16" s="55"/>
      <c r="E16" s="15"/>
      <c r="F16" s="13"/>
    </row>
    <row r="17" spans="1:6" ht="59.25" hidden="1" customHeight="1" x14ac:dyDescent="0.4">
      <c r="A17" s="66">
        <v>11010500</v>
      </c>
      <c r="B17" s="76" t="s">
        <v>19</v>
      </c>
      <c r="C17" s="54"/>
      <c r="D17" s="55"/>
      <c r="E17" s="15"/>
      <c r="F17" s="13"/>
    </row>
    <row r="18" spans="1:6" ht="31.5" hidden="1" customHeight="1" x14ac:dyDescent="0.35">
      <c r="A18" s="67">
        <v>11020000</v>
      </c>
      <c r="B18" s="77" t="s">
        <v>20</v>
      </c>
      <c r="C18" s="56">
        <f>SUM(D18)</f>
        <v>0</v>
      </c>
      <c r="D18" s="57">
        <f>SUM(D19)</f>
        <v>0</v>
      </c>
      <c r="E18" s="15"/>
      <c r="F18" s="13"/>
    </row>
    <row r="19" spans="1:6" ht="55.5" hidden="1" x14ac:dyDescent="0.4">
      <c r="A19" s="68">
        <v>11020200</v>
      </c>
      <c r="B19" s="95" t="s">
        <v>21</v>
      </c>
      <c r="C19" s="54">
        <f>SUM(D19)</f>
        <v>0</v>
      </c>
      <c r="D19" s="55"/>
      <c r="E19" s="15"/>
      <c r="F19" s="13"/>
    </row>
    <row r="20" spans="1:6" ht="54" hidden="1" x14ac:dyDescent="0.35">
      <c r="A20" s="67">
        <v>13000000</v>
      </c>
      <c r="B20" s="106" t="s">
        <v>109</v>
      </c>
      <c r="C20" s="56">
        <f>SUM(C21)</f>
        <v>0</v>
      </c>
      <c r="D20" s="57">
        <f>SUM(D21)</f>
        <v>0</v>
      </c>
      <c r="E20" s="107"/>
      <c r="F20" s="108"/>
    </row>
    <row r="21" spans="1:6" ht="54" hidden="1" x14ac:dyDescent="0.35">
      <c r="A21" s="67">
        <v>13010000</v>
      </c>
      <c r="B21" s="106" t="s">
        <v>110</v>
      </c>
      <c r="C21" s="56">
        <f>SUM(D21)</f>
        <v>0</v>
      </c>
      <c r="D21" s="57">
        <f>SUM(D22:D23)</f>
        <v>0</v>
      </c>
      <c r="E21" s="107"/>
      <c r="F21" s="108"/>
    </row>
    <row r="22" spans="1:6" ht="101.25" hidden="1" customHeight="1" x14ac:dyDescent="0.4">
      <c r="A22" s="68">
        <v>13010100</v>
      </c>
      <c r="B22" s="81" t="s">
        <v>111</v>
      </c>
      <c r="C22" s="54">
        <f>SUM(D22)</f>
        <v>0</v>
      </c>
      <c r="D22" s="55"/>
      <c r="E22" s="15"/>
      <c r="F22" s="13"/>
    </row>
    <row r="23" spans="1:6" ht="138.75" hidden="1" x14ac:dyDescent="0.4">
      <c r="A23" s="68">
        <v>13010200</v>
      </c>
      <c r="B23" s="98" t="s">
        <v>112</v>
      </c>
      <c r="C23" s="54">
        <f>SUM(D23)</f>
        <v>0</v>
      </c>
      <c r="D23" s="55"/>
      <c r="E23" s="15"/>
      <c r="F23" s="13"/>
    </row>
    <row r="24" spans="1:6" ht="54" hidden="1" x14ac:dyDescent="0.35">
      <c r="A24" s="32">
        <v>14000000</v>
      </c>
      <c r="B24" s="79" t="s">
        <v>22</v>
      </c>
      <c r="C24" s="58">
        <f>SUM(D24)</f>
        <v>0</v>
      </c>
      <c r="D24" s="57">
        <f>SUM(D29,D25,D27)</f>
        <v>0</v>
      </c>
      <c r="E24" s="17"/>
      <c r="F24" s="18"/>
    </row>
    <row r="25" spans="1:6" ht="55.5" hidden="1" x14ac:dyDescent="0.4">
      <c r="A25" s="66">
        <v>14020000</v>
      </c>
      <c r="B25" s="80" t="s">
        <v>23</v>
      </c>
      <c r="C25" s="55"/>
      <c r="D25" s="55"/>
      <c r="E25" s="17"/>
      <c r="F25" s="18"/>
    </row>
    <row r="26" spans="1:6" ht="27.75" hidden="1" x14ac:dyDescent="0.4">
      <c r="A26" s="66">
        <v>14021900</v>
      </c>
      <c r="B26" s="76" t="s">
        <v>24</v>
      </c>
      <c r="C26" s="55"/>
      <c r="D26" s="55"/>
      <c r="E26" s="17"/>
      <c r="F26" s="18"/>
    </row>
    <row r="27" spans="1:6" ht="83.25" hidden="1" x14ac:dyDescent="0.4">
      <c r="A27" s="66">
        <v>14030000</v>
      </c>
      <c r="B27" s="81" t="s">
        <v>25</v>
      </c>
      <c r="C27" s="55"/>
      <c r="D27" s="55"/>
      <c r="E27" s="17"/>
      <c r="F27" s="18"/>
    </row>
    <row r="28" spans="1:6" ht="27.75" hidden="1" x14ac:dyDescent="0.4">
      <c r="A28" s="66">
        <v>14031900</v>
      </c>
      <c r="B28" s="76" t="s">
        <v>24</v>
      </c>
      <c r="C28" s="55"/>
      <c r="D28" s="55"/>
      <c r="E28" s="17"/>
      <c r="F28" s="18"/>
    </row>
    <row r="29" spans="1:6" ht="52.5" hidden="1" customHeight="1" x14ac:dyDescent="0.4">
      <c r="A29" s="66">
        <v>14040000</v>
      </c>
      <c r="B29" s="76" t="s">
        <v>26</v>
      </c>
      <c r="C29" s="54"/>
      <c r="D29" s="55"/>
      <c r="E29" s="17"/>
      <c r="F29" s="18"/>
    </row>
    <row r="30" spans="1:6" ht="33" hidden="1" customHeight="1" x14ac:dyDescent="0.35">
      <c r="A30" s="32">
        <v>18000000</v>
      </c>
      <c r="B30" s="75" t="s">
        <v>27</v>
      </c>
      <c r="C30" s="58">
        <f>SUM(D30)</f>
        <v>0</v>
      </c>
      <c r="D30" s="57">
        <f>SUM(D44,D41,D31)</f>
        <v>0</v>
      </c>
      <c r="E30" s="19"/>
      <c r="F30" s="20"/>
    </row>
    <row r="31" spans="1:6" ht="29.25" hidden="1" customHeight="1" x14ac:dyDescent="0.35">
      <c r="A31" s="32">
        <v>18010000</v>
      </c>
      <c r="B31" s="82" t="s">
        <v>28</v>
      </c>
      <c r="C31" s="58">
        <f>SUM(D31)</f>
        <v>0</v>
      </c>
      <c r="D31" s="57">
        <f>SUM(D32:D40)</f>
        <v>0</v>
      </c>
      <c r="E31" s="19"/>
      <c r="F31" s="20"/>
    </row>
    <row r="32" spans="1:6" ht="111" hidden="1" x14ac:dyDescent="0.4">
      <c r="A32" s="66">
        <v>18010100</v>
      </c>
      <c r="B32" s="83" t="s">
        <v>29</v>
      </c>
      <c r="C32" s="54"/>
      <c r="D32" s="55"/>
      <c r="E32" s="17"/>
      <c r="F32" s="21"/>
    </row>
    <row r="33" spans="1:6" ht="111" hidden="1" x14ac:dyDescent="0.4">
      <c r="A33" s="66">
        <v>18010200</v>
      </c>
      <c r="B33" s="84" t="s">
        <v>30</v>
      </c>
      <c r="C33" s="54"/>
      <c r="D33" s="55"/>
      <c r="E33" s="17"/>
      <c r="F33" s="21"/>
    </row>
    <row r="34" spans="1:6" ht="111" hidden="1" x14ac:dyDescent="0.4">
      <c r="A34" s="69">
        <v>18010300</v>
      </c>
      <c r="B34" s="83" t="s">
        <v>31</v>
      </c>
      <c r="C34" s="54"/>
      <c r="D34" s="55"/>
      <c r="E34" s="17"/>
      <c r="F34" s="21"/>
    </row>
    <row r="35" spans="1:6" ht="111" hidden="1" x14ac:dyDescent="0.4">
      <c r="A35" s="66">
        <v>18010400</v>
      </c>
      <c r="B35" s="83" t="s">
        <v>32</v>
      </c>
      <c r="C35" s="54"/>
      <c r="D35" s="55"/>
      <c r="E35" s="17"/>
      <c r="F35" s="21"/>
    </row>
    <row r="36" spans="1:6" ht="29.25" hidden="1" customHeight="1" x14ac:dyDescent="0.4">
      <c r="A36" s="66">
        <v>18010500</v>
      </c>
      <c r="B36" s="85" t="s">
        <v>33</v>
      </c>
      <c r="C36" s="54">
        <f>SUM(D36)</f>
        <v>0</v>
      </c>
      <c r="D36" s="55"/>
      <c r="E36" s="22"/>
      <c r="F36" s="18"/>
    </row>
    <row r="37" spans="1:6" ht="27.75" hidden="1" x14ac:dyDescent="0.4">
      <c r="A37" s="66">
        <v>18010600</v>
      </c>
      <c r="B37" s="85" t="s">
        <v>34</v>
      </c>
      <c r="C37" s="54"/>
      <c r="D37" s="55"/>
      <c r="E37" s="22"/>
      <c r="F37" s="18"/>
    </row>
    <row r="38" spans="1:6" ht="27.75" hidden="1" x14ac:dyDescent="0.4">
      <c r="A38" s="66">
        <v>18010700</v>
      </c>
      <c r="B38" s="85" t="s">
        <v>35</v>
      </c>
      <c r="C38" s="54"/>
      <c r="D38" s="55"/>
      <c r="E38" s="22"/>
      <c r="F38" s="18"/>
    </row>
    <row r="39" spans="1:6" ht="27.75" hidden="1" x14ac:dyDescent="0.4">
      <c r="A39" s="66">
        <v>18010900</v>
      </c>
      <c r="B39" s="85" t="s">
        <v>36</v>
      </c>
      <c r="C39" s="54"/>
      <c r="D39" s="55"/>
      <c r="E39" s="22"/>
      <c r="F39" s="18"/>
    </row>
    <row r="40" spans="1:6" ht="27.75" hidden="1" x14ac:dyDescent="0.4">
      <c r="A40" s="66">
        <v>18011000</v>
      </c>
      <c r="B40" s="85" t="s">
        <v>37</v>
      </c>
      <c r="C40" s="54"/>
      <c r="D40" s="55"/>
      <c r="E40" s="22"/>
      <c r="F40" s="18"/>
    </row>
    <row r="41" spans="1:6" ht="27.75" hidden="1" x14ac:dyDescent="0.4">
      <c r="A41" s="70">
        <v>18030000</v>
      </c>
      <c r="B41" s="86" t="s">
        <v>104</v>
      </c>
      <c r="C41" s="59">
        <f>SUM(D41)</f>
        <v>0</v>
      </c>
      <c r="D41" s="57">
        <f>SUM(D42:D43)</f>
        <v>0</v>
      </c>
      <c r="E41" s="22"/>
      <c r="F41" s="18"/>
    </row>
    <row r="42" spans="1:6" ht="55.5" hidden="1" x14ac:dyDescent="0.4">
      <c r="A42" s="71">
        <v>18030100</v>
      </c>
      <c r="B42" s="87" t="s">
        <v>38</v>
      </c>
      <c r="C42" s="54"/>
      <c r="D42" s="55"/>
      <c r="E42" s="22"/>
      <c r="F42" s="18"/>
    </row>
    <row r="43" spans="1:6" ht="55.5" hidden="1" x14ac:dyDescent="0.4">
      <c r="A43" s="72" t="s">
        <v>39</v>
      </c>
      <c r="B43" s="88" t="s">
        <v>40</v>
      </c>
      <c r="C43" s="54">
        <f>SUM(D43)</f>
        <v>0</v>
      </c>
      <c r="D43" s="55"/>
      <c r="E43" s="22"/>
      <c r="F43" s="18"/>
    </row>
    <row r="44" spans="1:6" ht="27" hidden="1" x14ac:dyDescent="0.35">
      <c r="A44" s="32">
        <v>18050000</v>
      </c>
      <c r="B44" s="75" t="s">
        <v>41</v>
      </c>
      <c r="C44" s="59">
        <f>SUM(D44)</f>
        <v>0</v>
      </c>
      <c r="D44" s="57">
        <f>SUM(D45:D47)</f>
        <v>0</v>
      </c>
      <c r="E44" s="19"/>
      <c r="F44" s="20"/>
    </row>
    <row r="45" spans="1:6" ht="27.75" hidden="1" x14ac:dyDescent="0.4">
      <c r="A45" s="66">
        <v>18050300</v>
      </c>
      <c r="B45" s="89" t="s">
        <v>42</v>
      </c>
      <c r="C45" s="54"/>
      <c r="D45" s="55"/>
      <c r="E45" s="17"/>
      <c r="F45" s="21"/>
    </row>
    <row r="46" spans="1:6" ht="27.75" hidden="1" x14ac:dyDescent="0.4">
      <c r="A46" s="66">
        <v>18050400</v>
      </c>
      <c r="B46" s="89" t="s">
        <v>43</v>
      </c>
      <c r="C46" s="54"/>
      <c r="D46" s="55"/>
      <c r="E46" s="17"/>
      <c r="F46" s="21"/>
    </row>
    <row r="47" spans="1:6" ht="108" hidden="1" customHeight="1" x14ac:dyDescent="0.4">
      <c r="A47" s="66">
        <v>18050500</v>
      </c>
      <c r="B47" s="76" t="s">
        <v>44</v>
      </c>
      <c r="C47" s="54"/>
      <c r="D47" s="55"/>
      <c r="E47" s="17"/>
      <c r="F47" s="21"/>
    </row>
    <row r="48" spans="1:6" ht="27" hidden="1" x14ac:dyDescent="0.35">
      <c r="A48" s="32">
        <v>19000000</v>
      </c>
      <c r="B48" s="90" t="s">
        <v>45</v>
      </c>
      <c r="C48" s="59">
        <f>SUM(E48)</f>
        <v>0</v>
      </c>
      <c r="D48" s="57"/>
      <c r="E48" s="16">
        <f>SUM(E49)</f>
        <v>0</v>
      </c>
      <c r="F48" s="20"/>
    </row>
    <row r="49" spans="1:7" ht="27" hidden="1" x14ac:dyDescent="0.35">
      <c r="A49" s="32">
        <v>19010000</v>
      </c>
      <c r="B49" s="90" t="s">
        <v>46</v>
      </c>
      <c r="C49" s="59">
        <f>SUM(E49)</f>
        <v>0</v>
      </c>
      <c r="D49" s="57"/>
      <c r="E49" s="16">
        <f>SUM(E50:E52)</f>
        <v>0</v>
      </c>
      <c r="F49" s="20"/>
    </row>
    <row r="50" spans="1:7" ht="83.25" hidden="1" x14ac:dyDescent="0.4">
      <c r="A50" s="66">
        <v>19010100</v>
      </c>
      <c r="B50" s="91" t="s">
        <v>47</v>
      </c>
      <c r="C50" s="60">
        <f>SUM(E50)</f>
        <v>0</v>
      </c>
      <c r="D50" s="55"/>
      <c r="E50" s="17"/>
      <c r="F50" s="21"/>
    </row>
    <row r="51" spans="1:7" ht="55.5" hidden="1" x14ac:dyDescent="0.4">
      <c r="A51" s="66">
        <v>19010200</v>
      </c>
      <c r="B51" s="76" t="s">
        <v>48</v>
      </c>
      <c r="C51" s="60">
        <f>SUM(E51)</f>
        <v>0</v>
      </c>
      <c r="D51" s="55"/>
      <c r="E51" s="17"/>
      <c r="F51" s="21"/>
    </row>
    <row r="52" spans="1:7" ht="111" hidden="1" x14ac:dyDescent="0.4">
      <c r="A52" s="66">
        <v>19010300</v>
      </c>
      <c r="B52" s="92" t="s">
        <v>49</v>
      </c>
      <c r="C52" s="60">
        <f>SUM(E52)</f>
        <v>0</v>
      </c>
      <c r="D52" s="55"/>
      <c r="E52" s="17"/>
      <c r="F52" s="21"/>
    </row>
    <row r="53" spans="1:7" ht="30" hidden="1" customHeight="1" x14ac:dyDescent="0.35">
      <c r="A53" s="32">
        <v>20000000</v>
      </c>
      <c r="B53" s="75" t="s">
        <v>50</v>
      </c>
      <c r="C53" s="58">
        <f>SUM(D53,E53)</f>
        <v>0</v>
      </c>
      <c r="D53" s="57">
        <f>SUM(D71,D61,D54)</f>
        <v>0</v>
      </c>
      <c r="E53" s="16"/>
      <c r="F53" s="18"/>
    </row>
    <row r="54" spans="1:7" ht="54" hidden="1" x14ac:dyDescent="0.35">
      <c r="A54" s="32">
        <v>21000000</v>
      </c>
      <c r="B54" s="75" t="s">
        <v>51</v>
      </c>
      <c r="C54" s="58">
        <f t="shared" ref="C54:C62" si="0">SUM(D54)</f>
        <v>0</v>
      </c>
      <c r="D54" s="57">
        <f>SUM(D55,D58)</f>
        <v>0</v>
      </c>
      <c r="E54" s="22"/>
      <c r="F54" s="18"/>
    </row>
    <row r="55" spans="1:7" ht="194.25" hidden="1" x14ac:dyDescent="0.4">
      <c r="A55" s="803">
        <v>21010000</v>
      </c>
      <c r="B55" s="93" t="s">
        <v>52</v>
      </c>
      <c r="C55" s="805">
        <f t="shared" si="0"/>
        <v>0</v>
      </c>
      <c r="D55" s="793">
        <f>SUM(D57)</f>
        <v>0</v>
      </c>
      <c r="E55" s="795"/>
      <c r="F55" s="797"/>
      <c r="G55" s="23"/>
    </row>
    <row r="56" spans="1:7" ht="27.75" hidden="1" x14ac:dyDescent="0.4">
      <c r="A56" s="804"/>
      <c r="B56" s="94" t="s">
        <v>53</v>
      </c>
      <c r="C56" s="806">
        <f t="shared" si="0"/>
        <v>0</v>
      </c>
      <c r="D56" s="794"/>
      <c r="E56" s="796"/>
      <c r="F56" s="798"/>
      <c r="G56" s="23"/>
    </row>
    <row r="57" spans="1:7" s="24" customFormat="1" ht="111" hidden="1" x14ac:dyDescent="0.4">
      <c r="A57" s="66">
        <v>21010300</v>
      </c>
      <c r="B57" s="85" t="s">
        <v>54</v>
      </c>
      <c r="C57" s="54">
        <f>SUM(D57)</f>
        <v>0</v>
      </c>
      <c r="D57" s="55"/>
      <c r="E57" s="22"/>
      <c r="F57" s="18"/>
    </row>
    <row r="58" spans="1:7" ht="30" hidden="1" customHeight="1" x14ac:dyDescent="0.35">
      <c r="A58" s="32">
        <v>21080000</v>
      </c>
      <c r="B58" s="75" t="s">
        <v>55</v>
      </c>
      <c r="C58" s="58">
        <f t="shared" si="0"/>
        <v>0</v>
      </c>
      <c r="D58" s="57">
        <f>SUM(D59:D60)</f>
        <v>0</v>
      </c>
      <c r="E58" s="25"/>
      <c r="F58" s="26"/>
    </row>
    <row r="59" spans="1:7" ht="27.75" hidden="1" x14ac:dyDescent="0.4">
      <c r="A59" s="66">
        <v>21081100</v>
      </c>
      <c r="B59" s="85" t="s">
        <v>56</v>
      </c>
      <c r="C59" s="54">
        <f>SUM(D59)</f>
        <v>0</v>
      </c>
      <c r="D59" s="55"/>
      <c r="E59" s="22"/>
      <c r="F59" s="18"/>
    </row>
    <row r="60" spans="1:7" ht="99.75" hidden="1" customHeight="1" x14ac:dyDescent="0.4">
      <c r="A60" s="66">
        <v>21081500</v>
      </c>
      <c r="B60" s="85" t="s">
        <v>100</v>
      </c>
      <c r="C60" s="54">
        <f>SUM(D60)</f>
        <v>0</v>
      </c>
      <c r="D60" s="55"/>
      <c r="E60" s="22"/>
      <c r="F60" s="18"/>
    </row>
    <row r="61" spans="1:7" ht="52.5" hidden="1" customHeight="1" x14ac:dyDescent="0.35">
      <c r="A61" s="32">
        <v>22000000</v>
      </c>
      <c r="B61" s="75" t="s">
        <v>57</v>
      </c>
      <c r="C61" s="58">
        <f t="shared" si="0"/>
        <v>0</v>
      </c>
      <c r="D61" s="57">
        <f>SUM(D68,D66,D62)</f>
        <v>0</v>
      </c>
      <c r="E61" s="22"/>
      <c r="F61" s="18"/>
    </row>
    <row r="62" spans="1:7" ht="54" hidden="1" x14ac:dyDescent="0.35">
      <c r="A62" s="32">
        <v>22010000</v>
      </c>
      <c r="B62" s="75" t="s">
        <v>58</v>
      </c>
      <c r="C62" s="58">
        <f t="shared" si="0"/>
        <v>0</v>
      </c>
      <c r="D62" s="57">
        <f>SUM(D63:D65)</f>
        <v>0</v>
      </c>
      <c r="E62" s="22"/>
      <c r="F62" s="18"/>
    </row>
    <row r="63" spans="1:7" ht="111" hidden="1" x14ac:dyDescent="0.4">
      <c r="A63" s="66">
        <v>22010300</v>
      </c>
      <c r="B63" s="78" t="s">
        <v>59</v>
      </c>
      <c r="C63" s="54">
        <f>SUM(D63)</f>
        <v>0</v>
      </c>
      <c r="D63" s="55"/>
      <c r="E63" s="22"/>
      <c r="F63" s="18"/>
    </row>
    <row r="64" spans="1:7" ht="55.5" hidden="1" x14ac:dyDescent="0.4">
      <c r="A64" s="66">
        <v>22012500</v>
      </c>
      <c r="B64" s="85" t="s">
        <v>60</v>
      </c>
      <c r="C64" s="54">
        <f>SUM(D64)</f>
        <v>0</v>
      </c>
      <c r="D64" s="55"/>
      <c r="E64" s="22"/>
      <c r="F64" s="18"/>
    </row>
    <row r="65" spans="1:6" ht="83.25" hidden="1" x14ac:dyDescent="0.4">
      <c r="A65" s="66">
        <v>22012600</v>
      </c>
      <c r="B65" s="95" t="s">
        <v>61</v>
      </c>
      <c r="C65" s="54">
        <f>SUM(D65)</f>
        <v>0</v>
      </c>
      <c r="D65" s="55"/>
      <c r="E65" s="22"/>
      <c r="F65" s="18"/>
    </row>
    <row r="66" spans="1:6" ht="108" hidden="1" x14ac:dyDescent="0.35">
      <c r="A66" s="32">
        <v>22080000</v>
      </c>
      <c r="B66" s="96" t="s">
        <v>62</v>
      </c>
      <c r="C66" s="58">
        <f>SUM(D66)</f>
        <v>0</v>
      </c>
      <c r="D66" s="57">
        <f>SUM(D67)</f>
        <v>0</v>
      </c>
      <c r="E66" s="25"/>
      <c r="F66" s="26"/>
    </row>
    <row r="67" spans="1:6" ht="99.75" hidden="1" customHeight="1" x14ac:dyDescent="0.4">
      <c r="A67" s="66">
        <v>22080400</v>
      </c>
      <c r="B67" s="85" t="s">
        <v>63</v>
      </c>
      <c r="C67" s="54">
        <f t="shared" ref="C67:C73" si="1">SUM(D67)</f>
        <v>0</v>
      </c>
      <c r="D67" s="55"/>
      <c r="E67" s="22"/>
      <c r="F67" s="18"/>
    </row>
    <row r="68" spans="1:6" ht="27" hidden="1" x14ac:dyDescent="0.35">
      <c r="A68" s="32">
        <v>22090000</v>
      </c>
      <c r="B68" s="75" t="s">
        <v>64</v>
      </c>
      <c r="C68" s="58">
        <f t="shared" si="1"/>
        <v>0</v>
      </c>
      <c r="D68" s="57">
        <f>SUM(D69:D70)</f>
        <v>0</v>
      </c>
      <c r="E68" s="25"/>
      <c r="F68" s="26"/>
    </row>
    <row r="69" spans="1:6" ht="111" hidden="1" x14ac:dyDescent="0.4">
      <c r="A69" s="66">
        <v>22090100</v>
      </c>
      <c r="B69" s="85" t="s">
        <v>65</v>
      </c>
      <c r="C69" s="54">
        <f t="shared" si="1"/>
        <v>0</v>
      </c>
      <c r="D69" s="55"/>
      <c r="E69" s="22"/>
      <c r="F69" s="18"/>
    </row>
    <row r="70" spans="1:6" ht="83.25" hidden="1" x14ac:dyDescent="0.4">
      <c r="A70" s="66">
        <v>22090400</v>
      </c>
      <c r="B70" s="85" t="s">
        <v>66</v>
      </c>
      <c r="C70" s="54">
        <f t="shared" si="1"/>
        <v>0</v>
      </c>
      <c r="D70" s="55"/>
      <c r="E70" s="22"/>
      <c r="F70" s="18"/>
    </row>
    <row r="71" spans="1:6" ht="28.5" hidden="1" customHeight="1" x14ac:dyDescent="0.35">
      <c r="A71" s="32">
        <v>24000000</v>
      </c>
      <c r="B71" s="75" t="s">
        <v>67</v>
      </c>
      <c r="C71" s="58">
        <f t="shared" si="1"/>
        <v>0</v>
      </c>
      <c r="D71" s="57">
        <f>SUM(D72)</f>
        <v>0</v>
      </c>
      <c r="E71" s="19"/>
      <c r="F71" s="18"/>
    </row>
    <row r="72" spans="1:6" ht="28.5" hidden="1" customHeight="1" x14ac:dyDescent="0.35">
      <c r="A72" s="32">
        <v>24060000</v>
      </c>
      <c r="B72" s="75" t="s">
        <v>68</v>
      </c>
      <c r="C72" s="58">
        <f t="shared" si="1"/>
        <v>0</v>
      </c>
      <c r="D72" s="57">
        <f>SUM(D73)</f>
        <v>0</v>
      </c>
      <c r="E72" s="19"/>
      <c r="F72" s="18"/>
    </row>
    <row r="73" spans="1:6" ht="29.25" hidden="1" customHeight="1" x14ac:dyDescent="0.4">
      <c r="A73" s="66">
        <v>24060300</v>
      </c>
      <c r="B73" s="85" t="s">
        <v>68</v>
      </c>
      <c r="C73" s="54">
        <f t="shared" si="1"/>
        <v>0</v>
      </c>
      <c r="D73" s="55"/>
      <c r="E73" s="22"/>
      <c r="F73" s="18" t="s">
        <v>69</v>
      </c>
    </row>
    <row r="74" spans="1:6" ht="27.75" hidden="1" x14ac:dyDescent="0.4">
      <c r="A74" s="32">
        <v>25000000</v>
      </c>
      <c r="B74" s="75" t="s">
        <v>70</v>
      </c>
      <c r="C74" s="56">
        <f>SUM(E74)</f>
        <v>0</v>
      </c>
      <c r="D74" s="61"/>
      <c r="E74" s="16">
        <f>SUM(E75)</f>
        <v>0</v>
      </c>
      <c r="F74" s="18"/>
    </row>
    <row r="75" spans="1:6" ht="81.75" hidden="1" x14ac:dyDescent="0.4">
      <c r="A75" s="32">
        <v>25010000</v>
      </c>
      <c r="B75" s="75" t="s">
        <v>71</v>
      </c>
      <c r="C75" s="56">
        <f>SUM(E75)</f>
        <v>0</v>
      </c>
      <c r="D75" s="62"/>
      <c r="E75" s="16">
        <f>SUM(E76:E79)</f>
        <v>0</v>
      </c>
      <c r="F75" s="18"/>
    </row>
    <row r="76" spans="1:6" ht="83.25" hidden="1" x14ac:dyDescent="0.4">
      <c r="A76" s="66">
        <v>25010100</v>
      </c>
      <c r="B76" s="85" t="s">
        <v>72</v>
      </c>
      <c r="C76" s="54"/>
      <c r="D76" s="62"/>
      <c r="E76" s="27"/>
      <c r="F76" s="28"/>
    </row>
    <row r="77" spans="1:6" ht="55.5" hidden="1" x14ac:dyDescent="0.4">
      <c r="A77" s="66">
        <v>25010200</v>
      </c>
      <c r="B77" s="85" t="s">
        <v>73</v>
      </c>
      <c r="C77" s="54"/>
      <c r="D77" s="62"/>
      <c r="E77" s="27"/>
      <c r="F77" s="28"/>
    </row>
    <row r="78" spans="1:6" ht="27.75" hidden="1" x14ac:dyDescent="0.4">
      <c r="A78" s="66">
        <v>25010300</v>
      </c>
      <c r="B78" s="85" t="s">
        <v>74</v>
      </c>
      <c r="C78" s="54"/>
      <c r="D78" s="62"/>
      <c r="E78" s="27"/>
      <c r="F78" s="28"/>
    </row>
    <row r="79" spans="1:6" ht="83.25" hidden="1" x14ac:dyDescent="0.4">
      <c r="A79" s="66">
        <v>25010400</v>
      </c>
      <c r="B79" s="95" t="s">
        <v>75</v>
      </c>
      <c r="C79" s="54"/>
      <c r="D79" s="63"/>
      <c r="E79" s="14"/>
      <c r="F79" s="21"/>
    </row>
    <row r="80" spans="1:6" ht="27.75" hidden="1" x14ac:dyDescent="0.4">
      <c r="A80" s="67">
        <v>30000000</v>
      </c>
      <c r="B80" s="77" t="s">
        <v>76</v>
      </c>
      <c r="C80" s="56">
        <f>SUM(E80,D80)</f>
        <v>0</v>
      </c>
      <c r="D80" s="63">
        <f>SUM(D81,D83)</f>
        <v>0</v>
      </c>
      <c r="E80" s="16"/>
      <c r="F80" s="29"/>
    </row>
    <row r="81" spans="1:7" ht="27.75" hidden="1" x14ac:dyDescent="0.4">
      <c r="A81" s="67">
        <v>31000000</v>
      </c>
      <c r="B81" s="97" t="s">
        <v>101</v>
      </c>
      <c r="C81" s="56">
        <f>SUM(E81,D81)</f>
        <v>0</v>
      </c>
      <c r="D81" s="63">
        <f>SUM(D82)</f>
        <v>0</v>
      </c>
      <c r="E81" s="16"/>
      <c r="F81" s="29"/>
    </row>
    <row r="82" spans="1:7" ht="54.75" hidden="1" customHeight="1" x14ac:dyDescent="0.4">
      <c r="A82" s="68">
        <v>31020000</v>
      </c>
      <c r="B82" s="98" t="s">
        <v>102</v>
      </c>
      <c r="C82" s="54">
        <f>SUM(D82)</f>
        <v>0</v>
      </c>
      <c r="D82" s="63"/>
      <c r="E82" s="16"/>
      <c r="F82" s="29"/>
    </row>
    <row r="83" spans="1:7" ht="54" hidden="1" x14ac:dyDescent="0.35">
      <c r="A83" s="67">
        <v>33000000</v>
      </c>
      <c r="B83" s="99" t="s">
        <v>77</v>
      </c>
      <c r="C83" s="56">
        <f>SUM(E83)</f>
        <v>0</v>
      </c>
      <c r="D83" s="64"/>
      <c r="E83" s="16">
        <f>SUM(F83)</f>
        <v>0</v>
      </c>
      <c r="F83" s="29">
        <f>SUM(F84)</f>
        <v>0</v>
      </c>
    </row>
    <row r="84" spans="1:7" ht="27.75" hidden="1" x14ac:dyDescent="0.4">
      <c r="A84" s="68">
        <v>33010000</v>
      </c>
      <c r="B84" s="100" t="s">
        <v>78</v>
      </c>
      <c r="C84" s="54">
        <f>SUM(E84)</f>
        <v>0</v>
      </c>
      <c r="D84" s="63"/>
      <c r="E84" s="14">
        <f>SUM(F84)</f>
        <v>0</v>
      </c>
      <c r="F84" s="30"/>
    </row>
    <row r="85" spans="1:7" ht="166.5" hidden="1" x14ac:dyDescent="0.4">
      <c r="A85" s="66">
        <v>33010100</v>
      </c>
      <c r="B85" s="78" t="s">
        <v>79</v>
      </c>
      <c r="C85" s="54">
        <f>SUM(E85)</f>
        <v>0</v>
      </c>
      <c r="D85" s="63"/>
      <c r="E85" s="14">
        <f>SUM(F85)</f>
        <v>0</v>
      </c>
      <c r="F85" s="30"/>
    </row>
    <row r="86" spans="1:7" ht="54" hidden="1" x14ac:dyDescent="0.35">
      <c r="A86" s="66"/>
      <c r="B86" s="75" t="s">
        <v>80</v>
      </c>
      <c r="C86" s="57">
        <f>SUM(C11,C53,C80)</f>
        <v>0</v>
      </c>
      <c r="D86" s="57">
        <f>SUM(D11,D53,D80)</f>
        <v>0</v>
      </c>
      <c r="E86" s="16"/>
      <c r="F86" s="29"/>
      <c r="G86" s="31"/>
    </row>
    <row r="87" spans="1:7" ht="36.75" customHeight="1" x14ac:dyDescent="0.4">
      <c r="A87" s="119">
        <v>40000000</v>
      </c>
      <c r="B87" s="110" t="s">
        <v>81</v>
      </c>
      <c r="C87" s="744">
        <f t="shared" ref="C87:C88" si="2">SUM(D87:E87)</f>
        <v>903449.58000000007</v>
      </c>
      <c r="D87" s="759">
        <f>SUM(D88)</f>
        <v>633936</v>
      </c>
      <c r="E87" s="759">
        <f>SUM(E88)</f>
        <v>269513.58</v>
      </c>
      <c r="F87" s="778">
        <f>SUM(F88)</f>
        <v>269513.58</v>
      </c>
    </row>
    <row r="88" spans="1:7" ht="36" customHeight="1" x14ac:dyDescent="0.4">
      <c r="A88" s="120">
        <v>41000000</v>
      </c>
      <c r="B88" s="75" t="s">
        <v>82</v>
      </c>
      <c r="C88" s="745">
        <f t="shared" si="2"/>
        <v>903449.58000000007</v>
      </c>
      <c r="D88" s="776">
        <f>SUM(D89,D96)</f>
        <v>633936</v>
      </c>
      <c r="E88" s="776">
        <f>SUM(E89,E96)</f>
        <v>269513.58</v>
      </c>
      <c r="F88" s="778">
        <f>SUM(F89,F96)</f>
        <v>269513.58</v>
      </c>
    </row>
    <row r="89" spans="1:7" ht="54.75" hidden="1" x14ac:dyDescent="0.4">
      <c r="A89" s="120">
        <v>41030000</v>
      </c>
      <c r="B89" s="75" t="s">
        <v>103</v>
      </c>
      <c r="C89" s="51">
        <f t="shared" ref="C89:C124" si="3">SUM(D89)</f>
        <v>0</v>
      </c>
      <c r="D89" s="776">
        <f>SUM(D90:D95)</f>
        <v>0</v>
      </c>
      <c r="E89" s="777"/>
      <c r="F89" s="779"/>
    </row>
    <row r="90" spans="1:7" ht="117.75" hidden="1" customHeight="1" x14ac:dyDescent="0.4">
      <c r="A90" s="121">
        <v>41030400</v>
      </c>
      <c r="B90" s="98" t="s">
        <v>113</v>
      </c>
      <c r="C90" s="746">
        <f>SUM(D90)</f>
        <v>0</v>
      </c>
      <c r="D90" s="749"/>
      <c r="E90" s="777"/>
      <c r="F90" s="779"/>
      <c r="G90" s="109"/>
    </row>
    <row r="91" spans="1:7" ht="55.5" hidden="1" x14ac:dyDescent="0.4">
      <c r="A91" s="122">
        <v>41033900</v>
      </c>
      <c r="B91" s="76" t="s">
        <v>83</v>
      </c>
      <c r="C91" s="60">
        <f t="shared" si="3"/>
        <v>0</v>
      </c>
      <c r="D91" s="749"/>
      <c r="E91" s="754"/>
      <c r="F91" s="780"/>
    </row>
    <row r="92" spans="1:7" ht="55.5" hidden="1" x14ac:dyDescent="0.4">
      <c r="A92" s="122">
        <v>41034200</v>
      </c>
      <c r="B92" s="76" t="s">
        <v>84</v>
      </c>
      <c r="C92" s="60">
        <f t="shared" si="3"/>
        <v>0</v>
      </c>
      <c r="D92" s="749"/>
      <c r="E92" s="754"/>
      <c r="F92" s="780"/>
    </row>
    <row r="93" spans="1:7" ht="111" hidden="1" x14ac:dyDescent="0.4">
      <c r="A93" s="122">
        <v>41033200</v>
      </c>
      <c r="B93" s="98" t="s">
        <v>105</v>
      </c>
      <c r="C93" s="60">
        <f>SUM(D93)</f>
        <v>0</v>
      </c>
      <c r="D93" s="749"/>
      <c r="E93" s="754"/>
      <c r="F93" s="780"/>
    </row>
    <row r="94" spans="1:7" ht="120" hidden="1" customHeight="1" x14ac:dyDescent="0.4">
      <c r="A94" s="122">
        <v>41034500</v>
      </c>
      <c r="B94" s="743" t="s">
        <v>85</v>
      </c>
      <c r="C94" s="60">
        <f t="shared" si="3"/>
        <v>0</v>
      </c>
      <c r="D94" s="749"/>
      <c r="E94" s="754"/>
      <c r="F94" s="780"/>
      <c r="G94" s="24"/>
    </row>
    <row r="95" spans="1:7" ht="130.5" hidden="1" customHeight="1" x14ac:dyDescent="0.4">
      <c r="A95" s="122">
        <v>41035100</v>
      </c>
      <c r="B95" s="98" t="s">
        <v>115</v>
      </c>
      <c r="C95" s="60">
        <f>SUM(D95)</f>
        <v>0</v>
      </c>
      <c r="D95" s="749"/>
      <c r="E95" s="754"/>
      <c r="F95" s="780"/>
      <c r="G95" s="24"/>
    </row>
    <row r="96" spans="1:7" ht="54" customHeight="1" x14ac:dyDescent="0.4">
      <c r="A96" s="123">
        <v>41050000</v>
      </c>
      <c r="B96" s="79" t="s">
        <v>86</v>
      </c>
      <c r="C96" s="747">
        <f>SUM(D96:E96)</f>
        <v>903449.58000000007</v>
      </c>
      <c r="D96" s="776">
        <f>SUM(D97:D109,D124,D125)</f>
        <v>633936</v>
      </c>
      <c r="E96" s="776">
        <f>SUM(E97:E109,E124,E125)</f>
        <v>269513.58</v>
      </c>
      <c r="F96" s="778">
        <f>SUM(F97:F109,F124,F125)</f>
        <v>269513.58</v>
      </c>
    </row>
    <row r="97" spans="1:8" ht="209.25" hidden="1" customHeight="1" x14ac:dyDescent="0.4">
      <c r="A97" s="122">
        <v>41050100</v>
      </c>
      <c r="B97" s="113" t="s">
        <v>88</v>
      </c>
      <c r="C97" s="748">
        <f>SUM(D97)</f>
        <v>0</v>
      </c>
      <c r="D97" s="749"/>
      <c r="E97" s="750"/>
      <c r="F97" s="34"/>
    </row>
    <row r="98" spans="1:8" ht="102" hidden="1" customHeight="1" x14ac:dyDescent="0.4">
      <c r="A98" s="122">
        <v>41050200</v>
      </c>
      <c r="B98" s="112" t="s">
        <v>89</v>
      </c>
      <c r="C98" s="748">
        <f>SUM(D98)</f>
        <v>0</v>
      </c>
      <c r="D98" s="749"/>
      <c r="E98" s="750"/>
      <c r="F98" s="34"/>
    </row>
    <row r="99" spans="1:8" ht="231.75" hidden="1" customHeight="1" x14ac:dyDescent="0.4">
      <c r="A99" s="122">
        <v>41050300</v>
      </c>
      <c r="B99" s="112" t="s">
        <v>90</v>
      </c>
      <c r="C99" s="748">
        <f>SUM(D99)</f>
        <v>0</v>
      </c>
      <c r="D99" s="749"/>
      <c r="E99" s="750"/>
      <c r="F99" s="34"/>
    </row>
    <row r="100" spans="1:8" ht="172.5" customHeight="1" x14ac:dyDescent="0.4">
      <c r="A100" s="122">
        <v>41050800</v>
      </c>
      <c r="B100" s="112" t="s">
        <v>586</v>
      </c>
      <c r="C100" s="751">
        <f>SUM(D100)</f>
        <v>399528</v>
      </c>
      <c r="D100" s="749">
        <v>399528</v>
      </c>
      <c r="E100" s="750"/>
      <c r="F100" s="34"/>
    </row>
    <row r="101" spans="1:8" ht="80.25" hidden="1" customHeight="1" x14ac:dyDescent="0.4">
      <c r="A101" s="122">
        <v>41051000</v>
      </c>
      <c r="B101" s="113" t="s">
        <v>97</v>
      </c>
      <c r="C101" s="748">
        <f t="shared" si="3"/>
        <v>0</v>
      </c>
      <c r="D101" s="749"/>
      <c r="E101" s="750"/>
      <c r="F101" s="34"/>
    </row>
    <row r="102" spans="1:8" ht="84.75" hidden="1" customHeight="1" x14ac:dyDescent="0.4">
      <c r="A102" s="122">
        <v>41051100</v>
      </c>
      <c r="B102" s="114" t="s">
        <v>98</v>
      </c>
      <c r="C102" s="748">
        <f t="shared" si="3"/>
        <v>0</v>
      </c>
      <c r="D102" s="752"/>
      <c r="E102" s="753"/>
      <c r="F102" s="50"/>
    </row>
    <row r="103" spans="1:8" ht="110.25" hidden="1" customHeight="1" x14ac:dyDescent="0.4">
      <c r="A103" s="122">
        <v>41051200</v>
      </c>
      <c r="B103" s="113" t="s">
        <v>87</v>
      </c>
      <c r="C103" s="748">
        <f t="shared" ref="C103:C104" si="4">SUM(D103)</f>
        <v>0</v>
      </c>
      <c r="D103" s="749"/>
      <c r="E103" s="750"/>
      <c r="F103" s="34"/>
    </row>
    <row r="104" spans="1:8" ht="145.5" hidden="1" customHeight="1" x14ac:dyDescent="0.4">
      <c r="A104" s="122">
        <v>41051400</v>
      </c>
      <c r="B104" s="113" t="s">
        <v>99</v>
      </c>
      <c r="C104" s="748">
        <f t="shared" si="4"/>
        <v>0</v>
      </c>
      <c r="D104" s="749"/>
      <c r="E104" s="750"/>
      <c r="F104" s="34"/>
      <c r="G104" s="24"/>
    </row>
    <row r="105" spans="1:8" ht="83.25" hidden="1" customHeight="1" x14ac:dyDescent="0.4">
      <c r="A105" s="122">
        <v>41051500</v>
      </c>
      <c r="B105" s="112" t="s">
        <v>91</v>
      </c>
      <c r="C105" s="748">
        <f t="shared" si="3"/>
        <v>0</v>
      </c>
      <c r="D105" s="749"/>
      <c r="E105" s="750"/>
      <c r="F105" s="34"/>
    </row>
    <row r="106" spans="1:8" ht="150" hidden="1" customHeight="1" x14ac:dyDescent="0.4">
      <c r="A106" s="122">
        <v>41052000</v>
      </c>
      <c r="B106" s="115" t="s">
        <v>92</v>
      </c>
      <c r="C106" s="748">
        <f t="shared" si="3"/>
        <v>0</v>
      </c>
      <c r="D106" s="749"/>
      <c r="E106" s="33"/>
      <c r="F106" s="34"/>
    </row>
    <row r="107" spans="1:8" ht="162.75" hidden="1" customHeight="1" x14ac:dyDescent="0.4">
      <c r="A107" s="122">
        <v>41052300</v>
      </c>
      <c r="B107" s="115" t="s">
        <v>107</v>
      </c>
      <c r="C107" s="748">
        <f t="shared" si="3"/>
        <v>0</v>
      </c>
      <c r="D107" s="749"/>
      <c r="E107" s="33"/>
      <c r="F107" s="34"/>
    </row>
    <row r="108" spans="1:8" ht="106.5" hidden="1" customHeight="1" x14ac:dyDescent="0.4">
      <c r="A108" s="122"/>
      <c r="B108" s="111"/>
      <c r="C108" s="748"/>
      <c r="D108" s="749"/>
      <c r="E108" s="33"/>
      <c r="F108" s="34"/>
    </row>
    <row r="109" spans="1:8" ht="36.75" customHeight="1" x14ac:dyDescent="0.4">
      <c r="A109" s="122">
        <v>41053900</v>
      </c>
      <c r="B109" s="115" t="s">
        <v>93</v>
      </c>
      <c r="C109" s="751">
        <f>SUM(D109:E109)</f>
        <v>503921.58</v>
      </c>
      <c r="D109" s="749">
        <f>SUM(D110)</f>
        <v>234408</v>
      </c>
      <c r="E109" s="749">
        <v>269513.58</v>
      </c>
      <c r="F109" s="773">
        <v>269513.58</v>
      </c>
    </row>
    <row r="110" spans="1:8" ht="179.25" customHeight="1" x14ac:dyDescent="0.4">
      <c r="A110" s="799" t="s">
        <v>106</v>
      </c>
      <c r="B110" s="742" t="s">
        <v>591</v>
      </c>
      <c r="C110" s="749">
        <f>SUM(C111:C117)</f>
        <v>234408</v>
      </c>
      <c r="D110" s="749">
        <f>SUM(D111:D117)</f>
        <v>234408</v>
      </c>
      <c r="E110" s="33"/>
      <c r="F110" s="34"/>
      <c r="H110" s="105"/>
    </row>
    <row r="111" spans="1:8" ht="30.75" customHeight="1" x14ac:dyDescent="0.4">
      <c r="A111" s="800"/>
      <c r="B111" s="116" t="s">
        <v>587</v>
      </c>
      <c r="C111" s="751">
        <f t="shared" si="3"/>
        <v>13500</v>
      </c>
      <c r="D111" s="749">
        <v>13500</v>
      </c>
      <c r="E111" s="33"/>
      <c r="F111" s="34"/>
    </row>
    <row r="112" spans="1:8" ht="36" customHeight="1" x14ac:dyDescent="0.4">
      <c r="A112" s="800"/>
      <c r="B112" s="116" t="s">
        <v>588</v>
      </c>
      <c r="C112" s="751">
        <f t="shared" si="3"/>
        <v>32500</v>
      </c>
      <c r="D112" s="749">
        <v>32500</v>
      </c>
      <c r="E112" s="33"/>
      <c r="F112" s="34"/>
    </row>
    <row r="113" spans="1:7" ht="36.75" customHeight="1" x14ac:dyDescent="0.4">
      <c r="A113" s="800"/>
      <c r="B113" s="117" t="s">
        <v>589</v>
      </c>
      <c r="C113" s="751">
        <f t="shared" si="3"/>
        <v>35000</v>
      </c>
      <c r="D113" s="749">
        <v>35000</v>
      </c>
      <c r="E113" s="33"/>
      <c r="F113" s="34"/>
    </row>
    <row r="114" spans="1:7" ht="36" customHeight="1" x14ac:dyDescent="0.4">
      <c r="A114" s="800"/>
      <c r="B114" s="117" t="s">
        <v>590</v>
      </c>
      <c r="C114" s="751">
        <f t="shared" si="3"/>
        <v>76000</v>
      </c>
      <c r="D114" s="749">
        <v>76000</v>
      </c>
      <c r="E114" s="33"/>
      <c r="F114" s="34"/>
    </row>
    <row r="115" spans="1:7" ht="36" customHeight="1" x14ac:dyDescent="0.4">
      <c r="A115" s="800"/>
      <c r="B115" s="117" t="s">
        <v>592</v>
      </c>
      <c r="C115" s="751">
        <f t="shared" si="3"/>
        <v>14000</v>
      </c>
      <c r="D115" s="749">
        <v>14000</v>
      </c>
      <c r="E115" s="33"/>
      <c r="F115" s="34"/>
    </row>
    <row r="116" spans="1:7" ht="36" customHeight="1" x14ac:dyDescent="0.4">
      <c r="A116" s="800"/>
      <c r="B116" s="117" t="s">
        <v>593</v>
      </c>
      <c r="C116" s="751">
        <f t="shared" si="3"/>
        <v>52000</v>
      </c>
      <c r="D116" s="749">
        <v>52000</v>
      </c>
      <c r="E116" s="33"/>
      <c r="F116" s="34"/>
    </row>
    <row r="117" spans="1:7" ht="37.5" customHeight="1" x14ac:dyDescent="0.4">
      <c r="A117" s="800"/>
      <c r="B117" s="117" t="s">
        <v>594</v>
      </c>
      <c r="C117" s="751">
        <f t="shared" si="3"/>
        <v>11408</v>
      </c>
      <c r="D117" s="749">
        <v>11408</v>
      </c>
      <c r="E117" s="33"/>
      <c r="F117" s="34"/>
    </row>
    <row r="118" spans="1:7" ht="91.5" customHeight="1" x14ac:dyDescent="0.4">
      <c r="A118" s="801"/>
      <c r="B118" s="117" t="s">
        <v>595</v>
      </c>
      <c r="C118" s="751">
        <f>SUM(D118:E118)</f>
        <v>269513.58</v>
      </c>
      <c r="D118" s="754"/>
      <c r="E118" s="749">
        <v>269513.58</v>
      </c>
      <c r="F118" s="773">
        <v>269513.58</v>
      </c>
    </row>
    <row r="119" spans="1:7" ht="36" hidden="1" customHeight="1" x14ac:dyDescent="0.4">
      <c r="A119" s="124"/>
      <c r="B119" s="117"/>
      <c r="C119" s="751"/>
      <c r="D119" s="754"/>
      <c r="E119" s="33"/>
      <c r="F119" s="772"/>
    </row>
    <row r="120" spans="1:7" ht="33.75" hidden="1" customHeight="1" x14ac:dyDescent="0.4">
      <c r="A120" s="122"/>
      <c r="B120" s="115"/>
      <c r="C120" s="751"/>
      <c r="D120" s="754"/>
      <c r="E120" s="33"/>
      <c r="F120" s="772"/>
    </row>
    <row r="121" spans="1:7" ht="33.75" hidden="1" customHeight="1" x14ac:dyDescent="0.4">
      <c r="A121" s="122"/>
      <c r="B121" s="115"/>
      <c r="C121" s="751"/>
      <c r="D121" s="754"/>
      <c r="E121" s="33"/>
      <c r="F121" s="772"/>
    </row>
    <row r="122" spans="1:7" ht="33.75" hidden="1" customHeight="1" x14ac:dyDescent="0.4">
      <c r="A122" s="122"/>
      <c r="B122" s="115"/>
      <c r="C122" s="751"/>
      <c r="D122" s="754"/>
      <c r="E122" s="33"/>
      <c r="F122" s="772"/>
    </row>
    <row r="123" spans="1:7" ht="33.75" hidden="1" customHeight="1" x14ac:dyDescent="0.4">
      <c r="A123" s="122"/>
      <c r="B123" s="115"/>
      <c r="C123" s="751"/>
      <c r="D123" s="754"/>
      <c r="E123" s="33"/>
      <c r="F123" s="772"/>
    </row>
    <row r="124" spans="1:7" ht="166.5" hidden="1" customHeight="1" x14ac:dyDescent="0.4">
      <c r="A124" s="122">
        <v>41054100</v>
      </c>
      <c r="B124" s="115" t="s">
        <v>108</v>
      </c>
      <c r="C124" s="751">
        <f t="shared" si="3"/>
        <v>0</v>
      </c>
      <c r="D124" s="754"/>
      <c r="E124" s="33"/>
      <c r="F124" s="772"/>
    </row>
    <row r="125" spans="1:7" ht="119.25" hidden="1" customHeight="1" x14ac:dyDescent="0.4">
      <c r="A125" s="125">
        <v>41054300</v>
      </c>
      <c r="B125" s="117" t="s">
        <v>114</v>
      </c>
      <c r="C125" s="755">
        <f>SUM(D125)</f>
        <v>0</v>
      </c>
      <c r="D125" s="756"/>
      <c r="E125" s="757"/>
      <c r="F125" s="774"/>
      <c r="G125" s="24"/>
    </row>
    <row r="126" spans="1:7" ht="39" customHeight="1" x14ac:dyDescent="0.4">
      <c r="A126" s="73"/>
      <c r="B126" s="118" t="s">
        <v>94</v>
      </c>
      <c r="C126" s="758">
        <f>SUM(D126:E126)</f>
        <v>903449.58000000007</v>
      </c>
      <c r="D126" s="758">
        <f>SUM(D86:D87)</f>
        <v>633936</v>
      </c>
      <c r="E126" s="758">
        <f>SUM(E86:E87)</f>
        <v>269513.58</v>
      </c>
      <c r="F126" s="775">
        <v>269513.58</v>
      </c>
      <c r="G126" s="35"/>
    </row>
    <row r="127" spans="1:7" ht="25.5" x14ac:dyDescent="0.35">
      <c r="A127" s="36"/>
      <c r="B127" s="37"/>
      <c r="C127" s="38"/>
      <c r="D127" s="39"/>
      <c r="E127" s="39"/>
      <c r="F127" s="40"/>
      <c r="G127" s="35"/>
    </row>
    <row r="128" spans="1:7" ht="183.75" customHeight="1" x14ac:dyDescent="0.55000000000000004">
      <c r="A128" s="802" t="s">
        <v>95</v>
      </c>
      <c r="B128" s="802"/>
      <c r="C128" s="802"/>
      <c r="D128" s="802"/>
      <c r="E128" s="802"/>
      <c r="F128" s="802"/>
      <c r="G128" s="35"/>
    </row>
    <row r="129" spans="1:6" ht="23.25" x14ac:dyDescent="0.35">
      <c r="A129" s="41"/>
      <c r="B129" s="42"/>
      <c r="C129" s="42"/>
      <c r="D129" s="43"/>
      <c r="E129" s="43"/>
      <c r="F129" s="43"/>
    </row>
    <row r="130" spans="1:6" ht="23.25" x14ac:dyDescent="0.3">
      <c r="A130" s="44"/>
      <c r="B130" s="45"/>
      <c r="C130" s="45"/>
      <c r="D130" s="46"/>
      <c r="E130" s="46"/>
      <c r="F130" s="46"/>
    </row>
    <row r="131" spans="1:6" ht="23.25" x14ac:dyDescent="0.35">
      <c r="A131" s="47"/>
      <c r="B131" s="47"/>
      <c r="C131" s="47"/>
      <c r="D131" s="47"/>
      <c r="E131" s="47"/>
      <c r="F131" s="47"/>
    </row>
    <row r="132" spans="1:6" ht="23.25" x14ac:dyDescent="0.35">
      <c r="A132" s="48"/>
      <c r="B132" s="49"/>
      <c r="C132" s="49"/>
      <c r="D132" s="43"/>
      <c r="E132" s="43"/>
      <c r="F132" s="43"/>
    </row>
    <row r="133" spans="1:6" ht="23.25" x14ac:dyDescent="0.35">
      <c r="A133" s="47"/>
      <c r="B133" s="47"/>
      <c r="C133" s="47"/>
      <c r="D133" s="47"/>
      <c r="E133" s="47"/>
      <c r="F133" s="47"/>
    </row>
    <row r="134" spans="1:6" ht="23.25" x14ac:dyDescent="0.35">
      <c r="A134" s="2"/>
      <c r="B134" s="2"/>
      <c r="C134" s="2"/>
      <c r="D134" s="2"/>
      <c r="E134" s="2"/>
      <c r="F134" s="2"/>
    </row>
    <row r="135" spans="1:6" ht="23.25" x14ac:dyDescent="0.35">
      <c r="A135" s="47"/>
      <c r="B135" s="47"/>
      <c r="C135" s="47"/>
      <c r="D135" s="47"/>
      <c r="E135" s="47"/>
      <c r="F135" s="47"/>
    </row>
    <row r="136" spans="1:6" ht="23.25" x14ac:dyDescent="0.35">
      <c r="A136" s="2"/>
      <c r="B136" s="2"/>
      <c r="C136" s="2"/>
      <c r="D136" s="2"/>
      <c r="E136" s="2"/>
      <c r="F136" s="2"/>
    </row>
    <row r="137" spans="1:6" ht="23.25" x14ac:dyDescent="0.35">
      <c r="A137" s="2"/>
      <c r="B137" s="2"/>
      <c r="C137" s="2"/>
      <c r="D137" s="2"/>
      <c r="E137" s="2"/>
      <c r="F137" s="2"/>
    </row>
    <row r="138" spans="1:6" ht="23.25" x14ac:dyDescent="0.35">
      <c r="A138" s="2"/>
      <c r="B138" s="2"/>
      <c r="C138" s="2"/>
      <c r="D138" s="2"/>
      <c r="E138" s="2"/>
      <c r="F138" s="2"/>
    </row>
    <row r="139" spans="1:6" ht="23.25" x14ac:dyDescent="0.35">
      <c r="A139" s="2"/>
      <c r="B139" s="2"/>
      <c r="C139" s="2"/>
      <c r="D139" s="2"/>
      <c r="E139" s="2"/>
      <c r="F139" s="2"/>
    </row>
    <row r="140" spans="1:6" ht="23.25" x14ac:dyDescent="0.35">
      <c r="A140" s="2"/>
      <c r="B140" s="2"/>
      <c r="C140" s="2"/>
      <c r="D140" s="2"/>
      <c r="E140" s="2"/>
      <c r="F140" s="2"/>
    </row>
    <row r="141" spans="1:6" ht="23.25" x14ac:dyDescent="0.35">
      <c r="A141" s="2"/>
      <c r="B141" s="2"/>
      <c r="C141" s="2"/>
      <c r="D141" s="2"/>
      <c r="E141" s="2"/>
      <c r="F141" s="2"/>
    </row>
    <row r="142" spans="1:6" ht="23.25" x14ac:dyDescent="0.35">
      <c r="A142" s="2"/>
      <c r="B142" s="2"/>
      <c r="C142" s="2"/>
      <c r="D142" s="2"/>
      <c r="E142" s="2"/>
      <c r="F142" s="2"/>
    </row>
    <row r="143" spans="1:6" ht="23.25" x14ac:dyDescent="0.35">
      <c r="A143" s="2"/>
      <c r="B143" s="2"/>
      <c r="C143" s="2"/>
      <c r="D143" s="2"/>
      <c r="E143" s="2"/>
      <c r="F143" s="2"/>
    </row>
    <row r="144" spans="1:6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2"/>
      <c r="B145" s="2"/>
      <c r="C145" s="2"/>
      <c r="D145" s="2"/>
      <c r="E145" s="2"/>
      <c r="F145" s="2"/>
    </row>
    <row r="146" spans="1:6" ht="23.25" x14ac:dyDescent="0.35">
      <c r="A146" s="2"/>
      <c r="B146" s="2"/>
      <c r="C146" s="2"/>
      <c r="D146" s="2"/>
      <c r="E146" s="2"/>
      <c r="F146" s="2"/>
    </row>
    <row r="147" spans="1:6" ht="23.25" x14ac:dyDescent="0.35">
      <c r="A147" s="47"/>
      <c r="B147" s="47"/>
      <c r="C147" s="47"/>
      <c r="D147" s="47"/>
      <c r="E147" s="47"/>
      <c r="F147" s="47"/>
    </row>
    <row r="148" spans="1:6" ht="23.25" x14ac:dyDescent="0.35">
      <c r="A148" s="47"/>
      <c r="B148" s="47"/>
      <c r="C148" s="47"/>
      <c r="D148" s="47"/>
      <c r="E148" s="47"/>
      <c r="F148" s="47"/>
    </row>
    <row r="149" spans="1:6" ht="23.25" x14ac:dyDescent="0.35">
      <c r="A149" s="47"/>
      <c r="B149" s="47"/>
      <c r="C149" s="47"/>
      <c r="D149" s="47"/>
      <c r="E149" s="47"/>
      <c r="F149" s="47"/>
    </row>
    <row r="150" spans="1:6" ht="23.25" x14ac:dyDescent="0.35">
      <c r="A150" s="47"/>
      <c r="B150" s="47"/>
      <c r="C150" s="47"/>
      <c r="D150" s="47"/>
      <c r="E150" s="47"/>
      <c r="F150" s="47"/>
    </row>
    <row r="151" spans="1:6" ht="23.25" x14ac:dyDescent="0.35">
      <c r="A151" s="47"/>
      <c r="B151" s="47"/>
      <c r="C151" s="47"/>
      <c r="D151" s="47"/>
      <c r="E151" s="47"/>
      <c r="F151" s="47"/>
    </row>
    <row r="152" spans="1:6" ht="23.25" x14ac:dyDescent="0.35">
      <c r="A152" s="47"/>
      <c r="B152" s="47"/>
      <c r="C152" s="47"/>
      <c r="D152" s="47"/>
      <c r="E152" s="47"/>
      <c r="F152" s="47"/>
    </row>
    <row r="153" spans="1:6" ht="23.25" x14ac:dyDescent="0.35">
      <c r="A153" s="47"/>
      <c r="B153" s="47"/>
      <c r="C153" s="47"/>
      <c r="D153" s="47"/>
      <c r="E153" s="47"/>
      <c r="F153" s="47"/>
    </row>
    <row r="154" spans="1:6" ht="23.25" x14ac:dyDescent="0.35">
      <c r="A154" s="47"/>
      <c r="B154" s="47"/>
      <c r="C154" s="47"/>
      <c r="D154" s="47"/>
      <c r="E154" s="47"/>
      <c r="F154" s="47"/>
    </row>
    <row r="155" spans="1:6" ht="23.25" x14ac:dyDescent="0.35">
      <c r="A155" s="47"/>
      <c r="B155" s="47"/>
      <c r="C155" s="47"/>
      <c r="D155" s="47"/>
      <c r="E155" s="47"/>
      <c r="F155" s="47"/>
    </row>
    <row r="156" spans="1:6" ht="23.25" x14ac:dyDescent="0.35">
      <c r="A156" s="47"/>
      <c r="B156" s="47"/>
      <c r="C156" s="47"/>
      <c r="D156" s="47"/>
      <c r="E156" s="47"/>
      <c r="F156" s="47"/>
    </row>
    <row r="157" spans="1:6" ht="23.25" x14ac:dyDescent="0.35">
      <c r="A157" s="47"/>
      <c r="B157" s="47"/>
      <c r="C157" s="47"/>
      <c r="D157" s="47"/>
      <c r="E157" s="47"/>
      <c r="F157" s="47"/>
    </row>
    <row r="158" spans="1:6" ht="23.25" x14ac:dyDescent="0.35">
      <c r="A158" s="47"/>
      <c r="B158" s="47"/>
      <c r="C158" s="47"/>
      <c r="D158" s="47"/>
      <c r="E158" s="47"/>
      <c r="F158" s="47"/>
    </row>
    <row r="159" spans="1:6" ht="23.25" x14ac:dyDescent="0.35">
      <c r="A159" s="47"/>
      <c r="B159" s="47"/>
      <c r="C159" s="47"/>
      <c r="D159" s="47"/>
      <c r="E159" s="47"/>
      <c r="F159" s="47"/>
    </row>
    <row r="160" spans="1:6" ht="23.25" x14ac:dyDescent="0.35">
      <c r="A160" s="47"/>
      <c r="B160" s="47"/>
      <c r="C160" s="47"/>
      <c r="D160" s="47"/>
      <c r="E160" s="47"/>
      <c r="F160" s="47"/>
    </row>
    <row r="161" spans="1:6" ht="23.25" x14ac:dyDescent="0.35">
      <c r="A161" s="47"/>
      <c r="B161" s="47"/>
      <c r="C161" s="47"/>
      <c r="D161" s="47"/>
      <c r="E161" s="47"/>
      <c r="F161" s="47"/>
    </row>
    <row r="162" spans="1:6" ht="23.25" x14ac:dyDescent="0.35">
      <c r="A162" s="47"/>
      <c r="B162" s="47"/>
      <c r="C162" s="47"/>
      <c r="D162" s="47"/>
      <c r="E162" s="47"/>
      <c r="F162" s="47"/>
    </row>
    <row r="163" spans="1:6" ht="23.25" x14ac:dyDescent="0.35">
      <c r="A163" s="47"/>
      <c r="B163" s="47"/>
      <c r="C163" s="47"/>
      <c r="D163" s="47"/>
      <c r="E163" s="47"/>
      <c r="F163" s="47"/>
    </row>
    <row r="164" spans="1:6" ht="23.25" x14ac:dyDescent="0.35">
      <c r="A164" s="47"/>
      <c r="B164" s="47"/>
      <c r="C164" s="47"/>
      <c r="D164" s="47"/>
      <c r="E164" s="47"/>
      <c r="F164" s="47"/>
    </row>
    <row r="165" spans="1:6" ht="23.25" x14ac:dyDescent="0.35">
      <c r="A165" s="47"/>
      <c r="B165" s="47"/>
      <c r="C165" s="47"/>
      <c r="D165" s="47"/>
      <c r="E165" s="47"/>
      <c r="F165" s="47"/>
    </row>
    <row r="166" spans="1:6" ht="23.25" x14ac:dyDescent="0.35">
      <c r="A166" s="47"/>
      <c r="B166" s="47"/>
      <c r="C166" s="47"/>
      <c r="D166" s="47"/>
      <c r="E166" s="47"/>
      <c r="F166" s="47"/>
    </row>
    <row r="167" spans="1:6" ht="23.25" x14ac:dyDescent="0.35">
      <c r="A167" s="47"/>
      <c r="B167" s="47"/>
      <c r="C167" s="47"/>
      <c r="D167" s="47"/>
      <c r="E167" s="47"/>
      <c r="F167" s="47"/>
    </row>
    <row r="168" spans="1:6" ht="23.25" x14ac:dyDescent="0.35">
      <c r="A168" s="47"/>
      <c r="B168" s="47"/>
      <c r="C168" s="47"/>
      <c r="D168" s="47"/>
      <c r="E168" s="47"/>
      <c r="F168" s="47"/>
    </row>
    <row r="169" spans="1:6" ht="23.25" x14ac:dyDescent="0.35">
      <c r="A169" s="47"/>
      <c r="B169" s="47"/>
      <c r="C169" s="47"/>
      <c r="D169" s="47"/>
      <c r="E169" s="47"/>
      <c r="F169" s="47"/>
    </row>
    <row r="170" spans="1:6" ht="23.25" x14ac:dyDescent="0.35">
      <c r="A170" s="47"/>
      <c r="B170" s="47"/>
      <c r="C170" s="47"/>
      <c r="D170" s="47"/>
      <c r="E170" s="47"/>
      <c r="F170" s="47"/>
    </row>
    <row r="171" spans="1:6" ht="23.25" x14ac:dyDescent="0.35">
      <c r="A171" s="47"/>
      <c r="B171" s="47"/>
      <c r="C171" s="47"/>
      <c r="D171" s="47"/>
      <c r="E171" s="47"/>
      <c r="F171" s="47"/>
    </row>
    <row r="172" spans="1:6" ht="23.25" x14ac:dyDescent="0.35">
      <c r="A172" s="47"/>
      <c r="B172" s="47"/>
      <c r="C172" s="47"/>
      <c r="D172" s="47"/>
      <c r="E172" s="47"/>
      <c r="F172" s="47"/>
    </row>
  </sheetData>
  <mergeCells count="17">
    <mergeCell ref="D55:D56"/>
    <mergeCell ref="E55:E56"/>
    <mergeCell ref="F55:F56"/>
    <mergeCell ref="A110:A118"/>
    <mergeCell ref="A128:F128"/>
    <mergeCell ref="A55:A56"/>
    <mergeCell ref="C55:C56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</mergeCells>
  <pageMargins left="1.1811023622047245" right="0.59055118110236227" top="0.74803149606299213" bottom="0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4"/>
  <sheetViews>
    <sheetView topLeftCell="L1" zoomScaleNormal="100" zoomScaleSheetLayoutView="100" workbookViewId="0">
      <selection activeCell="D84" sqref="D8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405" customWidth="1"/>
    <col min="4" max="4" width="56.5703125" style="404" customWidth="1"/>
    <col min="5" max="5" width="15.85546875" style="128" customWidth="1"/>
    <col min="6" max="6" width="13.85546875" style="129" customWidth="1"/>
    <col min="7" max="7" width="11.5703125" customWidth="1"/>
    <col min="8" max="8" width="10.85546875" customWidth="1"/>
    <col min="9" max="9" width="9.28515625" customWidth="1"/>
    <col min="10" max="10" width="16.140625" style="130" customWidth="1"/>
    <col min="11" max="11" width="13.5703125" style="130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129" customWidth="1"/>
  </cols>
  <sheetData>
    <row r="1" spans="1:18" x14ac:dyDescent="0.2">
      <c r="C1" s="126"/>
      <c r="D1" s="127"/>
    </row>
    <row r="2" spans="1:18" x14ac:dyDescent="0.2">
      <c r="C2" s="126"/>
      <c r="D2" s="127"/>
    </row>
    <row r="3" spans="1:18" ht="21" customHeight="1" x14ac:dyDescent="0.2">
      <c r="C3" s="126"/>
      <c r="D3" s="127"/>
    </row>
    <row r="4" spans="1:18" ht="63.75" customHeight="1" x14ac:dyDescent="0.25">
      <c r="C4" s="126"/>
      <c r="D4" s="131"/>
      <c r="E4" s="132"/>
      <c r="F4" s="133"/>
      <c r="G4" s="134"/>
      <c r="H4" s="134"/>
      <c r="I4" s="134"/>
      <c r="J4" s="135"/>
      <c r="K4" s="135"/>
      <c r="L4" s="134"/>
      <c r="M4" s="134"/>
      <c r="N4" s="136"/>
      <c r="O4" s="136"/>
      <c r="P4" s="136"/>
      <c r="Q4" s="136"/>
      <c r="R4" s="137" t="s">
        <v>0</v>
      </c>
    </row>
    <row r="5" spans="1:18" ht="23.25" customHeight="1" x14ac:dyDescent="0.2">
      <c r="A5" s="830" t="s">
        <v>118</v>
      </c>
      <c r="B5" s="832" t="s">
        <v>119</v>
      </c>
      <c r="C5" s="832" t="s">
        <v>120</v>
      </c>
      <c r="D5" s="835" t="s">
        <v>121</v>
      </c>
      <c r="E5" s="825" t="s">
        <v>1</v>
      </c>
      <c r="F5" s="826"/>
      <c r="G5" s="826"/>
      <c r="H5" s="826"/>
      <c r="I5" s="838"/>
      <c r="J5" s="825" t="s">
        <v>2</v>
      </c>
      <c r="K5" s="826"/>
      <c r="L5" s="826"/>
      <c r="M5" s="826"/>
      <c r="N5" s="826"/>
      <c r="O5" s="826"/>
      <c r="P5" s="826"/>
      <c r="Q5" s="827"/>
      <c r="R5" s="809" t="s">
        <v>122</v>
      </c>
    </row>
    <row r="6" spans="1:18" ht="19.5" customHeight="1" x14ac:dyDescent="0.2">
      <c r="A6" s="831"/>
      <c r="B6" s="833"/>
      <c r="C6" s="833"/>
      <c r="D6" s="836"/>
      <c r="E6" s="812" t="s">
        <v>3</v>
      </c>
      <c r="F6" s="815" t="s">
        <v>123</v>
      </c>
      <c r="G6" s="817" t="s">
        <v>124</v>
      </c>
      <c r="H6" s="818"/>
      <c r="I6" s="815" t="s">
        <v>125</v>
      </c>
      <c r="J6" s="820" t="s">
        <v>3</v>
      </c>
      <c r="K6" s="807" t="s">
        <v>126</v>
      </c>
      <c r="L6" s="815" t="s">
        <v>123</v>
      </c>
      <c r="M6" s="817" t="s">
        <v>124</v>
      </c>
      <c r="N6" s="818"/>
      <c r="O6" s="815" t="s">
        <v>125</v>
      </c>
      <c r="P6" s="828" t="s">
        <v>124</v>
      </c>
      <c r="Q6" s="829"/>
      <c r="R6" s="810"/>
    </row>
    <row r="7" spans="1:18" ht="12.75" customHeight="1" x14ac:dyDescent="0.2">
      <c r="A7" s="831"/>
      <c r="B7" s="833"/>
      <c r="C7" s="833"/>
      <c r="D7" s="836"/>
      <c r="E7" s="813"/>
      <c r="F7" s="816"/>
      <c r="G7" s="807" t="s">
        <v>127</v>
      </c>
      <c r="H7" s="807" t="s">
        <v>128</v>
      </c>
      <c r="I7" s="819"/>
      <c r="J7" s="821"/>
      <c r="K7" s="823"/>
      <c r="L7" s="816"/>
      <c r="M7" s="807" t="s">
        <v>129</v>
      </c>
      <c r="N7" s="807" t="s">
        <v>130</v>
      </c>
      <c r="O7" s="819"/>
      <c r="P7" s="807" t="s">
        <v>131</v>
      </c>
      <c r="Q7" s="138" t="s">
        <v>124</v>
      </c>
      <c r="R7" s="810"/>
    </row>
    <row r="8" spans="1:18" ht="63.75" customHeight="1" x14ac:dyDescent="0.2">
      <c r="A8" s="831"/>
      <c r="B8" s="834"/>
      <c r="C8" s="834"/>
      <c r="D8" s="837"/>
      <c r="E8" s="814"/>
      <c r="F8" s="816"/>
      <c r="G8" s="808"/>
      <c r="H8" s="808"/>
      <c r="I8" s="819"/>
      <c r="J8" s="822"/>
      <c r="K8" s="824"/>
      <c r="L8" s="816"/>
      <c r="M8" s="808"/>
      <c r="N8" s="808"/>
      <c r="O8" s="819"/>
      <c r="P8" s="808"/>
      <c r="Q8" s="139" t="s">
        <v>132</v>
      </c>
      <c r="R8" s="811"/>
    </row>
    <row r="9" spans="1:18" s="143" customFormat="1" ht="15.75" customHeight="1" x14ac:dyDescent="0.2">
      <c r="A9" s="140">
        <v>1</v>
      </c>
      <c r="B9" s="140" t="s">
        <v>133</v>
      </c>
      <c r="C9" s="141">
        <v>3</v>
      </c>
      <c r="D9" s="141">
        <v>4</v>
      </c>
      <c r="E9" s="141">
        <v>5</v>
      </c>
      <c r="F9" s="142">
        <v>6</v>
      </c>
      <c r="G9" s="142">
        <v>7</v>
      </c>
      <c r="H9" s="142">
        <v>8</v>
      </c>
      <c r="I9" s="141">
        <v>9</v>
      </c>
      <c r="J9" s="142">
        <v>10</v>
      </c>
      <c r="K9" s="142">
        <v>11</v>
      </c>
      <c r="L9" s="142">
        <v>12</v>
      </c>
      <c r="M9" s="142">
        <v>13</v>
      </c>
      <c r="N9" s="142">
        <v>14</v>
      </c>
      <c r="O9" s="142">
        <v>15</v>
      </c>
      <c r="P9" s="142">
        <v>15</v>
      </c>
      <c r="Q9" s="142">
        <v>15</v>
      </c>
      <c r="R9" s="141">
        <v>16</v>
      </c>
    </row>
    <row r="10" spans="1:18" ht="33" customHeight="1" x14ac:dyDescent="0.25">
      <c r="A10" s="144" t="s">
        <v>134</v>
      </c>
      <c r="B10" s="144"/>
      <c r="C10" s="144"/>
      <c r="D10" s="145" t="s">
        <v>135</v>
      </c>
      <c r="E10" s="149">
        <f>SUM(E11)</f>
        <v>399528</v>
      </c>
      <c r="F10" s="148">
        <f t="shared" ref="F10:R10" si="0">SUM(F11)</f>
        <v>399528</v>
      </c>
      <c r="G10" s="147">
        <f t="shared" si="0"/>
        <v>0</v>
      </c>
      <c r="H10" s="147">
        <f t="shared" si="0"/>
        <v>0</v>
      </c>
      <c r="I10" s="147">
        <f t="shared" si="0"/>
        <v>0</v>
      </c>
      <c r="J10" s="147">
        <f t="shared" si="0"/>
        <v>0</v>
      </c>
      <c r="K10" s="147">
        <f t="shared" si="0"/>
        <v>0</v>
      </c>
      <c r="L10" s="147">
        <f t="shared" si="0"/>
        <v>0</v>
      </c>
      <c r="M10" s="147">
        <f t="shared" si="0"/>
        <v>0</v>
      </c>
      <c r="N10" s="147">
        <f t="shared" si="0"/>
        <v>0</v>
      </c>
      <c r="O10" s="147">
        <f t="shared" si="0"/>
        <v>0</v>
      </c>
      <c r="P10" s="147">
        <f t="shared" si="0"/>
        <v>0</v>
      </c>
      <c r="Q10" s="147">
        <f t="shared" si="0"/>
        <v>0</v>
      </c>
      <c r="R10" s="148">
        <f t="shared" si="0"/>
        <v>399528</v>
      </c>
    </row>
    <row r="11" spans="1:18" s="150" customFormat="1" ht="33.75" customHeight="1" x14ac:dyDescent="0.25">
      <c r="A11" s="144" t="s">
        <v>136</v>
      </c>
      <c r="B11" s="144"/>
      <c r="C11" s="144"/>
      <c r="D11" s="145" t="s">
        <v>135</v>
      </c>
      <c r="E11" s="149">
        <f>SUM(E12:E15,E17,E20,E21,E23,E24,E26,E28,E29,E30,E31,E32,E33:E52,E56)</f>
        <v>399528</v>
      </c>
      <c r="F11" s="149">
        <f t="shared" ref="F11:R11" si="1">SUM(F12:F15,F17,F20,F21,F23,F24,F26,F28,F29,F30,F31,F32,F33:F52,F56)</f>
        <v>399528</v>
      </c>
      <c r="G11" s="146">
        <f t="shared" si="1"/>
        <v>0</v>
      </c>
      <c r="H11" s="146">
        <f t="shared" si="1"/>
        <v>0</v>
      </c>
      <c r="I11" s="146">
        <f t="shared" si="1"/>
        <v>0</v>
      </c>
      <c r="J11" s="146">
        <f t="shared" si="1"/>
        <v>0</v>
      </c>
      <c r="K11" s="146">
        <f t="shared" si="1"/>
        <v>0</v>
      </c>
      <c r="L11" s="146">
        <f t="shared" si="1"/>
        <v>0</v>
      </c>
      <c r="M11" s="146">
        <f t="shared" si="1"/>
        <v>0</v>
      </c>
      <c r="N11" s="146">
        <f t="shared" si="1"/>
        <v>0</v>
      </c>
      <c r="O11" s="146">
        <f t="shared" si="1"/>
        <v>0</v>
      </c>
      <c r="P11" s="146">
        <f t="shared" si="1"/>
        <v>0</v>
      </c>
      <c r="Q11" s="146">
        <f t="shared" si="1"/>
        <v>0</v>
      </c>
      <c r="R11" s="149">
        <f t="shared" si="1"/>
        <v>399528</v>
      </c>
    </row>
    <row r="12" spans="1:18" s="150" customFormat="1" ht="66.75" customHeight="1" x14ac:dyDescent="0.25">
      <c r="A12" s="151" t="s">
        <v>137</v>
      </c>
      <c r="B12" s="151" t="s">
        <v>138</v>
      </c>
      <c r="C12" s="151" t="s">
        <v>139</v>
      </c>
      <c r="D12" s="152" t="s">
        <v>140</v>
      </c>
      <c r="E12" s="175">
        <f t="shared" ref="E12:E58" si="2">SUM(F12,I12)</f>
        <v>-165807.98000000001</v>
      </c>
      <c r="F12" s="176">
        <v>-165807.98000000001</v>
      </c>
      <c r="G12" s="154"/>
      <c r="H12" s="154"/>
      <c r="I12" s="155"/>
      <c r="J12" s="156">
        <f t="shared" ref="J12:J55" si="3">SUM(L12,O12)</f>
        <v>0</v>
      </c>
      <c r="K12" s="156"/>
      <c r="L12" s="157"/>
      <c r="M12" s="157"/>
      <c r="N12" s="157"/>
      <c r="O12" s="154"/>
      <c r="P12" s="154"/>
      <c r="Q12" s="154"/>
      <c r="R12" s="158">
        <f t="shared" ref="R12:R76" si="4">SUM(E12,J12)</f>
        <v>-165807.98000000001</v>
      </c>
    </row>
    <row r="13" spans="1:18" s="150" customFormat="1" ht="51.75" customHeight="1" x14ac:dyDescent="0.25">
      <c r="A13" s="151" t="s">
        <v>491</v>
      </c>
      <c r="B13" s="151" t="s">
        <v>271</v>
      </c>
      <c r="C13" s="151" t="s">
        <v>139</v>
      </c>
      <c r="D13" s="159" t="s">
        <v>272</v>
      </c>
      <c r="E13" s="175">
        <f t="shared" si="2"/>
        <v>4200</v>
      </c>
      <c r="F13" s="176">
        <v>4200</v>
      </c>
      <c r="G13" s="154"/>
      <c r="H13" s="154"/>
      <c r="I13" s="155"/>
      <c r="J13" s="156"/>
      <c r="K13" s="156"/>
      <c r="L13" s="157"/>
      <c r="M13" s="157"/>
      <c r="N13" s="157"/>
      <c r="O13" s="154"/>
      <c r="P13" s="154"/>
      <c r="Q13" s="154"/>
      <c r="R13" s="158">
        <f t="shared" si="4"/>
        <v>4200</v>
      </c>
    </row>
    <row r="14" spans="1:18" s="150" customFormat="1" ht="25.5" customHeight="1" x14ac:dyDescent="0.25">
      <c r="A14" s="151" t="s">
        <v>141</v>
      </c>
      <c r="B14" s="151" t="s">
        <v>142</v>
      </c>
      <c r="C14" s="151" t="s">
        <v>143</v>
      </c>
      <c r="D14" s="159" t="s">
        <v>144</v>
      </c>
      <c r="E14" s="175">
        <f t="shared" si="2"/>
        <v>780057.98</v>
      </c>
      <c r="F14" s="163">
        <v>780057.98</v>
      </c>
      <c r="G14" s="154"/>
      <c r="H14" s="154"/>
      <c r="I14" s="154"/>
      <c r="J14" s="156">
        <f t="shared" si="3"/>
        <v>0</v>
      </c>
      <c r="K14" s="161"/>
      <c r="L14" s="157"/>
      <c r="M14" s="157"/>
      <c r="N14" s="157"/>
      <c r="O14" s="154"/>
      <c r="P14" s="154"/>
      <c r="Q14" s="154"/>
      <c r="R14" s="158">
        <f t="shared" si="4"/>
        <v>780057.98</v>
      </c>
    </row>
    <row r="15" spans="1:18" s="150" customFormat="1" ht="50.25" hidden="1" customHeight="1" x14ac:dyDescent="0.25">
      <c r="A15" s="151" t="s">
        <v>145</v>
      </c>
      <c r="B15" s="151" t="s">
        <v>146</v>
      </c>
      <c r="C15" s="151" t="s">
        <v>147</v>
      </c>
      <c r="D15" s="162" t="s">
        <v>148</v>
      </c>
      <c r="E15" s="163">
        <f t="shared" si="2"/>
        <v>0</v>
      </c>
      <c r="F15" s="163"/>
      <c r="G15" s="154"/>
      <c r="H15" s="154"/>
      <c r="I15" s="154"/>
      <c r="J15" s="156">
        <f t="shared" si="3"/>
        <v>0</v>
      </c>
      <c r="K15" s="161"/>
      <c r="L15" s="157"/>
      <c r="M15" s="157"/>
      <c r="N15" s="157"/>
      <c r="O15" s="154"/>
      <c r="P15" s="154"/>
      <c r="Q15" s="154"/>
      <c r="R15" s="158">
        <f t="shared" si="4"/>
        <v>0</v>
      </c>
    </row>
    <row r="16" spans="1:18" s="173" customFormat="1" ht="29.25" hidden="1" customHeight="1" x14ac:dyDescent="0.25">
      <c r="A16" s="164"/>
      <c r="B16" s="164"/>
      <c r="C16" s="164"/>
      <c r="D16" s="165" t="s">
        <v>149</v>
      </c>
      <c r="E16" s="166">
        <f t="shared" si="2"/>
        <v>0</v>
      </c>
      <c r="F16" s="167"/>
      <c r="G16" s="168"/>
      <c r="H16" s="168"/>
      <c r="I16" s="168"/>
      <c r="J16" s="169">
        <f t="shared" si="3"/>
        <v>0</v>
      </c>
      <c r="K16" s="170"/>
      <c r="L16" s="171"/>
      <c r="M16" s="171"/>
      <c r="N16" s="171"/>
      <c r="O16" s="168"/>
      <c r="P16" s="168"/>
      <c r="Q16" s="168"/>
      <c r="R16" s="172">
        <f t="shared" si="4"/>
        <v>0</v>
      </c>
    </row>
    <row r="17" spans="1:18" s="150" customFormat="1" ht="33.75" customHeight="1" x14ac:dyDescent="0.25">
      <c r="A17" s="151" t="s">
        <v>150</v>
      </c>
      <c r="B17" s="151" t="s">
        <v>151</v>
      </c>
      <c r="C17" s="151" t="s">
        <v>152</v>
      </c>
      <c r="D17" s="174" t="s">
        <v>153</v>
      </c>
      <c r="E17" s="175">
        <f t="shared" si="2"/>
        <v>-318000</v>
      </c>
      <c r="F17" s="163">
        <v>-318000</v>
      </c>
      <c r="G17" s="163"/>
      <c r="H17" s="163"/>
      <c r="I17" s="176"/>
      <c r="J17" s="156">
        <f t="shared" si="3"/>
        <v>0</v>
      </c>
      <c r="K17" s="161"/>
      <c r="L17" s="157"/>
      <c r="M17" s="157"/>
      <c r="N17" s="157"/>
      <c r="O17" s="154"/>
      <c r="P17" s="176"/>
      <c r="Q17" s="176"/>
      <c r="R17" s="158">
        <f t="shared" si="4"/>
        <v>-318000</v>
      </c>
    </row>
    <row r="18" spans="1:18" s="185" customFormat="1" ht="30.75" hidden="1" customHeight="1" x14ac:dyDescent="0.25">
      <c r="A18" s="177"/>
      <c r="B18" s="177"/>
      <c r="C18" s="177"/>
      <c r="D18" s="178" t="s">
        <v>149</v>
      </c>
      <c r="E18" s="179">
        <f t="shared" si="2"/>
        <v>0</v>
      </c>
      <c r="F18" s="180"/>
      <c r="G18" s="180"/>
      <c r="H18" s="180"/>
      <c r="I18" s="181"/>
      <c r="J18" s="182">
        <f t="shared" si="3"/>
        <v>0</v>
      </c>
      <c r="K18" s="183"/>
      <c r="L18" s="184"/>
      <c r="M18" s="184"/>
      <c r="N18" s="184"/>
      <c r="O18" s="181"/>
      <c r="P18" s="181"/>
      <c r="Q18" s="181"/>
      <c r="R18" s="182">
        <f t="shared" si="4"/>
        <v>0</v>
      </c>
    </row>
    <row r="19" spans="1:18" s="185" customFormat="1" ht="48" hidden="1" customHeight="1" x14ac:dyDescent="0.25">
      <c r="A19" s="177"/>
      <c r="B19" s="177"/>
      <c r="C19" s="177"/>
      <c r="D19" s="178" t="s">
        <v>154</v>
      </c>
      <c r="E19" s="179">
        <f t="shared" si="2"/>
        <v>0</v>
      </c>
      <c r="F19" s="180"/>
      <c r="G19" s="180"/>
      <c r="H19" s="180"/>
      <c r="I19" s="181"/>
      <c r="J19" s="182">
        <f t="shared" si="3"/>
        <v>0</v>
      </c>
      <c r="K19" s="183"/>
      <c r="L19" s="184"/>
      <c r="M19" s="184"/>
      <c r="N19" s="184"/>
      <c r="O19" s="181"/>
      <c r="P19" s="181"/>
      <c r="Q19" s="181"/>
      <c r="R19" s="182">
        <f t="shared" si="4"/>
        <v>0</v>
      </c>
    </row>
    <row r="20" spans="1:18" s="187" customFormat="1" ht="35.25" hidden="1" customHeight="1" x14ac:dyDescent="0.25">
      <c r="A20" s="151" t="s">
        <v>155</v>
      </c>
      <c r="B20" s="151" t="s">
        <v>156</v>
      </c>
      <c r="C20" s="151" t="s">
        <v>157</v>
      </c>
      <c r="D20" s="162" t="s">
        <v>158</v>
      </c>
      <c r="E20" s="153">
        <f t="shared" si="2"/>
        <v>0</v>
      </c>
      <c r="F20" s="767"/>
      <c r="G20" s="157"/>
      <c r="H20" s="157"/>
      <c r="I20" s="157"/>
      <c r="J20" s="156">
        <f t="shared" si="3"/>
        <v>0</v>
      </c>
      <c r="K20" s="161"/>
      <c r="L20" s="157"/>
      <c r="M20" s="157"/>
      <c r="N20" s="157"/>
      <c r="O20" s="157"/>
      <c r="P20" s="157"/>
      <c r="Q20" s="157"/>
      <c r="R20" s="156">
        <f t="shared" si="4"/>
        <v>0</v>
      </c>
    </row>
    <row r="21" spans="1:18" s="187" customFormat="1" ht="35.25" hidden="1" customHeight="1" x14ac:dyDescent="0.25">
      <c r="A21" s="151" t="s">
        <v>159</v>
      </c>
      <c r="B21" s="151" t="s">
        <v>160</v>
      </c>
      <c r="C21" s="151" t="s">
        <v>157</v>
      </c>
      <c r="D21" s="159" t="s">
        <v>161</v>
      </c>
      <c r="E21" s="153">
        <f t="shared" si="2"/>
        <v>0</v>
      </c>
      <c r="F21" s="163"/>
      <c r="G21" s="157"/>
      <c r="H21" s="157"/>
      <c r="I21" s="157"/>
      <c r="J21" s="156">
        <f t="shared" si="3"/>
        <v>0</v>
      </c>
      <c r="K21" s="160"/>
      <c r="L21" s="157"/>
      <c r="M21" s="157"/>
      <c r="N21" s="157"/>
      <c r="O21" s="157"/>
      <c r="P21" s="157"/>
      <c r="Q21" s="157"/>
      <c r="R21" s="156">
        <f t="shared" si="4"/>
        <v>0</v>
      </c>
    </row>
    <row r="22" spans="1:18" s="189" customFormat="1" ht="45" hidden="1" customHeight="1" x14ac:dyDescent="0.25">
      <c r="A22" s="164"/>
      <c r="B22" s="164"/>
      <c r="C22" s="164"/>
      <c r="D22" s="178" t="s">
        <v>162</v>
      </c>
      <c r="E22" s="153">
        <f t="shared" si="2"/>
        <v>0</v>
      </c>
      <c r="F22" s="167"/>
      <c r="G22" s="171"/>
      <c r="H22" s="171"/>
      <c r="I22" s="171"/>
      <c r="J22" s="156">
        <f t="shared" si="3"/>
        <v>0</v>
      </c>
      <c r="K22" s="188"/>
      <c r="L22" s="171"/>
      <c r="M22" s="171"/>
      <c r="N22" s="171"/>
      <c r="O22" s="171"/>
      <c r="P22" s="171"/>
      <c r="Q22" s="171"/>
      <c r="R22" s="156">
        <f t="shared" si="4"/>
        <v>0</v>
      </c>
    </row>
    <row r="23" spans="1:18" s="187" customFormat="1" ht="24" hidden="1" customHeight="1" x14ac:dyDescent="0.25">
      <c r="A23" s="151" t="s">
        <v>163</v>
      </c>
      <c r="B23" s="151" t="s">
        <v>164</v>
      </c>
      <c r="C23" s="151" t="s">
        <v>157</v>
      </c>
      <c r="D23" s="174" t="s">
        <v>165</v>
      </c>
      <c r="E23" s="153">
        <f t="shared" si="2"/>
        <v>0</v>
      </c>
      <c r="F23" s="163"/>
      <c r="G23" s="160"/>
      <c r="H23" s="160"/>
      <c r="I23" s="154"/>
      <c r="J23" s="156">
        <f t="shared" si="3"/>
        <v>0</v>
      </c>
      <c r="K23" s="161"/>
      <c r="L23" s="157"/>
      <c r="M23" s="157"/>
      <c r="N23" s="157"/>
      <c r="O23" s="154"/>
      <c r="P23" s="154"/>
      <c r="Q23" s="154"/>
      <c r="R23" s="156">
        <f t="shared" si="4"/>
        <v>0</v>
      </c>
    </row>
    <row r="24" spans="1:18" s="187" customFormat="1" ht="32.25" hidden="1" customHeight="1" x14ac:dyDescent="0.25">
      <c r="A24" s="151" t="s">
        <v>166</v>
      </c>
      <c r="B24" s="151" t="s">
        <v>167</v>
      </c>
      <c r="C24" s="151" t="s">
        <v>157</v>
      </c>
      <c r="D24" s="174" t="s">
        <v>168</v>
      </c>
      <c r="E24" s="153">
        <f t="shared" si="2"/>
        <v>0</v>
      </c>
      <c r="F24" s="163"/>
      <c r="G24" s="160"/>
      <c r="H24" s="160"/>
      <c r="I24" s="154"/>
      <c r="J24" s="156">
        <f t="shared" si="3"/>
        <v>0</v>
      </c>
      <c r="K24" s="161"/>
      <c r="L24" s="157"/>
      <c r="M24" s="157"/>
      <c r="N24" s="157"/>
      <c r="O24" s="154"/>
      <c r="P24" s="154"/>
      <c r="Q24" s="154"/>
      <c r="R24" s="156">
        <f t="shared" si="4"/>
        <v>0</v>
      </c>
    </row>
    <row r="25" spans="1:18" s="189" customFormat="1" ht="61.5" hidden="1" customHeight="1" x14ac:dyDescent="0.25">
      <c r="A25" s="164"/>
      <c r="B25" s="164"/>
      <c r="C25" s="164"/>
      <c r="D25" s="178" t="s">
        <v>169</v>
      </c>
      <c r="E25" s="153">
        <f t="shared" si="2"/>
        <v>0</v>
      </c>
      <c r="F25" s="167"/>
      <c r="G25" s="188"/>
      <c r="H25" s="188"/>
      <c r="I25" s="168"/>
      <c r="J25" s="156">
        <f t="shared" si="3"/>
        <v>0</v>
      </c>
      <c r="K25" s="170"/>
      <c r="L25" s="171"/>
      <c r="M25" s="171"/>
      <c r="N25" s="171"/>
      <c r="O25" s="168"/>
      <c r="P25" s="168"/>
      <c r="Q25" s="168"/>
      <c r="R25" s="156">
        <f t="shared" si="4"/>
        <v>0</v>
      </c>
    </row>
    <row r="26" spans="1:18" s="190" customFormat="1" ht="21.75" hidden="1" customHeight="1" x14ac:dyDescent="0.25">
      <c r="A26" s="151" t="s">
        <v>170</v>
      </c>
      <c r="B26" s="151" t="s">
        <v>171</v>
      </c>
      <c r="C26" s="151" t="s">
        <v>157</v>
      </c>
      <c r="D26" s="174" t="s">
        <v>172</v>
      </c>
      <c r="E26" s="153">
        <f t="shared" si="2"/>
        <v>0</v>
      </c>
      <c r="F26" s="163"/>
      <c r="G26" s="160"/>
      <c r="H26" s="160"/>
      <c r="I26" s="154"/>
      <c r="J26" s="156">
        <f t="shared" si="3"/>
        <v>0</v>
      </c>
      <c r="K26" s="161"/>
      <c r="L26" s="157"/>
      <c r="M26" s="157"/>
      <c r="N26" s="157"/>
      <c r="O26" s="154"/>
      <c r="P26" s="154"/>
      <c r="Q26" s="154"/>
      <c r="R26" s="156">
        <f t="shared" si="4"/>
        <v>0</v>
      </c>
    </row>
    <row r="27" spans="1:18" s="195" customFormat="1" ht="22.5" hidden="1" customHeight="1" x14ac:dyDescent="0.25">
      <c r="A27" s="191"/>
      <c r="B27" s="191"/>
      <c r="C27" s="191"/>
      <c r="D27" s="192" t="s">
        <v>173</v>
      </c>
      <c r="E27" s="153">
        <f t="shared" si="2"/>
        <v>0</v>
      </c>
      <c r="F27" s="768"/>
      <c r="G27" s="194"/>
      <c r="H27" s="194"/>
      <c r="I27" s="194"/>
      <c r="J27" s="156">
        <f t="shared" si="3"/>
        <v>0</v>
      </c>
      <c r="K27" s="193"/>
      <c r="L27" s="194"/>
      <c r="M27" s="194"/>
      <c r="N27" s="194"/>
      <c r="O27" s="194"/>
      <c r="P27" s="194"/>
      <c r="Q27" s="194"/>
      <c r="R27" s="156">
        <f t="shared" si="4"/>
        <v>0</v>
      </c>
    </row>
    <row r="28" spans="1:18" s="198" customFormat="1" ht="35.25" customHeight="1" x14ac:dyDescent="0.25">
      <c r="A28" s="151" t="s">
        <v>174</v>
      </c>
      <c r="B28" s="151" t="s">
        <v>175</v>
      </c>
      <c r="C28" s="151" t="s">
        <v>176</v>
      </c>
      <c r="D28" s="196" t="s">
        <v>177</v>
      </c>
      <c r="E28" s="160">
        <f t="shared" si="2"/>
        <v>-4200</v>
      </c>
      <c r="F28" s="245">
        <v>-4200</v>
      </c>
      <c r="G28" s="157"/>
      <c r="H28" s="157"/>
      <c r="I28" s="157"/>
      <c r="J28" s="156">
        <f t="shared" si="3"/>
        <v>0</v>
      </c>
      <c r="K28" s="161"/>
      <c r="L28" s="157"/>
      <c r="M28" s="157"/>
      <c r="N28" s="157"/>
      <c r="O28" s="157"/>
      <c r="P28" s="157"/>
      <c r="Q28" s="157"/>
      <c r="R28" s="156">
        <f t="shared" si="4"/>
        <v>-4200</v>
      </c>
    </row>
    <row r="29" spans="1:18" s="190" customFormat="1" ht="33" hidden="1" customHeight="1" x14ac:dyDescent="0.25">
      <c r="A29" s="151" t="s">
        <v>178</v>
      </c>
      <c r="B29" s="151" t="s">
        <v>179</v>
      </c>
      <c r="C29" s="151" t="s">
        <v>176</v>
      </c>
      <c r="D29" s="199" t="s">
        <v>180</v>
      </c>
      <c r="E29" s="153">
        <f t="shared" si="2"/>
        <v>0</v>
      </c>
      <c r="F29" s="245"/>
      <c r="G29" s="197"/>
      <c r="H29" s="197"/>
      <c r="I29" s="197"/>
      <c r="J29" s="156">
        <f t="shared" si="3"/>
        <v>0</v>
      </c>
      <c r="K29" s="161"/>
      <c r="L29" s="197"/>
      <c r="M29" s="197"/>
      <c r="N29" s="197"/>
      <c r="O29" s="197"/>
      <c r="P29" s="197"/>
      <c r="Q29" s="197"/>
      <c r="R29" s="156">
        <f t="shared" si="4"/>
        <v>0</v>
      </c>
    </row>
    <row r="30" spans="1:18" s="203" customFormat="1" ht="27.75" hidden="1" customHeight="1" x14ac:dyDescent="0.25">
      <c r="A30" s="200" t="s">
        <v>181</v>
      </c>
      <c r="B30" s="191" t="s">
        <v>182</v>
      </c>
      <c r="C30" s="200" t="s">
        <v>176</v>
      </c>
      <c r="D30" s="192" t="s">
        <v>183</v>
      </c>
      <c r="E30" s="153">
        <f t="shared" si="2"/>
        <v>0</v>
      </c>
      <c r="F30" s="769"/>
      <c r="G30" s="194"/>
      <c r="H30" s="201"/>
      <c r="I30" s="201"/>
      <c r="J30" s="156">
        <f t="shared" si="3"/>
        <v>0</v>
      </c>
      <c r="K30" s="202"/>
      <c r="L30" s="201"/>
      <c r="M30" s="201"/>
      <c r="N30" s="201"/>
      <c r="O30" s="201"/>
      <c r="P30" s="201"/>
      <c r="Q30" s="201"/>
      <c r="R30" s="156">
        <f t="shared" si="4"/>
        <v>0</v>
      </c>
    </row>
    <row r="31" spans="1:18" s="204" customFormat="1" ht="21" hidden="1" customHeight="1" x14ac:dyDescent="0.25">
      <c r="A31" s="151" t="s">
        <v>184</v>
      </c>
      <c r="B31" s="151" t="s">
        <v>185</v>
      </c>
      <c r="C31" s="151" t="s">
        <v>176</v>
      </c>
      <c r="D31" s="199" t="s">
        <v>186</v>
      </c>
      <c r="E31" s="153">
        <f t="shared" si="2"/>
        <v>0</v>
      </c>
      <c r="F31" s="245"/>
      <c r="G31" s="197"/>
      <c r="H31" s="197"/>
      <c r="I31" s="197"/>
      <c r="J31" s="156">
        <f t="shared" si="3"/>
        <v>0</v>
      </c>
      <c r="K31" s="160"/>
      <c r="L31" s="197"/>
      <c r="M31" s="197"/>
      <c r="N31" s="197"/>
      <c r="O31" s="197"/>
      <c r="P31" s="197"/>
      <c r="Q31" s="197"/>
      <c r="R31" s="156">
        <f t="shared" si="4"/>
        <v>0</v>
      </c>
    </row>
    <row r="32" spans="1:18" s="190" customFormat="1" ht="21" hidden="1" customHeight="1" x14ac:dyDescent="0.25">
      <c r="A32" s="151" t="s">
        <v>187</v>
      </c>
      <c r="B32" s="151" t="s">
        <v>188</v>
      </c>
      <c r="C32" s="151" t="s">
        <v>176</v>
      </c>
      <c r="D32" s="199" t="s">
        <v>189</v>
      </c>
      <c r="E32" s="153">
        <f t="shared" si="2"/>
        <v>0</v>
      </c>
      <c r="F32" s="245"/>
      <c r="G32" s="157"/>
      <c r="H32" s="156"/>
      <c r="I32" s="156"/>
      <c r="J32" s="156">
        <f t="shared" si="3"/>
        <v>0</v>
      </c>
      <c r="K32" s="161"/>
      <c r="L32" s="157"/>
      <c r="M32" s="157"/>
      <c r="N32" s="157"/>
      <c r="O32" s="157"/>
      <c r="P32" s="157"/>
      <c r="Q32" s="157"/>
      <c r="R32" s="156">
        <f t="shared" si="4"/>
        <v>0</v>
      </c>
    </row>
    <row r="33" spans="1:18" s="150" customFormat="1" ht="64.5" hidden="1" customHeight="1" x14ac:dyDescent="0.25">
      <c r="A33" s="205" t="s">
        <v>190</v>
      </c>
      <c r="B33" s="151" t="s">
        <v>191</v>
      </c>
      <c r="C33" s="205" t="s">
        <v>176</v>
      </c>
      <c r="D33" s="206" t="s">
        <v>192</v>
      </c>
      <c r="E33" s="153">
        <f t="shared" si="2"/>
        <v>0</v>
      </c>
      <c r="F33" s="245"/>
      <c r="G33" s="156"/>
      <c r="H33" s="156"/>
      <c r="I33" s="156"/>
      <c r="J33" s="156">
        <f t="shared" si="3"/>
        <v>0</v>
      </c>
      <c r="K33" s="161"/>
      <c r="L33" s="157"/>
      <c r="M33" s="157"/>
      <c r="N33" s="157"/>
      <c r="O33" s="157"/>
      <c r="P33" s="157"/>
      <c r="Q33" s="157"/>
      <c r="R33" s="156">
        <f t="shared" si="4"/>
        <v>0</v>
      </c>
    </row>
    <row r="34" spans="1:18" s="190" customFormat="1" ht="32.25" hidden="1" customHeight="1" x14ac:dyDescent="0.25">
      <c r="A34" s="207" t="s">
        <v>193</v>
      </c>
      <c r="B34" s="207" t="s">
        <v>194</v>
      </c>
      <c r="C34" s="208" t="s">
        <v>195</v>
      </c>
      <c r="D34" s="209" t="s">
        <v>196</v>
      </c>
      <c r="E34" s="153">
        <f t="shared" si="2"/>
        <v>0</v>
      </c>
      <c r="F34" s="163"/>
      <c r="G34" s="210"/>
      <c r="H34" s="210"/>
      <c r="I34" s="210"/>
      <c r="J34" s="156">
        <f t="shared" si="3"/>
        <v>0</v>
      </c>
      <c r="K34" s="161"/>
      <c r="L34" s="210"/>
      <c r="M34" s="210"/>
      <c r="N34" s="210"/>
      <c r="O34" s="210"/>
      <c r="P34" s="210"/>
      <c r="Q34" s="210"/>
      <c r="R34" s="156">
        <f t="shared" si="4"/>
        <v>0</v>
      </c>
    </row>
    <row r="35" spans="1:18" s="190" customFormat="1" ht="33" hidden="1" customHeight="1" x14ac:dyDescent="0.25">
      <c r="A35" s="211" t="s">
        <v>197</v>
      </c>
      <c r="B35" s="151" t="s">
        <v>198</v>
      </c>
      <c r="C35" s="212" t="s">
        <v>199</v>
      </c>
      <c r="D35" s="152" t="s">
        <v>200</v>
      </c>
      <c r="E35" s="153">
        <f t="shared" si="2"/>
        <v>0</v>
      </c>
      <c r="F35" s="163"/>
      <c r="G35" s="213"/>
      <c r="H35" s="213"/>
      <c r="I35" s="213"/>
      <c r="J35" s="156">
        <f t="shared" si="3"/>
        <v>0</v>
      </c>
      <c r="K35" s="161"/>
      <c r="L35" s="213"/>
      <c r="M35" s="213"/>
      <c r="N35" s="213"/>
      <c r="O35" s="213"/>
      <c r="P35" s="213"/>
      <c r="Q35" s="213"/>
      <c r="R35" s="158">
        <f t="shared" si="4"/>
        <v>0</v>
      </c>
    </row>
    <row r="36" spans="1:18" s="190" customFormat="1" ht="34.5" hidden="1" customHeight="1" x14ac:dyDescent="0.25">
      <c r="A36" s="151" t="s">
        <v>201</v>
      </c>
      <c r="B36" s="151" t="s">
        <v>202</v>
      </c>
      <c r="C36" s="214" t="s">
        <v>199</v>
      </c>
      <c r="D36" s="152" t="s">
        <v>203</v>
      </c>
      <c r="E36" s="153">
        <f t="shared" si="2"/>
        <v>0</v>
      </c>
      <c r="F36" s="245"/>
      <c r="G36" s="157"/>
      <c r="H36" s="157"/>
      <c r="I36" s="157"/>
      <c r="J36" s="156">
        <f t="shared" si="3"/>
        <v>0</v>
      </c>
      <c r="K36" s="161"/>
      <c r="L36" s="210"/>
      <c r="M36" s="210"/>
      <c r="N36" s="210"/>
      <c r="O36" s="210"/>
      <c r="P36" s="210"/>
      <c r="Q36" s="210"/>
      <c r="R36" s="158">
        <f t="shared" si="4"/>
        <v>0</v>
      </c>
    </row>
    <row r="37" spans="1:18" s="190" customFormat="1" ht="37.5" customHeight="1" x14ac:dyDescent="0.25">
      <c r="A37" s="151" t="s">
        <v>204</v>
      </c>
      <c r="B37" s="151" t="s">
        <v>205</v>
      </c>
      <c r="C37" s="214" t="s">
        <v>199</v>
      </c>
      <c r="D37" s="152" t="s">
        <v>206</v>
      </c>
      <c r="E37" s="153">
        <f t="shared" si="2"/>
        <v>-96250</v>
      </c>
      <c r="F37" s="245">
        <v>-96250</v>
      </c>
      <c r="G37" s="157"/>
      <c r="H37" s="157"/>
      <c r="I37" s="157"/>
      <c r="J37" s="156">
        <f t="shared" si="3"/>
        <v>0</v>
      </c>
      <c r="K37" s="161"/>
      <c r="L37" s="210"/>
      <c r="M37" s="210"/>
      <c r="N37" s="210"/>
      <c r="O37" s="210"/>
      <c r="P37" s="210"/>
      <c r="Q37" s="210"/>
      <c r="R37" s="158">
        <f t="shared" si="4"/>
        <v>-96250</v>
      </c>
    </row>
    <row r="38" spans="1:18" s="190" customFormat="1" ht="34.5" hidden="1" customHeight="1" x14ac:dyDescent="0.25">
      <c r="A38" s="215" t="s">
        <v>207</v>
      </c>
      <c r="B38" s="215" t="s">
        <v>208</v>
      </c>
      <c r="C38" s="215" t="s">
        <v>209</v>
      </c>
      <c r="D38" s="216" t="s">
        <v>210</v>
      </c>
      <c r="E38" s="153">
        <f t="shared" si="2"/>
        <v>0</v>
      </c>
      <c r="F38" s="245"/>
      <c r="G38" s="157"/>
      <c r="H38" s="157"/>
      <c r="I38" s="157"/>
      <c r="J38" s="156">
        <f t="shared" si="3"/>
        <v>0</v>
      </c>
      <c r="K38" s="161"/>
      <c r="L38" s="210"/>
      <c r="M38" s="210"/>
      <c r="N38" s="210"/>
      <c r="O38" s="161"/>
      <c r="P38" s="210"/>
      <c r="Q38" s="210"/>
      <c r="R38" s="158">
        <f t="shared" si="4"/>
        <v>0</v>
      </c>
    </row>
    <row r="39" spans="1:18" s="190" customFormat="1" ht="33.75" hidden="1" customHeight="1" x14ac:dyDescent="0.25">
      <c r="A39" s="215" t="s">
        <v>211</v>
      </c>
      <c r="B39" s="215" t="s">
        <v>212</v>
      </c>
      <c r="C39" s="217" t="s">
        <v>213</v>
      </c>
      <c r="D39" s="218" t="s">
        <v>214</v>
      </c>
      <c r="E39" s="153">
        <f t="shared" si="2"/>
        <v>0</v>
      </c>
      <c r="F39" s="245"/>
      <c r="G39" s="157"/>
      <c r="H39" s="157"/>
      <c r="I39" s="157"/>
      <c r="J39" s="156">
        <f t="shared" si="3"/>
        <v>0</v>
      </c>
      <c r="K39" s="161"/>
      <c r="L39" s="210"/>
      <c r="M39" s="210"/>
      <c r="N39" s="210"/>
      <c r="O39" s="161"/>
      <c r="P39" s="210"/>
      <c r="Q39" s="210"/>
      <c r="R39" s="158">
        <f t="shared" si="4"/>
        <v>0</v>
      </c>
    </row>
    <row r="40" spans="1:18" s="190" customFormat="1" ht="32.25" hidden="1" customHeight="1" x14ac:dyDescent="0.25">
      <c r="A40" s="215" t="s">
        <v>215</v>
      </c>
      <c r="B40" s="215" t="s">
        <v>216</v>
      </c>
      <c r="C40" s="217" t="s">
        <v>213</v>
      </c>
      <c r="D40" s="218" t="s">
        <v>217</v>
      </c>
      <c r="E40" s="153">
        <f t="shared" si="2"/>
        <v>0</v>
      </c>
      <c r="F40" s="245"/>
      <c r="G40" s="157"/>
      <c r="H40" s="157"/>
      <c r="I40" s="157"/>
      <c r="J40" s="156">
        <f t="shared" si="3"/>
        <v>0</v>
      </c>
      <c r="K40" s="161"/>
      <c r="L40" s="210"/>
      <c r="M40" s="210"/>
      <c r="N40" s="210"/>
      <c r="O40" s="161"/>
      <c r="P40" s="210"/>
      <c r="Q40" s="210"/>
      <c r="R40" s="158">
        <f t="shared" si="4"/>
        <v>0</v>
      </c>
    </row>
    <row r="41" spans="1:18" s="190" customFormat="1" ht="25.5" hidden="1" customHeight="1" x14ac:dyDescent="0.25">
      <c r="A41" s="215" t="s">
        <v>218</v>
      </c>
      <c r="B41" s="215" t="s">
        <v>219</v>
      </c>
      <c r="C41" s="215" t="s">
        <v>213</v>
      </c>
      <c r="D41" s="219" t="s">
        <v>220</v>
      </c>
      <c r="E41" s="153">
        <f t="shared" si="2"/>
        <v>0</v>
      </c>
      <c r="F41" s="245"/>
      <c r="G41" s="157"/>
      <c r="H41" s="157"/>
      <c r="I41" s="157"/>
      <c r="J41" s="156">
        <f t="shared" si="3"/>
        <v>0</v>
      </c>
      <c r="K41" s="161"/>
      <c r="L41" s="210"/>
      <c r="M41" s="210"/>
      <c r="N41" s="210"/>
      <c r="O41" s="161"/>
      <c r="P41" s="210"/>
      <c r="Q41" s="210"/>
      <c r="R41" s="158">
        <f t="shared" si="4"/>
        <v>0</v>
      </c>
    </row>
    <row r="42" spans="1:18" s="190" customFormat="1" ht="50.25" customHeight="1" x14ac:dyDescent="0.25">
      <c r="A42" s="151" t="s">
        <v>221</v>
      </c>
      <c r="B42" s="151" t="s">
        <v>222</v>
      </c>
      <c r="C42" s="214" t="s">
        <v>213</v>
      </c>
      <c r="D42" s="220" t="s">
        <v>223</v>
      </c>
      <c r="E42" s="153">
        <f t="shared" si="2"/>
        <v>-200000</v>
      </c>
      <c r="F42" s="245">
        <v>-200000</v>
      </c>
      <c r="G42" s="157"/>
      <c r="H42" s="157"/>
      <c r="I42" s="157"/>
      <c r="J42" s="156">
        <f t="shared" si="3"/>
        <v>0</v>
      </c>
      <c r="K42" s="161"/>
      <c r="L42" s="210"/>
      <c r="M42" s="210"/>
      <c r="N42" s="210"/>
      <c r="O42" s="210"/>
      <c r="P42" s="210"/>
      <c r="Q42" s="210"/>
      <c r="R42" s="158">
        <f t="shared" si="4"/>
        <v>-200000</v>
      </c>
    </row>
    <row r="43" spans="1:18" s="150" customFormat="1" ht="25.5" hidden="1" customHeight="1" x14ac:dyDescent="0.25">
      <c r="A43" s="151" t="s">
        <v>224</v>
      </c>
      <c r="B43" s="151" t="s">
        <v>225</v>
      </c>
      <c r="C43" s="151" t="s">
        <v>213</v>
      </c>
      <c r="D43" s="221" t="s">
        <v>226</v>
      </c>
      <c r="E43" s="153">
        <f t="shared" si="2"/>
        <v>0</v>
      </c>
      <c r="F43" s="163"/>
      <c r="G43" s="157"/>
      <c r="H43" s="157"/>
      <c r="I43" s="157"/>
      <c r="J43" s="156">
        <f t="shared" si="3"/>
        <v>0</v>
      </c>
      <c r="K43" s="161"/>
      <c r="L43" s="157"/>
      <c r="M43" s="157"/>
      <c r="N43" s="157"/>
      <c r="O43" s="157"/>
      <c r="P43" s="157"/>
      <c r="Q43" s="157"/>
      <c r="R43" s="158">
        <f t="shared" si="4"/>
        <v>0</v>
      </c>
    </row>
    <row r="44" spans="1:18" s="150" customFormat="1" ht="36" hidden="1" customHeight="1" x14ac:dyDescent="0.25">
      <c r="A44" s="151" t="s">
        <v>227</v>
      </c>
      <c r="B44" s="151" t="s">
        <v>228</v>
      </c>
      <c r="C44" s="151" t="s">
        <v>209</v>
      </c>
      <c r="D44" s="221" t="s">
        <v>229</v>
      </c>
      <c r="E44" s="153">
        <f t="shared" si="2"/>
        <v>0</v>
      </c>
      <c r="F44" s="163"/>
      <c r="G44" s="157"/>
      <c r="H44" s="157"/>
      <c r="I44" s="157"/>
      <c r="J44" s="156">
        <f t="shared" si="3"/>
        <v>0</v>
      </c>
      <c r="K44" s="161"/>
      <c r="L44" s="157"/>
      <c r="M44" s="157"/>
      <c r="N44" s="157"/>
      <c r="O44" s="157"/>
      <c r="P44" s="157"/>
      <c r="Q44" s="157"/>
      <c r="R44" s="158">
        <f t="shared" si="4"/>
        <v>0</v>
      </c>
    </row>
    <row r="45" spans="1:18" s="150" customFormat="1" ht="35.25" hidden="1" customHeight="1" x14ac:dyDescent="0.25">
      <c r="A45" s="151" t="s">
        <v>230</v>
      </c>
      <c r="B45" s="151" t="s">
        <v>231</v>
      </c>
      <c r="C45" s="151" t="s">
        <v>232</v>
      </c>
      <c r="D45" s="159" t="s">
        <v>233</v>
      </c>
      <c r="E45" s="160">
        <f t="shared" si="2"/>
        <v>0</v>
      </c>
      <c r="F45" s="245"/>
      <c r="G45" s="157"/>
      <c r="H45" s="157"/>
      <c r="I45" s="157"/>
      <c r="J45" s="156">
        <f t="shared" si="3"/>
        <v>0</v>
      </c>
      <c r="K45" s="161"/>
      <c r="L45" s="157"/>
      <c r="M45" s="157"/>
      <c r="N45" s="157"/>
      <c r="O45" s="157"/>
      <c r="P45" s="157"/>
      <c r="Q45" s="157"/>
      <c r="R45" s="158">
        <f t="shared" si="4"/>
        <v>0</v>
      </c>
    </row>
    <row r="46" spans="1:18" s="227" customFormat="1" ht="24" hidden="1" customHeight="1" x14ac:dyDescent="0.25">
      <c r="A46" s="222" t="s">
        <v>234</v>
      </c>
      <c r="B46" s="222" t="s">
        <v>235</v>
      </c>
      <c r="C46" s="222" t="s">
        <v>236</v>
      </c>
      <c r="D46" s="223" t="s">
        <v>237</v>
      </c>
      <c r="E46" s="224">
        <f t="shared" si="2"/>
        <v>0</v>
      </c>
      <c r="F46" s="770"/>
      <c r="G46" s="224"/>
      <c r="H46" s="224"/>
      <c r="I46" s="224"/>
      <c r="J46" s="156">
        <f t="shared" si="3"/>
        <v>0</v>
      </c>
      <c r="K46" s="225"/>
      <c r="L46" s="224"/>
      <c r="M46" s="224"/>
      <c r="N46" s="224"/>
      <c r="O46" s="224"/>
      <c r="P46" s="224"/>
      <c r="Q46" s="224"/>
      <c r="R46" s="226">
        <f t="shared" si="4"/>
        <v>0</v>
      </c>
    </row>
    <row r="47" spans="1:18" s="150" customFormat="1" ht="48.75" hidden="1" customHeight="1" x14ac:dyDescent="0.25">
      <c r="A47" s="151" t="s">
        <v>238</v>
      </c>
      <c r="B47" s="151" t="s">
        <v>239</v>
      </c>
      <c r="C47" s="151" t="s">
        <v>240</v>
      </c>
      <c r="D47" s="159" t="s">
        <v>241</v>
      </c>
      <c r="E47" s="160">
        <f t="shared" si="2"/>
        <v>0</v>
      </c>
      <c r="F47" s="163"/>
      <c r="G47" s="160"/>
      <c r="H47" s="160"/>
      <c r="I47" s="160"/>
      <c r="J47" s="161">
        <f t="shared" si="3"/>
        <v>0</v>
      </c>
      <c r="K47" s="161"/>
      <c r="L47" s="160"/>
      <c r="M47" s="160"/>
      <c r="N47" s="160"/>
      <c r="O47" s="160"/>
      <c r="P47" s="160"/>
      <c r="Q47" s="160"/>
      <c r="R47" s="158">
        <f t="shared" si="4"/>
        <v>0</v>
      </c>
    </row>
    <row r="48" spans="1:18" s="227" customFormat="1" ht="24.75" hidden="1" customHeight="1" x14ac:dyDescent="0.25">
      <c r="A48" s="222" t="s">
        <v>242</v>
      </c>
      <c r="B48" s="222" t="s">
        <v>243</v>
      </c>
      <c r="C48" s="222" t="s">
        <v>244</v>
      </c>
      <c r="D48" s="228" t="s">
        <v>245</v>
      </c>
      <c r="E48" s="224">
        <f t="shared" si="2"/>
        <v>0</v>
      </c>
      <c r="F48" s="771"/>
      <c r="G48" s="230"/>
      <c r="H48" s="230"/>
      <c r="I48" s="230"/>
      <c r="J48" s="225">
        <f t="shared" si="3"/>
        <v>0</v>
      </c>
      <c r="K48" s="225"/>
      <c r="L48" s="230"/>
      <c r="M48" s="230"/>
      <c r="N48" s="230"/>
      <c r="O48" s="230"/>
      <c r="P48" s="230"/>
      <c r="Q48" s="230"/>
      <c r="R48" s="226">
        <f t="shared" si="4"/>
        <v>0</v>
      </c>
    </row>
    <row r="49" spans="1:18" s="235" customFormat="1" ht="30.75" hidden="1" customHeight="1" x14ac:dyDescent="0.25">
      <c r="A49" s="231" t="s">
        <v>246</v>
      </c>
      <c r="B49" s="222" t="s">
        <v>247</v>
      </c>
      <c r="C49" s="232" t="s">
        <v>248</v>
      </c>
      <c r="D49" s="233" t="s">
        <v>249</v>
      </c>
      <c r="E49" s="224">
        <f t="shared" si="2"/>
        <v>0</v>
      </c>
      <c r="F49" s="770"/>
      <c r="G49" s="234"/>
      <c r="H49" s="234"/>
      <c r="I49" s="234"/>
      <c r="J49" s="225">
        <f t="shared" si="3"/>
        <v>0</v>
      </c>
      <c r="K49" s="225"/>
      <c r="L49" s="234"/>
      <c r="M49" s="234"/>
      <c r="N49" s="234"/>
      <c r="O49" s="234"/>
      <c r="P49" s="234"/>
      <c r="Q49" s="234"/>
      <c r="R49" s="226">
        <f t="shared" si="4"/>
        <v>0</v>
      </c>
    </row>
    <row r="50" spans="1:18" s="143" customFormat="1" ht="33" hidden="1" customHeight="1" x14ac:dyDescent="0.25">
      <c r="A50" s="232" t="s">
        <v>250</v>
      </c>
      <c r="B50" s="222" t="s">
        <v>251</v>
      </c>
      <c r="C50" s="232" t="s">
        <v>252</v>
      </c>
      <c r="D50" s="233" t="s">
        <v>253</v>
      </c>
      <c r="E50" s="160">
        <f t="shared" si="2"/>
        <v>0</v>
      </c>
      <c r="F50" s="163"/>
      <c r="G50" s="236"/>
      <c r="H50" s="236"/>
      <c r="I50" s="236"/>
      <c r="J50" s="161">
        <f t="shared" si="3"/>
        <v>0</v>
      </c>
      <c r="K50" s="161"/>
      <c r="L50" s="236"/>
      <c r="M50" s="236"/>
      <c r="N50" s="236"/>
      <c r="O50" s="236"/>
      <c r="P50" s="236"/>
      <c r="Q50" s="236"/>
      <c r="R50" s="158">
        <f t="shared" si="4"/>
        <v>0</v>
      </c>
    </row>
    <row r="51" spans="1:18" s="143" customFormat="1" ht="26.25" hidden="1" customHeight="1" x14ac:dyDescent="0.25">
      <c r="A51" s="237" t="s">
        <v>254</v>
      </c>
      <c r="B51" s="151" t="s">
        <v>255</v>
      </c>
      <c r="C51" s="237" t="s">
        <v>252</v>
      </c>
      <c r="D51" s="238" t="s">
        <v>256</v>
      </c>
      <c r="E51" s="160">
        <f t="shared" si="2"/>
        <v>0</v>
      </c>
      <c r="F51" s="163"/>
      <c r="G51" s="236"/>
      <c r="H51" s="236"/>
      <c r="I51" s="236"/>
      <c r="J51" s="161">
        <f t="shared" si="3"/>
        <v>0</v>
      </c>
      <c r="K51" s="161"/>
      <c r="L51" s="236"/>
      <c r="M51" s="236"/>
      <c r="N51" s="236"/>
      <c r="O51" s="236"/>
      <c r="P51" s="236"/>
      <c r="Q51" s="236"/>
      <c r="R51" s="158">
        <f t="shared" si="4"/>
        <v>0</v>
      </c>
    </row>
    <row r="52" spans="1:18" s="143" customFormat="1" ht="45.75" hidden="1" customHeight="1" x14ac:dyDescent="0.25">
      <c r="A52" s="151" t="s">
        <v>257</v>
      </c>
      <c r="B52" s="151" t="s">
        <v>258</v>
      </c>
      <c r="C52" s="151" t="s">
        <v>244</v>
      </c>
      <c r="D52" s="199" t="s">
        <v>259</v>
      </c>
      <c r="E52" s="160">
        <f t="shared" si="2"/>
        <v>0</v>
      </c>
      <c r="F52" s="163"/>
      <c r="G52" s="236"/>
      <c r="H52" s="236"/>
      <c r="I52" s="236"/>
      <c r="J52" s="161">
        <f t="shared" si="3"/>
        <v>0</v>
      </c>
      <c r="K52" s="161"/>
      <c r="L52" s="236"/>
      <c r="M52" s="236"/>
      <c r="N52" s="236"/>
      <c r="O52" s="236"/>
      <c r="P52" s="236"/>
      <c r="Q52" s="236"/>
      <c r="R52" s="158">
        <f t="shared" si="4"/>
        <v>0</v>
      </c>
    </row>
    <row r="53" spans="1:18" s="243" customFormat="1" ht="61.5" hidden="1" customHeight="1" x14ac:dyDescent="0.25">
      <c r="A53" s="239"/>
      <c r="B53" s="239"/>
      <c r="C53" s="239"/>
      <c r="D53" s="240" t="s">
        <v>260</v>
      </c>
      <c r="E53" s="186">
        <f t="shared" si="2"/>
        <v>0</v>
      </c>
      <c r="F53" s="180"/>
      <c r="G53" s="241"/>
      <c r="H53" s="241"/>
      <c r="I53" s="241"/>
      <c r="J53" s="186">
        <f t="shared" si="3"/>
        <v>0</v>
      </c>
      <c r="K53" s="186"/>
      <c r="L53" s="241"/>
      <c r="M53" s="241"/>
      <c r="N53" s="241"/>
      <c r="O53" s="241"/>
      <c r="P53" s="241"/>
      <c r="Q53" s="241"/>
      <c r="R53" s="242">
        <f t="shared" si="4"/>
        <v>0</v>
      </c>
    </row>
    <row r="54" spans="1:18" s="243" customFormat="1" ht="45" hidden="1" customHeight="1" x14ac:dyDescent="0.25">
      <c r="A54" s="239"/>
      <c r="B54" s="239"/>
      <c r="C54" s="239"/>
      <c r="D54" s="240" t="s">
        <v>357</v>
      </c>
      <c r="E54" s="186">
        <f t="shared" si="2"/>
        <v>0</v>
      </c>
      <c r="F54" s="180"/>
      <c r="G54" s="241"/>
      <c r="H54" s="241"/>
      <c r="I54" s="241"/>
      <c r="J54" s="186">
        <f t="shared" si="3"/>
        <v>0</v>
      </c>
      <c r="K54" s="186"/>
      <c r="L54" s="241"/>
      <c r="M54" s="241"/>
      <c r="N54" s="241"/>
      <c r="O54" s="241"/>
      <c r="P54" s="241"/>
      <c r="Q54" s="241"/>
      <c r="R54" s="242">
        <f t="shared" si="4"/>
        <v>0</v>
      </c>
    </row>
    <row r="55" spans="1:18" s="227" customFormat="1" ht="33.75" hidden="1" customHeight="1" x14ac:dyDescent="0.25">
      <c r="A55" s="207" t="s">
        <v>261</v>
      </c>
      <c r="B55" s="207" t="s">
        <v>262</v>
      </c>
      <c r="C55" s="207" t="s">
        <v>244</v>
      </c>
      <c r="D55" s="199" t="s">
        <v>263</v>
      </c>
      <c r="E55" s="160">
        <f t="shared" si="2"/>
        <v>0</v>
      </c>
      <c r="F55" s="245"/>
      <c r="G55" s="171"/>
      <c r="H55" s="171"/>
      <c r="I55" s="171"/>
      <c r="J55" s="161">
        <f t="shared" si="3"/>
        <v>0</v>
      </c>
      <c r="K55" s="161"/>
      <c r="L55" s="171"/>
      <c r="M55" s="171"/>
      <c r="N55" s="171"/>
      <c r="O55" s="171"/>
      <c r="P55" s="171"/>
      <c r="Q55" s="171"/>
      <c r="R55" s="158">
        <f t="shared" si="4"/>
        <v>0</v>
      </c>
    </row>
    <row r="56" spans="1:18" s="198" customFormat="1" ht="33" customHeight="1" x14ac:dyDescent="0.25">
      <c r="A56" s="211" t="s">
        <v>246</v>
      </c>
      <c r="B56" s="151" t="s">
        <v>247</v>
      </c>
      <c r="C56" s="211" t="s">
        <v>248</v>
      </c>
      <c r="D56" s="174" t="s">
        <v>249</v>
      </c>
      <c r="E56" s="163">
        <f t="shared" si="2"/>
        <v>399528</v>
      </c>
      <c r="F56" s="163">
        <v>399528</v>
      </c>
      <c r="G56" s="236"/>
      <c r="H56" s="236"/>
      <c r="I56" s="236"/>
      <c r="J56" s="161">
        <f>SUM(L56,O56)</f>
        <v>0</v>
      </c>
      <c r="K56" s="161"/>
      <c r="L56" s="236"/>
      <c r="M56" s="236"/>
      <c r="N56" s="236"/>
      <c r="O56" s="236"/>
      <c r="P56" s="236"/>
      <c r="Q56" s="236"/>
      <c r="R56" s="158">
        <f t="shared" si="4"/>
        <v>399528</v>
      </c>
    </row>
    <row r="57" spans="1:18" s="581" customFormat="1" ht="57.75" customHeight="1" x14ac:dyDescent="0.25">
      <c r="A57" s="579"/>
      <c r="B57" s="177"/>
      <c r="C57" s="579"/>
      <c r="D57" s="178" t="s">
        <v>513</v>
      </c>
      <c r="E57" s="180">
        <f t="shared" si="2"/>
        <v>399528</v>
      </c>
      <c r="F57" s="180">
        <v>399528</v>
      </c>
      <c r="G57" s="241"/>
      <c r="H57" s="241"/>
      <c r="I57" s="241"/>
      <c r="J57" s="186">
        <f t="shared" ref="J57" si="5">SUM(L57,O57)</f>
        <v>0</v>
      </c>
      <c r="K57" s="580"/>
      <c r="L57" s="241"/>
      <c r="M57" s="241"/>
      <c r="N57" s="241"/>
      <c r="O57" s="241"/>
      <c r="P57" s="241"/>
      <c r="Q57" s="241"/>
      <c r="R57" s="242">
        <f t="shared" si="4"/>
        <v>399528</v>
      </c>
    </row>
    <row r="58" spans="1:18" s="198" customFormat="1" ht="24.75" hidden="1" customHeight="1" x14ac:dyDescent="0.25">
      <c r="A58" s="151" t="s">
        <v>264</v>
      </c>
      <c r="B58" s="151" t="s">
        <v>265</v>
      </c>
      <c r="C58" s="151" t="s">
        <v>142</v>
      </c>
      <c r="D58" s="199" t="s">
        <v>266</v>
      </c>
      <c r="E58" s="160">
        <f t="shared" si="2"/>
        <v>0</v>
      </c>
      <c r="F58" s="160"/>
      <c r="G58" s="236"/>
      <c r="H58" s="236"/>
      <c r="I58" s="236"/>
      <c r="J58" s="160">
        <f>SUM(L58,O58)</f>
        <v>0</v>
      </c>
      <c r="K58" s="160"/>
      <c r="L58" s="236"/>
      <c r="M58" s="236"/>
      <c r="N58" s="236"/>
      <c r="O58" s="236"/>
      <c r="P58" s="236"/>
      <c r="Q58" s="236"/>
      <c r="R58" s="245">
        <f t="shared" si="4"/>
        <v>0</v>
      </c>
    </row>
    <row r="59" spans="1:18" s="143" customFormat="1" ht="52.5" hidden="1" customHeight="1" x14ac:dyDescent="0.25">
      <c r="A59" s="144" t="s">
        <v>267</v>
      </c>
      <c r="B59" s="144"/>
      <c r="C59" s="144"/>
      <c r="D59" s="145" t="s">
        <v>268</v>
      </c>
      <c r="E59" s="146">
        <f>SUM(E60)</f>
        <v>0</v>
      </c>
      <c r="F59" s="147">
        <f t="shared" ref="F59:R59" si="6">SUM(F60)</f>
        <v>0</v>
      </c>
      <c r="G59" s="147">
        <f t="shared" si="6"/>
        <v>0</v>
      </c>
      <c r="H59" s="147">
        <f t="shared" si="6"/>
        <v>0</v>
      </c>
      <c r="I59" s="147">
        <f t="shared" si="6"/>
        <v>0</v>
      </c>
      <c r="J59" s="147">
        <f t="shared" si="6"/>
        <v>0</v>
      </c>
      <c r="K59" s="147">
        <f t="shared" si="6"/>
        <v>0</v>
      </c>
      <c r="L59" s="147">
        <f t="shared" si="6"/>
        <v>0</v>
      </c>
      <c r="M59" s="147">
        <f t="shared" si="6"/>
        <v>0</v>
      </c>
      <c r="N59" s="147">
        <f t="shared" si="6"/>
        <v>0</v>
      </c>
      <c r="O59" s="147">
        <f t="shared" si="6"/>
        <v>0</v>
      </c>
      <c r="P59" s="147">
        <f t="shared" si="6"/>
        <v>0</v>
      </c>
      <c r="Q59" s="147">
        <f t="shared" si="6"/>
        <v>0</v>
      </c>
      <c r="R59" s="147">
        <f t="shared" si="6"/>
        <v>0</v>
      </c>
    </row>
    <row r="60" spans="1:18" s="143" customFormat="1" ht="53.25" hidden="1" customHeight="1" x14ac:dyDescent="0.25">
      <c r="A60" s="144" t="s">
        <v>269</v>
      </c>
      <c r="B60" s="144"/>
      <c r="C60" s="144"/>
      <c r="D60" s="145" t="s">
        <v>268</v>
      </c>
      <c r="E60" s="146">
        <f>SUM(E61:E77)</f>
        <v>0</v>
      </c>
      <c r="F60" s="146">
        <f t="shared" ref="F60:I60" si="7">SUM(F61:F77)</f>
        <v>0</v>
      </c>
      <c r="G60" s="146">
        <f t="shared" si="7"/>
        <v>0</v>
      </c>
      <c r="H60" s="146">
        <f t="shared" si="7"/>
        <v>0</v>
      </c>
      <c r="I60" s="146">
        <f t="shared" si="7"/>
        <v>0</v>
      </c>
      <c r="J60" s="146">
        <f>SUM(J61:J76)</f>
        <v>0</v>
      </c>
      <c r="K60" s="146">
        <f>SUM(K61:K76)</f>
        <v>0</v>
      </c>
      <c r="L60" s="146">
        <f t="shared" ref="L60:R60" si="8">SUM(L61:L76)</f>
        <v>0</v>
      </c>
      <c r="M60" s="146">
        <f t="shared" si="8"/>
        <v>0</v>
      </c>
      <c r="N60" s="146">
        <f t="shared" si="8"/>
        <v>0</v>
      </c>
      <c r="O60" s="146">
        <f t="shared" si="8"/>
        <v>0</v>
      </c>
      <c r="P60" s="146">
        <f t="shared" si="8"/>
        <v>0</v>
      </c>
      <c r="Q60" s="146">
        <f t="shared" si="8"/>
        <v>0</v>
      </c>
      <c r="R60" s="146">
        <f t="shared" si="8"/>
        <v>0</v>
      </c>
    </row>
    <row r="61" spans="1:18" s="143" customFormat="1" ht="51" hidden="1" customHeight="1" x14ac:dyDescent="0.25">
      <c r="A61" s="151" t="s">
        <v>270</v>
      </c>
      <c r="B61" s="151" t="s">
        <v>271</v>
      </c>
      <c r="C61" s="151" t="s">
        <v>139</v>
      </c>
      <c r="D61" s="159" t="s">
        <v>272</v>
      </c>
      <c r="E61" s="160">
        <f t="shared" ref="E61:E77" si="9">SUM(F61,I61)</f>
        <v>0</v>
      </c>
      <c r="F61" s="160"/>
      <c r="G61" s="161"/>
      <c r="H61" s="161"/>
      <c r="I61" s="161"/>
      <c r="J61" s="160">
        <f t="shared" ref="J61:J75" si="10">SUM(L61,O61)</f>
        <v>0</v>
      </c>
      <c r="K61" s="160"/>
      <c r="L61" s="246"/>
      <c r="M61" s="246"/>
      <c r="N61" s="246"/>
      <c r="O61" s="246"/>
      <c r="P61" s="246"/>
      <c r="Q61" s="246"/>
      <c r="R61" s="156">
        <f>SUM(E61,J61)</f>
        <v>0</v>
      </c>
    </row>
    <row r="62" spans="1:18" s="143" customFormat="1" ht="63" hidden="1" customHeight="1" x14ac:dyDescent="0.25">
      <c r="A62" s="205" t="s">
        <v>273</v>
      </c>
      <c r="B62" s="151" t="s">
        <v>138</v>
      </c>
      <c r="C62" s="151" t="s">
        <v>139</v>
      </c>
      <c r="D62" s="152" t="s">
        <v>140</v>
      </c>
      <c r="E62" s="160">
        <f t="shared" si="9"/>
        <v>0</v>
      </c>
      <c r="F62" s="160"/>
      <c r="G62" s="161"/>
      <c r="H62" s="161"/>
      <c r="I62" s="161"/>
      <c r="J62" s="160">
        <f t="shared" si="10"/>
        <v>0</v>
      </c>
      <c r="K62" s="246"/>
      <c r="L62" s="246"/>
      <c r="M62" s="246"/>
      <c r="N62" s="246"/>
      <c r="O62" s="246"/>
      <c r="P62" s="246"/>
      <c r="Q62" s="246"/>
      <c r="R62" s="197">
        <f t="shared" ref="R62:R63" si="11">SUM(E62,J62)</f>
        <v>0</v>
      </c>
    </row>
    <row r="63" spans="1:18" s="143" customFormat="1" ht="51" hidden="1" customHeight="1" x14ac:dyDescent="0.25">
      <c r="A63" s="205" t="s">
        <v>274</v>
      </c>
      <c r="B63" s="151" t="s">
        <v>146</v>
      </c>
      <c r="C63" s="151" t="s">
        <v>147</v>
      </c>
      <c r="D63" s="162" t="s">
        <v>148</v>
      </c>
      <c r="E63" s="160">
        <f t="shared" si="9"/>
        <v>0</v>
      </c>
      <c r="F63" s="160"/>
      <c r="G63" s="161"/>
      <c r="H63" s="161"/>
      <c r="I63" s="161"/>
      <c r="J63" s="160">
        <f t="shared" si="10"/>
        <v>0</v>
      </c>
      <c r="K63" s="246"/>
      <c r="L63" s="246"/>
      <c r="M63" s="246"/>
      <c r="N63" s="246"/>
      <c r="O63" s="246"/>
      <c r="P63" s="246"/>
      <c r="Q63" s="246"/>
      <c r="R63" s="197">
        <f t="shared" si="11"/>
        <v>0</v>
      </c>
    </row>
    <row r="64" spans="1:18" s="143" customFormat="1" ht="36" hidden="1" customHeight="1" x14ac:dyDescent="0.25">
      <c r="A64" s="205" t="s">
        <v>275</v>
      </c>
      <c r="B64" s="205" t="s">
        <v>276</v>
      </c>
      <c r="C64" s="205" t="s">
        <v>277</v>
      </c>
      <c r="D64" s="174" t="s">
        <v>278</v>
      </c>
      <c r="E64" s="160">
        <f t="shared" si="9"/>
        <v>0</v>
      </c>
      <c r="F64" s="160"/>
      <c r="G64" s="161"/>
      <c r="H64" s="161"/>
      <c r="I64" s="161"/>
      <c r="J64" s="160">
        <f t="shared" si="10"/>
        <v>0</v>
      </c>
      <c r="K64" s="160"/>
      <c r="L64" s="246"/>
      <c r="M64" s="246"/>
      <c r="N64" s="246"/>
      <c r="O64" s="246"/>
      <c r="P64" s="246"/>
      <c r="Q64" s="246"/>
      <c r="R64" s="197">
        <f>SUM(E64,J64)</f>
        <v>0</v>
      </c>
    </row>
    <row r="65" spans="1:18" s="198" customFormat="1" ht="36.75" hidden="1" customHeight="1" x14ac:dyDescent="0.25">
      <c r="A65" s="215" t="s">
        <v>279</v>
      </c>
      <c r="B65" s="215" t="s">
        <v>208</v>
      </c>
      <c r="C65" s="215" t="s">
        <v>209</v>
      </c>
      <c r="D65" s="247" t="s">
        <v>210</v>
      </c>
      <c r="E65" s="160">
        <f t="shared" si="9"/>
        <v>0</v>
      </c>
      <c r="F65" s="160"/>
      <c r="G65" s="236"/>
      <c r="H65" s="236"/>
      <c r="I65" s="236"/>
      <c r="J65" s="160">
        <f t="shared" si="10"/>
        <v>0</v>
      </c>
      <c r="K65" s="160"/>
      <c r="L65" s="236"/>
      <c r="M65" s="236"/>
      <c r="N65" s="236"/>
      <c r="O65" s="236"/>
      <c r="P65" s="236"/>
      <c r="Q65" s="236"/>
      <c r="R65" s="197">
        <f>SUM(E65,J65)</f>
        <v>0</v>
      </c>
    </row>
    <row r="66" spans="1:18" s="248" customFormat="1" ht="35.25" hidden="1" customHeight="1" x14ac:dyDescent="0.25">
      <c r="A66" s="215" t="s">
        <v>280</v>
      </c>
      <c r="B66" s="215" t="s">
        <v>216</v>
      </c>
      <c r="C66" s="215" t="s">
        <v>213</v>
      </c>
      <c r="D66" s="247" t="s">
        <v>217</v>
      </c>
      <c r="E66" s="160">
        <f t="shared" si="9"/>
        <v>0</v>
      </c>
      <c r="F66" s="160"/>
      <c r="G66" s="236"/>
      <c r="H66" s="236"/>
      <c r="I66" s="236"/>
      <c r="J66" s="161">
        <f t="shared" si="10"/>
        <v>0</v>
      </c>
      <c r="K66" s="161"/>
      <c r="L66" s="236"/>
      <c r="M66" s="236"/>
      <c r="N66" s="236"/>
      <c r="O66" s="236"/>
      <c r="P66" s="236"/>
      <c r="Q66" s="236"/>
      <c r="R66" s="156">
        <f t="shared" si="4"/>
        <v>0</v>
      </c>
    </row>
    <row r="67" spans="1:18" s="248" customFormat="1" ht="35.25" hidden="1" customHeight="1" x14ac:dyDescent="0.25">
      <c r="A67" s="215" t="s">
        <v>281</v>
      </c>
      <c r="B67" s="215" t="s">
        <v>282</v>
      </c>
      <c r="C67" s="215" t="s">
        <v>213</v>
      </c>
      <c r="D67" s="247" t="s">
        <v>283</v>
      </c>
      <c r="E67" s="160">
        <f t="shared" si="9"/>
        <v>0</v>
      </c>
      <c r="F67" s="160"/>
      <c r="G67" s="236"/>
      <c r="H67" s="236"/>
      <c r="I67" s="236"/>
      <c r="J67" s="161">
        <f t="shared" si="10"/>
        <v>0</v>
      </c>
      <c r="K67" s="161"/>
      <c r="L67" s="236"/>
      <c r="M67" s="236"/>
      <c r="N67" s="236"/>
      <c r="O67" s="236"/>
      <c r="P67" s="236"/>
      <c r="Q67" s="236"/>
      <c r="R67" s="156">
        <f t="shared" si="4"/>
        <v>0</v>
      </c>
    </row>
    <row r="68" spans="1:18" s="143" customFormat="1" ht="36.75" hidden="1" customHeight="1" x14ac:dyDescent="0.25">
      <c r="A68" s="211" t="s">
        <v>284</v>
      </c>
      <c r="B68" s="211" t="s">
        <v>285</v>
      </c>
      <c r="C68" s="211" t="s">
        <v>213</v>
      </c>
      <c r="D68" s="174" t="s">
        <v>286</v>
      </c>
      <c r="E68" s="160">
        <f t="shared" si="9"/>
        <v>0</v>
      </c>
      <c r="F68" s="160"/>
      <c r="G68" s="236"/>
      <c r="H68" s="236"/>
      <c r="I68" s="236"/>
      <c r="J68" s="161">
        <f t="shared" si="10"/>
        <v>0</v>
      </c>
      <c r="K68" s="161"/>
      <c r="L68" s="249"/>
      <c r="M68" s="249"/>
      <c r="N68" s="249"/>
      <c r="O68" s="249"/>
      <c r="P68" s="249"/>
      <c r="Q68" s="236"/>
      <c r="R68" s="156">
        <f t="shared" si="4"/>
        <v>0</v>
      </c>
    </row>
    <row r="69" spans="1:18" s="143" customFormat="1" ht="36" hidden="1" customHeight="1" x14ac:dyDescent="0.25">
      <c r="A69" s="211" t="s">
        <v>287</v>
      </c>
      <c r="B69" s="211" t="s">
        <v>288</v>
      </c>
      <c r="C69" s="211" t="s">
        <v>289</v>
      </c>
      <c r="D69" s="174" t="s">
        <v>290</v>
      </c>
      <c r="E69" s="160">
        <f t="shared" si="9"/>
        <v>0</v>
      </c>
      <c r="F69" s="160"/>
      <c r="G69" s="236"/>
      <c r="H69" s="236"/>
      <c r="I69" s="236"/>
      <c r="J69" s="161">
        <f t="shared" si="10"/>
        <v>0</v>
      </c>
      <c r="K69" s="161"/>
      <c r="L69" s="249"/>
      <c r="M69" s="249"/>
      <c r="N69" s="249"/>
      <c r="O69" s="249"/>
      <c r="P69" s="249"/>
      <c r="Q69" s="236"/>
      <c r="R69" s="156">
        <f t="shared" si="4"/>
        <v>0</v>
      </c>
    </row>
    <row r="70" spans="1:18" s="143" customFormat="1" ht="28.5" hidden="1" customHeight="1" x14ac:dyDescent="0.25">
      <c r="A70" s="211" t="s">
        <v>291</v>
      </c>
      <c r="B70" s="211" t="s">
        <v>292</v>
      </c>
      <c r="C70" s="211" t="s">
        <v>289</v>
      </c>
      <c r="D70" s="174" t="s">
        <v>293</v>
      </c>
      <c r="E70" s="160">
        <f t="shared" si="9"/>
        <v>0</v>
      </c>
      <c r="F70" s="160"/>
      <c r="G70" s="236"/>
      <c r="H70" s="236"/>
      <c r="I70" s="236"/>
      <c r="J70" s="161">
        <f t="shared" si="10"/>
        <v>0</v>
      </c>
      <c r="K70" s="161"/>
      <c r="L70" s="249"/>
      <c r="M70" s="249"/>
      <c r="N70" s="249"/>
      <c r="O70" s="249"/>
      <c r="P70" s="249"/>
      <c r="Q70" s="236"/>
      <c r="R70" s="156">
        <f t="shared" si="4"/>
        <v>0</v>
      </c>
    </row>
    <row r="71" spans="1:18" s="143" customFormat="1" ht="37.5" hidden="1" customHeight="1" x14ac:dyDescent="0.25">
      <c r="A71" s="211" t="s">
        <v>294</v>
      </c>
      <c r="B71" s="211" t="s">
        <v>295</v>
      </c>
      <c r="C71" s="211" t="s">
        <v>289</v>
      </c>
      <c r="D71" s="174" t="s">
        <v>296</v>
      </c>
      <c r="E71" s="160">
        <f t="shared" si="9"/>
        <v>0</v>
      </c>
      <c r="F71" s="160"/>
      <c r="G71" s="236"/>
      <c r="H71" s="236"/>
      <c r="I71" s="236"/>
      <c r="J71" s="161">
        <f t="shared" si="10"/>
        <v>0</v>
      </c>
      <c r="K71" s="161"/>
      <c r="L71" s="249"/>
      <c r="M71" s="249"/>
      <c r="N71" s="249"/>
      <c r="O71" s="249"/>
      <c r="P71" s="249"/>
      <c r="Q71" s="236"/>
      <c r="R71" s="156">
        <f t="shared" si="4"/>
        <v>0</v>
      </c>
    </row>
    <row r="72" spans="1:18" s="235" customFormat="1" ht="36.75" hidden="1" customHeight="1" x14ac:dyDescent="0.25">
      <c r="A72" s="250" t="s">
        <v>297</v>
      </c>
      <c r="B72" s="250" t="s">
        <v>298</v>
      </c>
      <c r="C72" s="250" t="s">
        <v>289</v>
      </c>
      <c r="D72" s="251" t="s">
        <v>299</v>
      </c>
      <c r="E72" s="224">
        <f>SUM(F72,I72)</f>
        <v>0</v>
      </c>
      <c r="F72" s="224"/>
      <c r="G72" s="234"/>
      <c r="H72" s="234"/>
      <c r="I72" s="234"/>
      <c r="J72" s="244">
        <f t="shared" si="10"/>
        <v>0</v>
      </c>
      <c r="K72" s="244"/>
      <c r="L72" s="252"/>
      <c r="M72" s="252"/>
      <c r="N72" s="252"/>
      <c r="O72" s="252"/>
      <c r="P72" s="252"/>
      <c r="Q72" s="234"/>
      <c r="R72" s="590">
        <f>SUM(E72,J72)</f>
        <v>0</v>
      </c>
    </row>
    <row r="73" spans="1:18" s="235" customFormat="1" ht="35.25" hidden="1" customHeight="1" x14ac:dyDescent="0.25">
      <c r="A73" s="222" t="s">
        <v>300</v>
      </c>
      <c r="B73" s="222" t="s">
        <v>301</v>
      </c>
      <c r="C73" s="222" t="s">
        <v>289</v>
      </c>
      <c r="D73" s="223" t="s">
        <v>302</v>
      </c>
      <c r="E73" s="224">
        <f>SUM(F73,I73)</f>
        <v>0</v>
      </c>
      <c r="F73" s="224"/>
      <c r="G73" s="225"/>
      <c r="H73" s="225"/>
      <c r="I73" s="225"/>
      <c r="J73" s="224">
        <f>SUM(L73,O73)</f>
        <v>0</v>
      </c>
      <c r="K73" s="224"/>
      <c r="L73" s="253"/>
      <c r="M73" s="253"/>
      <c r="N73" s="253"/>
      <c r="O73" s="234"/>
      <c r="P73" s="234"/>
      <c r="Q73" s="253"/>
      <c r="R73" s="229">
        <f>SUM(E73,J73)</f>
        <v>0</v>
      </c>
    </row>
    <row r="74" spans="1:18" s="235" customFormat="1" ht="36" hidden="1" customHeight="1" x14ac:dyDescent="0.25">
      <c r="A74" s="231"/>
      <c r="B74" s="231"/>
      <c r="C74" s="231"/>
      <c r="D74" s="254"/>
      <c r="E74" s="224">
        <f t="shared" si="9"/>
        <v>0</v>
      </c>
      <c r="F74" s="224"/>
      <c r="G74" s="234"/>
      <c r="H74" s="234"/>
      <c r="I74" s="234"/>
      <c r="J74" s="244">
        <f t="shared" si="10"/>
        <v>0</v>
      </c>
      <c r="K74" s="244"/>
      <c r="L74" s="252"/>
      <c r="M74" s="252"/>
      <c r="N74" s="252"/>
      <c r="O74" s="252"/>
      <c r="P74" s="252"/>
      <c r="Q74" s="234"/>
      <c r="R74" s="244">
        <f>SUM(J74,E74)</f>
        <v>0</v>
      </c>
    </row>
    <row r="75" spans="1:18" s="143" customFormat="1" ht="45.75" hidden="1" customHeight="1" x14ac:dyDescent="0.25">
      <c r="A75" s="211" t="s">
        <v>303</v>
      </c>
      <c r="B75" s="211" t="s">
        <v>239</v>
      </c>
      <c r="C75" s="151" t="s">
        <v>240</v>
      </c>
      <c r="D75" s="255" t="s">
        <v>241</v>
      </c>
      <c r="E75" s="160">
        <f t="shared" si="9"/>
        <v>0</v>
      </c>
      <c r="F75" s="160"/>
      <c r="G75" s="236"/>
      <c r="H75" s="236"/>
      <c r="I75" s="236"/>
      <c r="J75" s="161">
        <f t="shared" si="10"/>
        <v>0</v>
      </c>
      <c r="K75" s="161"/>
      <c r="L75" s="256"/>
      <c r="M75" s="256"/>
      <c r="N75" s="256"/>
      <c r="O75" s="256"/>
      <c r="P75" s="256"/>
      <c r="Q75" s="246"/>
      <c r="R75" s="156">
        <f t="shared" si="4"/>
        <v>0</v>
      </c>
    </row>
    <row r="76" spans="1:18" s="143" customFormat="1" ht="33" hidden="1" customHeight="1" x14ac:dyDescent="0.25">
      <c r="A76" s="211" t="s">
        <v>507</v>
      </c>
      <c r="B76" s="151" t="s">
        <v>247</v>
      </c>
      <c r="C76" s="211" t="s">
        <v>248</v>
      </c>
      <c r="D76" s="174" t="s">
        <v>249</v>
      </c>
      <c r="E76" s="160">
        <f t="shared" si="9"/>
        <v>0</v>
      </c>
      <c r="F76" s="160"/>
      <c r="G76" s="161"/>
      <c r="H76" s="161"/>
      <c r="I76" s="161"/>
      <c r="J76" s="160">
        <f>SUM(O76,L76)</f>
        <v>0</v>
      </c>
      <c r="K76" s="160"/>
      <c r="L76" s="161"/>
      <c r="M76" s="161"/>
      <c r="N76" s="161"/>
      <c r="O76" s="160"/>
      <c r="P76" s="161"/>
      <c r="Q76" s="161"/>
      <c r="R76" s="197">
        <f t="shared" si="4"/>
        <v>0</v>
      </c>
    </row>
    <row r="77" spans="1:18" s="389" customFormat="1" ht="62.25" hidden="1" customHeight="1" x14ac:dyDescent="0.25">
      <c r="A77" s="579"/>
      <c r="B77" s="177"/>
      <c r="C77" s="579"/>
      <c r="D77" s="178" t="s">
        <v>506</v>
      </c>
      <c r="E77" s="188">
        <f t="shared" si="9"/>
        <v>0</v>
      </c>
      <c r="F77" s="188"/>
      <c r="G77" s="170"/>
      <c r="H77" s="170"/>
      <c r="I77" s="170"/>
      <c r="J77" s="188">
        <f>SUM(O77,L77)</f>
        <v>0</v>
      </c>
      <c r="K77" s="188"/>
      <c r="L77" s="170"/>
      <c r="M77" s="170"/>
      <c r="N77" s="170"/>
      <c r="O77" s="188"/>
      <c r="P77" s="170"/>
      <c r="Q77" s="170"/>
      <c r="R77" s="388">
        <f t="shared" ref="R77" si="12">SUM(E77,J77)</f>
        <v>0</v>
      </c>
    </row>
    <row r="78" spans="1:18" s="143" customFormat="1" ht="40.5" customHeight="1" x14ac:dyDescent="0.25">
      <c r="A78" s="144" t="s">
        <v>305</v>
      </c>
      <c r="B78" s="144"/>
      <c r="C78" s="144"/>
      <c r="D78" s="257" t="s">
        <v>306</v>
      </c>
      <c r="E78" s="258">
        <f>SUM(E79)</f>
        <v>0</v>
      </c>
      <c r="F78" s="258">
        <f t="shared" ref="F78:R78" si="13">SUM(F79)</f>
        <v>0</v>
      </c>
      <c r="G78" s="258">
        <f t="shared" si="13"/>
        <v>0</v>
      </c>
      <c r="H78" s="258">
        <f t="shared" si="13"/>
        <v>0</v>
      </c>
      <c r="I78" s="258">
        <f t="shared" si="13"/>
        <v>0</v>
      </c>
      <c r="J78" s="595">
        <f t="shared" si="13"/>
        <v>269513.58</v>
      </c>
      <c r="K78" s="595">
        <f t="shared" si="13"/>
        <v>269513.58</v>
      </c>
      <c r="L78" s="258">
        <f t="shared" si="13"/>
        <v>0</v>
      </c>
      <c r="M78" s="258">
        <f t="shared" si="13"/>
        <v>0</v>
      </c>
      <c r="N78" s="258">
        <f t="shared" si="13"/>
        <v>0</v>
      </c>
      <c r="O78" s="595">
        <f t="shared" si="13"/>
        <v>269513.58</v>
      </c>
      <c r="P78" s="595">
        <f t="shared" si="13"/>
        <v>0</v>
      </c>
      <c r="Q78" s="595">
        <f t="shared" si="13"/>
        <v>0</v>
      </c>
      <c r="R78" s="595">
        <f t="shared" si="13"/>
        <v>269513.58</v>
      </c>
    </row>
    <row r="79" spans="1:18" s="150" customFormat="1" ht="39.75" customHeight="1" x14ac:dyDescent="0.25">
      <c r="A79" s="144" t="s">
        <v>307</v>
      </c>
      <c r="B79" s="144"/>
      <c r="C79" s="144"/>
      <c r="D79" s="257" t="s">
        <v>306</v>
      </c>
      <c r="E79" s="258">
        <f>SUM(E81,E84,E92,E94,E95,E99,E100,E101,E103)</f>
        <v>0</v>
      </c>
      <c r="F79" s="258">
        <f t="shared" ref="F79:R79" si="14">SUM(F81,F84,F92,F94,F95,F99,F100,F101,F103)</f>
        <v>0</v>
      </c>
      <c r="G79" s="258">
        <f t="shared" si="14"/>
        <v>0</v>
      </c>
      <c r="H79" s="258">
        <f t="shared" si="14"/>
        <v>0</v>
      </c>
      <c r="I79" s="258">
        <f t="shared" si="14"/>
        <v>0</v>
      </c>
      <c r="J79" s="595">
        <f t="shared" si="14"/>
        <v>269513.58</v>
      </c>
      <c r="K79" s="595">
        <f t="shared" si="14"/>
        <v>269513.58</v>
      </c>
      <c r="L79" s="258">
        <f t="shared" si="14"/>
        <v>0</v>
      </c>
      <c r="M79" s="258">
        <f t="shared" si="14"/>
        <v>0</v>
      </c>
      <c r="N79" s="258">
        <f t="shared" si="14"/>
        <v>0</v>
      </c>
      <c r="O79" s="595">
        <f t="shared" si="14"/>
        <v>269513.58</v>
      </c>
      <c r="P79" s="595">
        <f t="shared" si="14"/>
        <v>0</v>
      </c>
      <c r="Q79" s="595">
        <f t="shared" si="14"/>
        <v>0</v>
      </c>
      <c r="R79" s="595">
        <f t="shared" si="14"/>
        <v>269513.58</v>
      </c>
    </row>
    <row r="80" spans="1:18" s="150" customFormat="1" ht="49.5" hidden="1" customHeight="1" x14ac:dyDescent="0.25">
      <c r="A80" s="151" t="s">
        <v>308</v>
      </c>
      <c r="B80" s="151" t="s">
        <v>271</v>
      </c>
      <c r="C80" s="151" t="s">
        <v>139</v>
      </c>
      <c r="D80" s="159" t="s">
        <v>272</v>
      </c>
      <c r="E80" s="197">
        <f>SUM(F80,I80)</f>
        <v>0</v>
      </c>
      <c r="F80" s="197"/>
      <c r="G80" s="197"/>
      <c r="H80" s="157"/>
      <c r="I80" s="157"/>
      <c r="J80" s="156">
        <f t="shared" ref="J80:J103" si="15">SUM(L80,O80)</f>
        <v>0</v>
      </c>
      <c r="K80" s="156"/>
      <c r="L80" s="157"/>
      <c r="M80" s="157"/>
      <c r="N80" s="157"/>
      <c r="O80" s="156"/>
      <c r="P80" s="156"/>
      <c r="Q80" s="156"/>
      <c r="R80" s="156">
        <f>SUM(E80,J80)</f>
        <v>0</v>
      </c>
    </row>
    <row r="81" spans="1:18" s="143" customFormat="1" ht="27.75" hidden="1" customHeight="1" x14ac:dyDescent="0.25">
      <c r="A81" s="205" t="s">
        <v>309</v>
      </c>
      <c r="B81" s="205" t="s">
        <v>310</v>
      </c>
      <c r="C81" s="259" t="s">
        <v>311</v>
      </c>
      <c r="D81" s="152" t="s">
        <v>312</v>
      </c>
      <c r="E81" s="260">
        <f t="shared" ref="E81:E105" si="16">SUM(F81,I81)</f>
        <v>0</v>
      </c>
      <c r="F81" s="197"/>
      <c r="G81" s="197"/>
      <c r="H81" s="157"/>
      <c r="I81" s="157"/>
      <c r="J81" s="156">
        <f t="shared" si="15"/>
        <v>0</v>
      </c>
      <c r="K81" s="156"/>
      <c r="L81" s="157"/>
      <c r="M81" s="157"/>
      <c r="N81" s="157"/>
      <c r="O81" s="156"/>
      <c r="P81" s="156"/>
      <c r="Q81" s="156"/>
      <c r="R81" s="156">
        <f t="shared" ref="R81:R104" si="17">SUM(E81,J81)</f>
        <v>0</v>
      </c>
    </row>
    <row r="82" spans="1:18" s="267" customFormat="1" ht="60" hidden="1" customHeight="1" x14ac:dyDescent="0.25">
      <c r="A82" s="261"/>
      <c r="B82" s="261"/>
      <c r="C82" s="262"/>
      <c r="D82" s="263" t="s">
        <v>313</v>
      </c>
      <c r="E82" s="264">
        <f t="shared" si="16"/>
        <v>0</v>
      </c>
      <c r="F82" s="265"/>
      <c r="G82" s="265"/>
      <c r="H82" s="265"/>
      <c r="I82" s="265"/>
      <c r="J82" s="266">
        <f t="shared" si="15"/>
        <v>0</v>
      </c>
      <c r="K82" s="266"/>
      <c r="L82" s="265"/>
      <c r="M82" s="265"/>
      <c r="N82" s="265"/>
      <c r="O82" s="266"/>
      <c r="P82" s="266"/>
      <c r="Q82" s="266"/>
      <c r="R82" s="266">
        <f t="shared" si="17"/>
        <v>0</v>
      </c>
    </row>
    <row r="83" spans="1:18" s="143" customFormat="1" ht="24.75" hidden="1" customHeight="1" x14ac:dyDescent="0.25">
      <c r="A83" s="205"/>
      <c r="B83" s="205"/>
      <c r="C83" s="259"/>
      <c r="D83" s="152"/>
      <c r="E83" s="260"/>
      <c r="F83" s="197"/>
      <c r="G83" s="197"/>
      <c r="H83" s="157"/>
      <c r="I83" s="157"/>
      <c r="J83" s="156"/>
      <c r="K83" s="156"/>
      <c r="L83" s="157"/>
      <c r="M83" s="157"/>
      <c r="N83" s="157"/>
      <c r="O83" s="156"/>
      <c r="P83" s="156"/>
      <c r="Q83" s="156"/>
      <c r="R83" s="156">
        <f t="shared" si="17"/>
        <v>0</v>
      </c>
    </row>
    <row r="84" spans="1:18" s="143" customFormat="1" ht="68.25" customHeight="1" x14ac:dyDescent="0.25">
      <c r="A84" s="205" t="s">
        <v>314</v>
      </c>
      <c r="B84" s="205" t="s">
        <v>315</v>
      </c>
      <c r="C84" s="259" t="s">
        <v>316</v>
      </c>
      <c r="D84" s="152" t="s">
        <v>317</v>
      </c>
      <c r="E84" s="156">
        <f t="shared" ref="E84" si="18">SUM(E85:E88)</f>
        <v>0</v>
      </c>
      <c r="F84" s="156"/>
      <c r="G84" s="197"/>
      <c r="H84" s="156"/>
      <c r="I84" s="156"/>
      <c r="J84" s="158">
        <f>SUM(J85:J88)</f>
        <v>269513.58</v>
      </c>
      <c r="K84" s="158">
        <v>269513.58</v>
      </c>
      <c r="L84" s="158"/>
      <c r="M84" s="158"/>
      <c r="N84" s="158"/>
      <c r="O84" s="158">
        <v>269513.58</v>
      </c>
      <c r="P84" s="158"/>
      <c r="Q84" s="158"/>
      <c r="R84" s="158">
        <f t="shared" si="17"/>
        <v>269513.58</v>
      </c>
    </row>
    <row r="85" spans="1:18" s="267" customFormat="1" ht="57" hidden="1" customHeight="1" x14ac:dyDescent="0.25">
      <c r="A85" s="261"/>
      <c r="B85" s="261"/>
      <c r="C85" s="262"/>
      <c r="D85" s="268" t="s">
        <v>508</v>
      </c>
      <c r="E85" s="264">
        <f t="shared" si="16"/>
        <v>0</v>
      </c>
      <c r="F85" s="269"/>
      <c r="G85" s="269"/>
      <c r="H85" s="266"/>
      <c r="I85" s="266"/>
      <c r="J85" s="242">
        <f t="shared" si="15"/>
        <v>0</v>
      </c>
      <c r="K85" s="242"/>
      <c r="L85" s="182"/>
      <c r="M85" s="182"/>
      <c r="N85" s="182"/>
      <c r="O85" s="182"/>
      <c r="P85" s="182"/>
      <c r="Q85" s="182"/>
      <c r="R85" s="182">
        <f t="shared" si="17"/>
        <v>0</v>
      </c>
    </row>
    <row r="86" spans="1:18" s="267" customFormat="1" ht="61.5" hidden="1" customHeight="1" x14ac:dyDescent="0.25">
      <c r="A86" s="261"/>
      <c r="B86" s="261"/>
      <c r="C86" s="262"/>
      <c r="D86" s="263" t="s">
        <v>509</v>
      </c>
      <c r="E86" s="264">
        <f>SUM(F86,I86)</f>
        <v>0</v>
      </c>
      <c r="F86" s="269"/>
      <c r="G86" s="269"/>
      <c r="H86" s="266"/>
      <c r="I86" s="266"/>
      <c r="J86" s="242">
        <f>SUM(L86,O86)</f>
        <v>0</v>
      </c>
      <c r="K86" s="242"/>
      <c r="L86" s="182"/>
      <c r="M86" s="182"/>
      <c r="N86" s="182"/>
      <c r="O86" s="182"/>
      <c r="P86" s="182"/>
      <c r="Q86" s="182"/>
      <c r="R86" s="182">
        <f>SUM(E86,J86)</f>
        <v>0</v>
      </c>
    </row>
    <row r="87" spans="1:18" s="267" customFormat="1" ht="62.25" hidden="1" customHeight="1" x14ac:dyDescent="0.25">
      <c r="A87" s="261"/>
      <c r="B87" s="261"/>
      <c r="C87" s="262"/>
      <c r="D87" s="178" t="s">
        <v>319</v>
      </c>
      <c r="E87" s="264">
        <f t="shared" si="16"/>
        <v>0</v>
      </c>
      <c r="F87" s="269"/>
      <c r="G87" s="269"/>
      <c r="H87" s="266"/>
      <c r="I87" s="266"/>
      <c r="J87" s="242">
        <f t="shared" si="15"/>
        <v>0</v>
      </c>
      <c r="K87" s="242"/>
      <c r="L87" s="182"/>
      <c r="M87" s="182"/>
      <c r="N87" s="182"/>
      <c r="O87" s="182"/>
      <c r="P87" s="182"/>
      <c r="Q87" s="182"/>
      <c r="R87" s="182">
        <f t="shared" si="17"/>
        <v>0</v>
      </c>
    </row>
    <row r="88" spans="1:18" s="267" customFormat="1" ht="21" customHeight="1" x14ac:dyDescent="0.25">
      <c r="A88" s="261"/>
      <c r="B88" s="261"/>
      <c r="C88" s="262"/>
      <c r="D88" s="178" t="s">
        <v>603</v>
      </c>
      <c r="E88" s="264">
        <f t="shared" si="16"/>
        <v>0</v>
      </c>
      <c r="F88" s="269"/>
      <c r="G88" s="269"/>
      <c r="H88" s="266"/>
      <c r="I88" s="266"/>
      <c r="J88" s="242">
        <f t="shared" si="15"/>
        <v>269513.58</v>
      </c>
      <c r="K88" s="242">
        <v>269513.58</v>
      </c>
      <c r="L88" s="182"/>
      <c r="M88" s="182"/>
      <c r="N88" s="182"/>
      <c r="O88" s="182">
        <v>269513.58</v>
      </c>
      <c r="P88" s="182"/>
      <c r="Q88" s="182"/>
      <c r="R88" s="182">
        <f t="shared" si="17"/>
        <v>269513.58</v>
      </c>
    </row>
    <row r="89" spans="1:18" s="143" customFormat="1" ht="78.75" hidden="1" customHeight="1" x14ac:dyDescent="0.25">
      <c r="A89" s="205" t="s">
        <v>320</v>
      </c>
      <c r="B89" s="205" t="s">
        <v>321</v>
      </c>
      <c r="C89" s="205" t="s">
        <v>322</v>
      </c>
      <c r="D89" s="270" t="s">
        <v>323</v>
      </c>
      <c r="E89" s="197">
        <f t="shared" si="16"/>
        <v>0</v>
      </c>
      <c r="F89" s="197"/>
      <c r="G89" s="197"/>
      <c r="H89" s="156"/>
      <c r="I89" s="156"/>
      <c r="J89" s="197">
        <f t="shared" si="15"/>
        <v>0</v>
      </c>
      <c r="K89" s="197"/>
      <c r="L89" s="197"/>
      <c r="M89" s="197"/>
      <c r="N89" s="197"/>
      <c r="O89" s="197"/>
      <c r="P89" s="156"/>
      <c r="Q89" s="156"/>
      <c r="R89" s="272">
        <f t="shared" si="17"/>
        <v>0</v>
      </c>
    </row>
    <row r="90" spans="1:18" s="267" customFormat="1" ht="32.25" hidden="1" customHeight="1" x14ac:dyDescent="0.25">
      <c r="A90" s="261"/>
      <c r="B90" s="261"/>
      <c r="C90" s="261"/>
      <c r="D90" s="178" t="s">
        <v>324</v>
      </c>
      <c r="E90" s="264">
        <f>SUM(F90,I90)</f>
        <v>0</v>
      </c>
      <c r="F90" s="269"/>
      <c r="G90" s="269"/>
      <c r="H90" s="266"/>
      <c r="I90" s="266"/>
      <c r="J90" s="269">
        <f t="shared" si="15"/>
        <v>0</v>
      </c>
      <c r="K90" s="269"/>
      <c r="L90" s="269"/>
      <c r="M90" s="269"/>
      <c r="N90" s="269"/>
      <c r="O90" s="269"/>
      <c r="P90" s="266"/>
      <c r="Q90" s="266"/>
      <c r="R90" s="266">
        <f t="shared" si="17"/>
        <v>0</v>
      </c>
    </row>
    <row r="91" spans="1:18" s="267" customFormat="1" ht="64.5" hidden="1" customHeight="1" x14ac:dyDescent="0.25">
      <c r="A91" s="261"/>
      <c r="B91" s="261"/>
      <c r="C91" s="261"/>
      <c r="D91" s="263" t="s">
        <v>318</v>
      </c>
      <c r="E91" s="264">
        <f>SUM(F91,I91)</f>
        <v>0</v>
      </c>
      <c r="F91" s="269"/>
      <c r="G91" s="269"/>
      <c r="H91" s="266"/>
      <c r="I91" s="266"/>
      <c r="J91" s="269">
        <f t="shared" si="15"/>
        <v>0</v>
      </c>
      <c r="K91" s="269"/>
      <c r="L91" s="269"/>
      <c r="M91" s="269"/>
      <c r="N91" s="269"/>
      <c r="O91" s="269"/>
      <c r="P91" s="266"/>
      <c r="Q91" s="266"/>
      <c r="R91" s="266">
        <f t="shared" si="17"/>
        <v>0</v>
      </c>
    </row>
    <row r="92" spans="1:18" s="143" customFormat="1" ht="36" hidden="1" customHeight="1" x14ac:dyDescent="0.25">
      <c r="A92" s="205" t="s">
        <v>325</v>
      </c>
      <c r="B92" s="205" t="s">
        <v>195</v>
      </c>
      <c r="C92" s="205" t="s">
        <v>326</v>
      </c>
      <c r="D92" s="271" t="s">
        <v>327</v>
      </c>
      <c r="E92" s="197">
        <f t="shared" si="16"/>
        <v>0</v>
      </c>
      <c r="F92" s="197"/>
      <c r="G92" s="197"/>
      <c r="H92" s="156"/>
      <c r="I92" s="156"/>
      <c r="J92" s="197">
        <f t="shared" si="15"/>
        <v>0</v>
      </c>
      <c r="K92" s="272"/>
      <c r="L92" s="156"/>
      <c r="M92" s="156"/>
      <c r="N92" s="156"/>
      <c r="O92" s="156"/>
      <c r="P92" s="156"/>
      <c r="Q92" s="156"/>
      <c r="R92" s="197">
        <f t="shared" si="17"/>
        <v>0</v>
      </c>
    </row>
    <row r="93" spans="1:18" s="143" customFormat="1" ht="26.25" hidden="1" customHeight="1" x14ac:dyDescent="0.25">
      <c r="A93" s="205" t="s">
        <v>328</v>
      </c>
      <c r="B93" s="205" t="s">
        <v>329</v>
      </c>
      <c r="C93" s="259" t="s">
        <v>330</v>
      </c>
      <c r="D93" s="152" t="s">
        <v>331</v>
      </c>
      <c r="E93" s="260">
        <f t="shared" si="16"/>
        <v>0</v>
      </c>
      <c r="F93" s="197"/>
      <c r="G93" s="197"/>
      <c r="H93" s="156"/>
      <c r="I93" s="156"/>
      <c r="J93" s="272">
        <f t="shared" si="15"/>
        <v>0</v>
      </c>
      <c r="K93" s="272"/>
      <c r="L93" s="156"/>
      <c r="M93" s="156"/>
      <c r="N93" s="156"/>
      <c r="O93" s="156"/>
      <c r="P93" s="156"/>
      <c r="Q93" s="156"/>
      <c r="R93" s="197">
        <f t="shared" si="17"/>
        <v>0</v>
      </c>
    </row>
    <row r="94" spans="1:18" s="143" customFormat="1" ht="25.5" hidden="1" customHeight="1" x14ac:dyDescent="0.25">
      <c r="A94" s="205" t="s">
        <v>332</v>
      </c>
      <c r="B94" s="205" t="s">
        <v>333</v>
      </c>
      <c r="C94" s="205" t="s">
        <v>330</v>
      </c>
      <c r="D94" s="152" t="s">
        <v>334</v>
      </c>
      <c r="E94" s="197">
        <f t="shared" si="16"/>
        <v>0</v>
      </c>
      <c r="F94" s="197"/>
      <c r="G94" s="197"/>
      <c r="H94" s="156"/>
      <c r="I94" s="156"/>
      <c r="J94" s="156">
        <f t="shared" si="15"/>
        <v>0</v>
      </c>
      <c r="K94" s="156"/>
      <c r="L94" s="156"/>
      <c r="M94" s="156"/>
      <c r="N94" s="156"/>
      <c r="O94" s="156"/>
      <c r="P94" s="156"/>
      <c r="Q94" s="156"/>
      <c r="R94" s="156">
        <f t="shared" si="17"/>
        <v>0</v>
      </c>
    </row>
    <row r="95" spans="1:18" s="274" customFormat="1" ht="25.5" hidden="1" customHeight="1" x14ac:dyDescent="0.25">
      <c r="A95" s="205" t="s">
        <v>335</v>
      </c>
      <c r="B95" s="205" t="s">
        <v>336</v>
      </c>
      <c r="C95" s="259" t="s">
        <v>330</v>
      </c>
      <c r="D95" s="273" t="s">
        <v>337</v>
      </c>
      <c r="E95" s="260">
        <f t="shared" si="16"/>
        <v>0</v>
      </c>
      <c r="F95" s="197"/>
      <c r="G95" s="197"/>
      <c r="H95" s="156"/>
      <c r="I95" s="156"/>
      <c r="J95" s="197">
        <f t="shared" si="15"/>
        <v>0</v>
      </c>
      <c r="K95" s="197"/>
      <c r="L95" s="156"/>
      <c r="M95" s="156"/>
      <c r="N95" s="156"/>
      <c r="O95" s="156"/>
      <c r="P95" s="156"/>
      <c r="Q95" s="156"/>
      <c r="R95" s="156">
        <f t="shared" si="17"/>
        <v>0</v>
      </c>
    </row>
    <row r="96" spans="1:18" s="267" customFormat="1" ht="45" hidden="1" customHeight="1" x14ac:dyDescent="0.25">
      <c r="A96" s="261"/>
      <c r="B96" s="261"/>
      <c r="C96" s="261"/>
      <c r="D96" s="178" t="s">
        <v>338</v>
      </c>
      <c r="E96" s="264">
        <f>SUM(F96,I96)</f>
        <v>0</v>
      </c>
      <c r="F96" s="269"/>
      <c r="G96" s="269"/>
      <c r="H96" s="266"/>
      <c r="I96" s="266"/>
      <c r="J96" s="269">
        <f t="shared" si="15"/>
        <v>0</v>
      </c>
      <c r="K96" s="269"/>
      <c r="L96" s="269"/>
      <c r="M96" s="269"/>
      <c r="N96" s="269"/>
      <c r="O96" s="269"/>
      <c r="P96" s="266"/>
      <c r="Q96" s="266"/>
      <c r="R96" s="266">
        <f t="shared" si="17"/>
        <v>0</v>
      </c>
    </row>
    <row r="97" spans="1:33" s="143" customFormat="1" ht="25.5" hidden="1" customHeight="1" x14ac:dyDescent="0.25">
      <c r="A97" s="205" t="s">
        <v>339</v>
      </c>
      <c r="B97" s="205" t="s">
        <v>340</v>
      </c>
      <c r="C97" s="205" t="s">
        <v>330</v>
      </c>
      <c r="D97" s="152" t="s">
        <v>341</v>
      </c>
      <c r="E97" s="197">
        <f t="shared" si="16"/>
        <v>0</v>
      </c>
      <c r="F97" s="197"/>
      <c r="G97" s="197"/>
      <c r="H97" s="156"/>
      <c r="I97" s="156"/>
      <c r="J97" s="156">
        <f t="shared" si="15"/>
        <v>0</v>
      </c>
      <c r="K97" s="156"/>
      <c r="L97" s="156"/>
      <c r="M97" s="156"/>
      <c r="N97" s="156"/>
      <c r="O97" s="156"/>
      <c r="P97" s="156"/>
      <c r="Q97" s="156"/>
      <c r="R97" s="156">
        <f t="shared" si="17"/>
        <v>0</v>
      </c>
    </row>
    <row r="98" spans="1:33" s="235" customFormat="1" ht="3.75" hidden="1" customHeight="1" x14ac:dyDescent="0.25">
      <c r="A98" s="275" t="s">
        <v>342</v>
      </c>
      <c r="B98" s="275" t="s">
        <v>343</v>
      </c>
      <c r="C98" s="275" t="s">
        <v>176</v>
      </c>
      <c r="D98" s="276" t="s">
        <v>344</v>
      </c>
      <c r="E98" s="229">
        <f t="shared" si="16"/>
        <v>0</v>
      </c>
      <c r="F98" s="229"/>
      <c r="G98" s="229"/>
      <c r="H98" s="277"/>
      <c r="I98" s="277"/>
      <c r="J98" s="278">
        <f t="shared" si="15"/>
        <v>0</v>
      </c>
      <c r="K98" s="278"/>
      <c r="L98" s="277"/>
      <c r="M98" s="277"/>
      <c r="N98" s="277"/>
      <c r="O98" s="277"/>
      <c r="P98" s="277"/>
      <c r="Q98" s="277"/>
      <c r="R98" s="278">
        <f t="shared" si="17"/>
        <v>0</v>
      </c>
    </row>
    <row r="99" spans="1:33" s="143" customFormat="1" ht="34.5" hidden="1" customHeight="1" x14ac:dyDescent="0.25">
      <c r="A99" s="205" t="s">
        <v>345</v>
      </c>
      <c r="B99" s="205" t="s">
        <v>346</v>
      </c>
      <c r="C99" s="259" t="s">
        <v>199</v>
      </c>
      <c r="D99" s="152" t="s">
        <v>347</v>
      </c>
      <c r="E99" s="260">
        <f t="shared" si="16"/>
        <v>0</v>
      </c>
      <c r="F99" s="197"/>
      <c r="G99" s="197"/>
      <c r="H99" s="156"/>
      <c r="I99" s="156"/>
      <c r="J99" s="156">
        <f t="shared" si="15"/>
        <v>0</v>
      </c>
      <c r="K99" s="156"/>
      <c r="L99" s="156"/>
      <c r="M99" s="156"/>
      <c r="N99" s="156"/>
      <c r="O99" s="156"/>
      <c r="P99" s="156"/>
      <c r="Q99" s="156"/>
      <c r="R99" s="156">
        <f t="shared" si="17"/>
        <v>0</v>
      </c>
    </row>
    <row r="100" spans="1:33" s="143" customFormat="1" ht="27.75" hidden="1" customHeight="1" x14ac:dyDescent="0.25">
      <c r="A100" s="205" t="s">
        <v>348</v>
      </c>
      <c r="B100" s="151" t="s">
        <v>349</v>
      </c>
      <c r="C100" s="151" t="s">
        <v>289</v>
      </c>
      <c r="D100" s="159" t="s">
        <v>350</v>
      </c>
      <c r="E100" s="260">
        <f t="shared" si="16"/>
        <v>0</v>
      </c>
      <c r="F100" s="197"/>
      <c r="G100" s="197"/>
      <c r="H100" s="156"/>
      <c r="I100" s="156"/>
      <c r="J100" s="156">
        <f t="shared" si="15"/>
        <v>0</v>
      </c>
      <c r="K100" s="156"/>
      <c r="L100" s="156"/>
      <c r="M100" s="156"/>
      <c r="N100" s="156"/>
      <c r="O100" s="156"/>
      <c r="P100" s="156"/>
      <c r="Q100" s="156"/>
      <c r="R100" s="156">
        <f t="shared" si="17"/>
        <v>0</v>
      </c>
    </row>
    <row r="101" spans="1:33" s="143" customFormat="1" ht="36.75" hidden="1" customHeight="1" x14ac:dyDescent="0.25">
      <c r="A101" s="151" t="s">
        <v>351</v>
      </c>
      <c r="B101" s="151" t="s">
        <v>352</v>
      </c>
      <c r="C101" s="151" t="s">
        <v>244</v>
      </c>
      <c r="D101" s="159" t="s">
        <v>353</v>
      </c>
      <c r="E101" s="260">
        <f t="shared" si="16"/>
        <v>0</v>
      </c>
      <c r="F101" s="197"/>
      <c r="G101" s="197"/>
      <c r="H101" s="156"/>
      <c r="I101" s="156"/>
      <c r="J101" s="156">
        <f t="shared" si="15"/>
        <v>0</v>
      </c>
      <c r="K101" s="156"/>
      <c r="L101" s="156"/>
      <c r="M101" s="156"/>
      <c r="N101" s="156"/>
      <c r="O101" s="156"/>
      <c r="P101" s="156"/>
      <c r="Q101" s="156"/>
      <c r="R101" s="156">
        <f t="shared" si="17"/>
        <v>0</v>
      </c>
    </row>
    <row r="102" spans="1:33" s="243" customFormat="1" ht="60" hidden="1" customHeight="1" x14ac:dyDescent="0.25">
      <c r="A102" s="239"/>
      <c r="B102" s="239"/>
      <c r="C102" s="239"/>
      <c r="D102" s="178" t="s">
        <v>506</v>
      </c>
      <c r="E102" s="264">
        <f t="shared" si="16"/>
        <v>0</v>
      </c>
      <c r="F102" s="279"/>
      <c r="G102" s="279"/>
      <c r="H102" s="280"/>
      <c r="I102" s="280"/>
      <c r="J102" s="269">
        <f t="shared" si="15"/>
        <v>0</v>
      </c>
      <c r="K102" s="269"/>
      <c r="L102" s="266"/>
      <c r="M102" s="266"/>
      <c r="N102" s="266"/>
      <c r="O102" s="266"/>
      <c r="P102" s="280"/>
      <c r="Q102" s="280"/>
      <c r="R102" s="269">
        <f t="shared" si="17"/>
        <v>0</v>
      </c>
    </row>
    <row r="103" spans="1:33" s="143" customFormat="1" ht="49.5" hidden="1" customHeight="1" x14ac:dyDescent="0.25">
      <c r="A103" s="151" t="s">
        <v>355</v>
      </c>
      <c r="B103" s="151" t="s">
        <v>258</v>
      </c>
      <c r="C103" s="151" t="s">
        <v>244</v>
      </c>
      <c r="D103" s="199" t="s">
        <v>259</v>
      </c>
      <c r="E103" s="197">
        <f>SUM(E104)</f>
        <v>0</v>
      </c>
      <c r="F103" s="197"/>
      <c r="G103" s="197"/>
      <c r="H103" s="197"/>
      <c r="I103" s="197"/>
      <c r="J103" s="156">
        <f t="shared" si="15"/>
        <v>0</v>
      </c>
      <c r="K103" s="197"/>
      <c r="L103" s="197"/>
      <c r="M103" s="197"/>
      <c r="N103" s="197"/>
      <c r="O103" s="197"/>
      <c r="P103" s="197"/>
      <c r="Q103" s="281">
        <f t="shared" ref="Q103" si="19">SUM(Q104)</f>
        <v>0</v>
      </c>
      <c r="R103" s="197">
        <f t="shared" si="17"/>
        <v>0</v>
      </c>
    </row>
    <row r="104" spans="1:33" s="267" customFormat="1" ht="47.25" hidden="1" customHeight="1" x14ac:dyDescent="0.25">
      <c r="A104" s="282"/>
      <c r="B104" s="282"/>
      <c r="C104" s="282"/>
      <c r="D104" s="240" t="s">
        <v>356</v>
      </c>
      <c r="E104" s="269">
        <f>SUM(F104,I104)</f>
        <v>0</v>
      </c>
      <c r="F104" s="269"/>
      <c r="G104" s="269"/>
      <c r="H104" s="266"/>
      <c r="I104" s="266"/>
      <c r="J104" s="269">
        <f>SUM(L104,O104)</f>
        <v>0</v>
      </c>
      <c r="K104" s="269"/>
      <c r="L104" s="266"/>
      <c r="M104" s="266"/>
      <c r="N104" s="266"/>
      <c r="O104" s="266"/>
      <c r="P104" s="266"/>
      <c r="Q104" s="266"/>
      <c r="R104" s="269">
        <f t="shared" si="17"/>
        <v>0</v>
      </c>
    </row>
    <row r="105" spans="1:33" s="286" customFormat="1" ht="48" hidden="1" customHeight="1" x14ac:dyDescent="0.25">
      <c r="A105" s="283"/>
      <c r="B105" s="283"/>
      <c r="C105" s="283"/>
      <c r="D105" s="240" t="s">
        <v>357</v>
      </c>
      <c r="E105" s="269">
        <f t="shared" si="16"/>
        <v>0</v>
      </c>
      <c r="F105" s="284"/>
      <c r="G105" s="284"/>
      <c r="H105" s="285"/>
      <c r="I105" s="285"/>
      <c r="J105" s="269">
        <f>SUM(L105,O105)</f>
        <v>0</v>
      </c>
      <c r="K105" s="269"/>
      <c r="L105" s="269"/>
      <c r="M105" s="269"/>
      <c r="N105" s="269"/>
      <c r="O105" s="269"/>
      <c r="P105" s="269"/>
      <c r="Q105" s="269"/>
      <c r="R105" s="269">
        <f>SUM(E105,J105)</f>
        <v>0</v>
      </c>
    </row>
    <row r="106" spans="1:33" s="143" customFormat="1" ht="42.75" customHeight="1" x14ac:dyDescent="0.25">
      <c r="A106" s="144" t="s">
        <v>358</v>
      </c>
      <c r="B106" s="144"/>
      <c r="C106" s="144"/>
      <c r="D106" s="257" t="s">
        <v>359</v>
      </c>
      <c r="E106" s="595">
        <f>SUM(E107)</f>
        <v>234408</v>
      </c>
      <c r="F106" s="598">
        <f t="shared" ref="F106:R106" si="20">SUM(F107)</f>
        <v>234408</v>
      </c>
      <c r="G106" s="598">
        <f t="shared" si="20"/>
        <v>140438</v>
      </c>
      <c r="H106" s="287">
        <f t="shared" si="20"/>
        <v>0</v>
      </c>
      <c r="I106" s="287">
        <f t="shared" si="20"/>
        <v>0</v>
      </c>
      <c r="J106" s="287">
        <f t="shared" si="20"/>
        <v>0</v>
      </c>
      <c r="K106" s="287">
        <f t="shared" si="20"/>
        <v>0</v>
      </c>
      <c r="L106" s="287">
        <f t="shared" si="20"/>
        <v>0</v>
      </c>
      <c r="M106" s="287">
        <f t="shared" si="20"/>
        <v>0</v>
      </c>
      <c r="N106" s="287">
        <f t="shared" si="20"/>
        <v>0</v>
      </c>
      <c r="O106" s="287">
        <f t="shared" si="20"/>
        <v>0</v>
      </c>
      <c r="P106" s="287">
        <f t="shared" si="20"/>
        <v>0</v>
      </c>
      <c r="Q106" s="287">
        <f t="shared" si="20"/>
        <v>0</v>
      </c>
      <c r="R106" s="598">
        <f t="shared" si="20"/>
        <v>234408</v>
      </c>
    </row>
    <row r="107" spans="1:33" s="150" customFormat="1" ht="41.25" customHeight="1" x14ac:dyDescent="0.25">
      <c r="A107" s="144" t="s">
        <v>360</v>
      </c>
      <c r="B107" s="144"/>
      <c r="C107" s="144"/>
      <c r="D107" s="257" t="s">
        <v>359</v>
      </c>
      <c r="E107" s="598">
        <f>SUM(E128:E130)</f>
        <v>234408</v>
      </c>
      <c r="F107" s="598">
        <f t="shared" ref="F107:R107" si="21">SUM(F128:F130)</f>
        <v>234408</v>
      </c>
      <c r="G107" s="598">
        <f t="shared" si="21"/>
        <v>140438</v>
      </c>
      <c r="H107" s="287">
        <f t="shared" si="21"/>
        <v>0</v>
      </c>
      <c r="I107" s="287">
        <f t="shared" si="21"/>
        <v>0</v>
      </c>
      <c r="J107" s="287">
        <f t="shared" si="21"/>
        <v>0</v>
      </c>
      <c r="K107" s="287">
        <f t="shared" si="21"/>
        <v>0</v>
      </c>
      <c r="L107" s="287">
        <f t="shared" si="21"/>
        <v>0</v>
      </c>
      <c r="M107" s="287">
        <f t="shared" si="21"/>
        <v>0</v>
      </c>
      <c r="N107" s="287">
        <f t="shared" si="21"/>
        <v>0</v>
      </c>
      <c r="O107" s="287">
        <f t="shared" si="21"/>
        <v>0</v>
      </c>
      <c r="P107" s="287">
        <f t="shared" si="21"/>
        <v>0</v>
      </c>
      <c r="Q107" s="287">
        <f t="shared" si="21"/>
        <v>0</v>
      </c>
      <c r="R107" s="598">
        <f t="shared" si="21"/>
        <v>234408</v>
      </c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</row>
    <row r="108" spans="1:33" s="190" customFormat="1" ht="51.75" hidden="1" customHeight="1" x14ac:dyDescent="0.25">
      <c r="A108" s="151" t="s">
        <v>361</v>
      </c>
      <c r="B108" s="289" t="s">
        <v>271</v>
      </c>
      <c r="C108" s="289" t="s">
        <v>139</v>
      </c>
      <c r="D108" s="290" t="s">
        <v>272</v>
      </c>
      <c r="E108" s="197">
        <f t="shared" ref="E108:E164" si="22">SUM(F108,I108)</f>
        <v>0</v>
      </c>
      <c r="F108" s="291"/>
      <c r="G108" s="292"/>
      <c r="H108" s="292"/>
      <c r="I108" s="292"/>
      <c r="J108" s="293">
        <f>SUM(L108,O108)</f>
        <v>0</v>
      </c>
      <c r="K108" s="293"/>
      <c r="L108" s="292"/>
      <c r="M108" s="292"/>
      <c r="N108" s="292"/>
      <c r="O108" s="292"/>
      <c r="P108" s="292"/>
      <c r="Q108" s="292"/>
      <c r="R108" s="599">
        <f>SUM(E108,J108)</f>
        <v>0</v>
      </c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</row>
    <row r="109" spans="1:33" s="190" customFormat="1" ht="48" hidden="1" customHeight="1" x14ac:dyDescent="0.25">
      <c r="A109" s="214" t="s">
        <v>362</v>
      </c>
      <c r="B109" s="295">
        <v>3011</v>
      </c>
      <c r="C109" s="295">
        <v>1030</v>
      </c>
      <c r="D109" s="152" t="s">
        <v>363</v>
      </c>
      <c r="E109" s="197">
        <f t="shared" si="22"/>
        <v>0</v>
      </c>
      <c r="F109" s="291"/>
      <c r="G109" s="292"/>
      <c r="H109" s="292"/>
      <c r="I109" s="292"/>
      <c r="J109" s="293">
        <f t="shared" ref="J109:J161" si="23">SUM(L109,O109)</f>
        <v>0</v>
      </c>
      <c r="K109" s="293"/>
      <c r="L109" s="292"/>
      <c r="M109" s="292"/>
      <c r="N109" s="292"/>
      <c r="O109" s="292"/>
      <c r="P109" s="292"/>
      <c r="Q109" s="292"/>
      <c r="R109" s="599">
        <f t="shared" ref="R109:R131" si="24">SUM(E109,J109)</f>
        <v>0</v>
      </c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</row>
    <row r="110" spans="1:33" s="190" customFormat="1" ht="35.25" hidden="1" customHeight="1" x14ac:dyDescent="0.25">
      <c r="A110" s="214" t="s">
        <v>364</v>
      </c>
      <c r="B110" s="296">
        <v>3012</v>
      </c>
      <c r="C110" s="296">
        <v>1060</v>
      </c>
      <c r="D110" s="297" t="s">
        <v>365</v>
      </c>
      <c r="E110" s="291">
        <f t="shared" si="22"/>
        <v>0</v>
      </c>
      <c r="F110" s="291"/>
      <c r="G110" s="292"/>
      <c r="H110" s="292"/>
      <c r="I110" s="292"/>
      <c r="J110" s="293">
        <f t="shared" si="23"/>
        <v>0</v>
      </c>
      <c r="K110" s="293"/>
      <c r="L110" s="292"/>
      <c r="M110" s="292"/>
      <c r="N110" s="292"/>
      <c r="O110" s="292"/>
      <c r="P110" s="292"/>
      <c r="Q110" s="292"/>
      <c r="R110" s="599">
        <f t="shared" si="24"/>
        <v>0</v>
      </c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</row>
    <row r="111" spans="1:33" s="190" customFormat="1" ht="50.25" hidden="1" customHeight="1" x14ac:dyDescent="0.25">
      <c r="A111" s="151" t="s">
        <v>366</v>
      </c>
      <c r="B111" s="295">
        <v>3022</v>
      </c>
      <c r="C111" s="295">
        <v>1060</v>
      </c>
      <c r="D111" s="152" t="s">
        <v>367</v>
      </c>
      <c r="E111" s="197">
        <f t="shared" si="22"/>
        <v>0</v>
      </c>
      <c r="F111" s="197"/>
      <c r="G111" s="157"/>
      <c r="H111" s="157"/>
      <c r="I111" s="157"/>
      <c r="J111" s="156">
        <f t="shared" si="23"/>
        <v>0</v>
      </c>
      <c r="K111" s="156"/>
      <c r="L111" s="157"/>
      <c r="M111" s="157"/>
      <c r="N111" s="157"/>
      <c r="O111" s="157"/>
      <c r="P111" s="157"/>
      <c r="Q111" s="157"/>
      <c r="R111" s="158">
        <f t="shared" si="24"/>
        <v>0</v>
      </c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</row>
    <row r="112" spans="1:33" s="190" customFormat="1" ht="34.5" hidden="1" customHeight="1" x14ac:dyDescent="0.25">
      <c r="A112" s="298" t="s">
        <v>368</v>
      </c>
      <c r="B112" s="298" t="s">
        <v>369</v>
      </c>
      <c r="C112" s="259" t="s">
        <v>370</v>
      </c>
      <c r="D112" s="152" t="s">
        <v>371</v>
      </c>
      <c r="E112" s="197">
        <f>SUM(F112,I112)</f>
        <v>0</v>
      </c>
      <c r="F112" s="157"/>
      <c r="G112" s="157"/>
      <c r="H112" s="157"/>
      <c r="I112" s="157"/>
      <c r="J112" s="293">
        <f t="shared" si="23"/>
        <v>0</v>
      </c>
      <c r="K112" s="293"/>
      <c r="L112" s="292"/>
      <c r="M112" s="292"/>
      <c r="N112" s="292"/>
      <c r="O112" s="292"/>
      <c r="P112" s="292"/>
      <c r="Q112" s="292"/>
      <c r="R112" s="599">
        <f t="shared" si="24"/>
        <v>0</v>
      </c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</row>
    <row r="113" spans="1:33" s="190" customFormat="1" ht="34.5" hidden="1" customHeight="1" x14ac:dyDescent="0.25">
      <c r="A113" s="298" t="s">
        <v>372</v>
      </c>
      <c r="B113" s="299" t="s">
        <v>373</v>
      </c>
      <c r="C113" s="300" t="s">
        <v>321</v>
      </c>
      <c r="D113" s="152" t="s">
        <v>374</v>
      </c>
      <c r="E113" s="197">
        <f>SUM(F113,I113)</f>
        <v>0</v>
      </c>
      <c r="F113" s="301"/>
      <c r="G113" s="301"/>
      <c r="H113" s="301"/>
      <c r="I113" s="301"/>
      <c r="J113" s="293">
        <f t="shared" si="23"/>
        <v>0</v>
      </c>
      <c r="K113" s="293"/>
      <c r="L113" s="292"/>
      <c r="M113" s="292"/>
      <c r="N113" s="292"/>
      <c r="O113" s="292"/>
      <c r="P113" s="292"/>
      <c r="Q113" s="292"/>
      <c r="R113" s="599">
        <f t="shared" si="24"/>
        <v>0</v>
      </c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</row>
    <row r="114" spans="1:33" s="190" customFormat="1" ht="33" hidden="1" customHeight="1" x14ac:dyDescent="0.25">
      <c r="A114" s="298" t="s">
        <v>375</v>
      </c>
      <c r="B114" s="298" t="s">
        <v>376</v>
      </c>
      <c r="C114" s="259" t="s">
        <v>321</v>
      </c>
      <c r="D114" s="297" t="s">
        <v>377</v>
      </c>
      <c r="E114" s="197">
        <f>SUM(F114,I114)</f>
        <v>0</v>
      </c>
      <c r="F114" s="301"/>
      <c r="G114" s="301"/>
      <c r="H114" s="301"/>
      <c r="I114" s="301"/>
      <c r="J114" s="293">
        <f t="shared" si="23"/>
        <v>0</v>
      </c>
      <c r="K114" s="293"/>
      <c r="L114" s="292"/>
      <c r="M114" s="292"/>
      <c r="N114" s="292"/>
      <c r="O114" s="292"/>
      <c r="P114" s="292"/>
      <c r="Q114" s="292"/>
      <c r="R114" s="599">
        <f t="shared" si="24"/>
        <v>0</v>
      </c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</row>
    <row r="115" spans="1:33" s="190" customFormat="1" ht="21.75" hidden="1" customHeight="1" x14ac:dyDescent="0.25">
      <c r="A115" s="214" t="s">
        <v>378</v>
      </c>
      <c r="B115" s="295">
        <v>3041</v>
      </c>
      <c r="C115" s="302">
        <v>1040</v>
      </c>
      <c r="D115" s="303" t="s">
        <v>379</v>
      </c>
      <c r="E115" s="304">
        <f t="shared" si="22"/>
        <v>0</v>
      </c>
      <c r="F115" s="291"/>
      <c r="G115" s="292"/>
      <c r="H115" s="292"/>
      <c r="I115" s="292"/>
      <c r="J115" s="293">
        <f t="shared" si="23"/>
        <v>0</v>
      </c>
      <c r="K115" s="293"/>
      <c r="L115" s="292"/>
      <c r="M115" s="292"/>
      <c r="N115" s="292"/>
      <c r="O115" s="292"/>
      <c r="P115" s="292"/>
      <c r="Q115" s="292"/>
      <c r="R115" s="599">
        <f t="shared" si="24"/>
        <v>0</v>
      </c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</row>
    <row r="116" spans="1:33" s="190" customFormat="1" ht="24" hidden="1" customHeight="1" x14ac:dyDescent="0.25">
      <c r="A116" s="214" t="s">
        <v>380</v>
      </c>
      <c r="B116" s="295">
        <v>3042</v>
      </c>
      <c r="C116" s="302">
        <v>1040</v>
      </c>
      <c r="D116" s="303" t="s">
        <v>381</v>
      </c>
      <c r="E116" s="304">
        <f t="shared" si="22"/>
        <v>0</v>
      </c>
      <c r="F116" s="291"/>
      <c r="G116" s="292"/>
      <c r="H116" s="292"/>
      <c r="I116" s="292"/>
      <c r="J116" s="293">
        <f t="shared" si="23"/>
        <v>0</v>
      </c>
      <c r="K116" s="293"/>
      <c r="L116" s="292"/>
      <c r="M116" s="292"/>
      <c r="N116" s="292"/>
      <c r="O116" s="292"/>
      <c r="P116" s="292"/>
      <c r="Q116" s="292"/>
      <c r="R116" s="599">
        <f t="shared" si="24"/>
        <v>0</v>
      </c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</row>
    <row r="117" spans="1:33" s="190" customFormat="1" ht="20.25" hidden="1" customHeight="1" x14ac:dyDescent="0.25">
      <c r="A117" s="214" t="s">
        <v>382</v>
      </c>
      <c r="B117" s="295">
        <v>3043</v>
      </c>
      <c r="C117" s="302">
        <v>1040</v>
      </c>
      <c r="D117" s="303" t="s">
        <v>383</v>
      </c>
      <c r="E117" s="304">
        <f t="shared" si="22"/>
        <v>0</v>
      </c>
      <c r="F117" s="291"/>
      <c r="G117" s="292"/>
      <c r="H117" s="292"/>
      <c r="I117" s="292"/>
      <c r="J117" s="293">
        <f t="shared" si="23"/>
        <v>0</v>
      </c>
      <c r="K117" s="293"/>
      <c r="L117" s="292"/>
      <c r="M117" s="292"/>
      <c r="N117" s="292"/>
      <c r="O117" s="292"/>
      <c r="P117" s="292"/>
      <c r="Q117" s="292"/>
      <c r="R117" s="599">
        <f t="shared" si="24"/>
        <v>0</v>
      </c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</row>
    <row r="118" spans="1:33" s="190" customFormat="1" ht="35.25" hidden="1" customHeight="1" x14ac:dyDescent="0.25">
      <c r="A118" s="214" t="s">
        <v>384</v>
      </c>
      <c r="B118" s="295">
        <v>3044</v>
      </c>
      <c r="C118" s="302">
        <v>1040</v>
      </c>
      <c r="D118" s="303" t="s">
        <v>385</v>
      </c>
      <c r="E118" s="304">
        <f t="shared" si="22"/>
        <v>0</v>
      </c>
      <c r="F118" s="291"/>
      <c r="G118" s="292"/>
      <c r="H118" s="292"/>
      <c r="I118" s="292"/>
      <c r="J118" s="293">
        <f t="shared" si="23"/>
        <v>0</v>
      </c>
      <c r="K118" s="293"/>
      <c r="L118" s="292"/>
      <c r="M118" s="292"/>
      <c r="N118" s="292"/>
      <c r="O118" s="292"/>
      <c r="P118" s="292"/>
      <c r="Q118" s="292"/>
      <c r="R118" s="599">
        <f t="shared" si="24"/>
        <v>0</v>
      </c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</row>
    <row r="119" spans="1:33" s="190" customFormat="1" ht="22.5" hidden="1" customHeight="1" x14ac:dyDescent="0.25">
      <c r="A119" s="214" t="s">
        <v>386</v>
      </c>
      <c r="B119" s="295">
        <v>3045</v>
      </c>
      <c r="C119" s="302">
        <v>1040</v>
      </c>
      <c r="D119" s="303" t="s">
        <v>387</v>
      </c>
      <c r="E119" s="304">
        <f t="shared" si="22"/>
        <v>0</v>
      </c>
      <c r="F119" s="291"/>
      <c r="G119" s="292"/>
      <c r="H119" s="292"/>
      <c r="I119" s="292"/>
      <c r="J119" s="293">
        <f t="shared" si="23"/>
        <v>0</v>
      </c>
      <c r="K119" s="293"/>
      <c r="L119" s="292"/>
      <c r="M119" s="292"/>
      <c r="N119" s="292"/>
      <c r="O119" s="292"/>
      <c r="P119" s="292"/>
      <c r="Q119" s="292"/>
      <c r="R119" s="599">
        <f t="shared" si="24"/>
        <v>0</v>
      </c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</row>
    <row r="120" spans="1:33" s="190" customFormat="1" ht="20.25" hidden="1" customHeight="1" x14ac:dyDescent="0.25">
      <c r="A120" s="214" t="s">
        <v>388</v>
      </c>
      <c r="B120" s="295">
        <v>3046</v>
      </c>
      <c r="C120" s="302">
        <v>1040</v>
      </c>
      <c r="D120" s="303" t="s">
        <v>389</v>
      </c>
      <c r="E120" s="304">
        <f t="shared" si="22"/>
        <v>0</v>
      </c>
      <c r="F120" s="291"/>
      <c r="G120" s="292"/>
      <c r="H120" s="292"/>
      <c r="I120" s="292"/>
      <c r="J120" s="293">
        <f t="shared" si="23"/>
        <v>0</v>
      </c>
      <c r="K120" s="293"/>
      <c r="L120" s="292"/>
      <c r="M120" s="292"/>
      <c r="N120" s="292"/>
      <c r="O120" s="292"/>
      <c r="P120" s="292"/>
      <c r="Q120" s="292"/>
      <c r="R120" s="599">
        <f t="shared" si="24"/>
        <v>0</v>
      </c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</row>
    <row r="121" spans="1:33" s="190" customFormat="1" ht="30.75" hidden="1" customHeight="1" x14ac:dyDescent="0.25">
      <c r="A121" s="214" t="s">
        <v>390</v>
      </c>
      <c r="B121" s="295">
        <v>3047</v>
      </c>
      <c r="C121" s="302">
        <v>1040</v>
      </c>
      <c r="D121" s="303" t="s">
        <v>391</v>
      </c>
      <c r="E121" s="304">
        <f t="shared" si="22"/>
        <v>0</v>
      </c>
      <c r="F121" s="291"/>
      <c r="G121" s="292"/>
      <c r="H121" s="292"/>
      <c r="I121" s="292"/>
      <c r="J121" s="293">
        <f t="shared" si="23"/>
        <v>0</v>
      </c>
      <c r="K121" s="293"/>
      <c r="L121" s="292"/>
      <c r="M121" s="292"/>
      <c r="N121" s="292"/>
      <c r="O121" s="292"/>
      <c r="P121" s="292"/>
      <c r="Q121" s="292"/>
      <c r="R121" s="599">
        <f t="shared" si="24"/>
        <v>0</v>
      </c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</row>
    <row r="122" spans="1:33" s="150" customFormat="1" ht="33" hidden="1" customHeight="1" x14ac:dyDescent="0.25">
      <c r="A122" s="214" t="s">
        <v>392</v>
      </c>
      <c r="B122" s="295">
        <v>3050</v>
      </c>
      <c r="C122" s="295">
        <v>1070</v>
      </c>
      <c r="D122" s="152" t="s">
        <v>393</v>
      </c>
      <c r="E122" s="291">
        <f t="shared" si="22"/>
        <v>0</v>
      </c>
      <c r="F122" s="291"/>
      <c r="G122" s="292"/>
      <c r="H122" s="292"/>
      <c r="I122" s="292"/>
      <c r="J122" s="305">
        <f t="shared" si="23"/>
        <v>0</v>
      </c>
      <c r="K122" s="305"/>
      <c r="L122" s="292"/>
      <c r="M122" s="292"/>
      <c r="N122" s="292"/>
      <c r="O122" s="292"/>
      <c r="P122" s="292"/>
      <c r="Q122" s="292"/>
      <c r="R122" s="600">
        <f t="shared" si="24"/>
        <v>0</v>
      </c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</row>
    <row r="123" spans="1:33" s="150" customFormat="1" ht="33.75" hidden="1" customHeight="1" x14ac:dyDescent="0.25">
      <c r="A123" s="151" t="s">
        <v>394</v>
      </c>
      <c r="B123" s="151" t="s">
        <v>395</v>
      </c>
      <c r="C123" s="214" t="s">
        <v>310</v>
      </c>
      <c r="D123" s="290" t="s">
        <v>396</v>
      </c>
      <c r="E123" s="197">
        <f t="shared" si="22"/>
        <v>0</v>
      </c>
      <c r="F123" s="291"/>
      <c r="G123" s="292"/>
      <c r="H123" s="292"/>
      <c r="I123" s="292"/>
      <c r="J123" s="291">
        <f t="shared" si="23"/>
        <v>0</v>
      </c>
      <c r="K123" s="291"/>
      <c r="L123" s="292"/>
      <c r="M123" s="292"/>
      <c r="N123" s="292"/>
      <c r="O123" s="292"/>
      <c r="P123" s="292"/>
      <c r="Q123" s="292"/>
      <c r="R123" s="601">
        <f t="shared" si="24"/>
        <v>0</v>
      </c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</row>
    <row r="124" spans="1:33" s="150" customFormat="1" ht="50.25" hidden="1" customHeight="1" x14ac:dyDescent="0.25">
      <c r="A124" s="151" t="s">
        <v>397</v>
      </c>
      <c r="B124" s="151" t="s">
        <v>398</v>
      </c>
      <c r="C124" s="151" t="s">
        <v>310</v>
      </c>
      <c r="D124" s="159" t="s">
        <v>399</v>
      </c>
      <c r="E124" s="197">
        <f t="shared" si="22"/>
        <v>0</v>
      </c>
      <c r="F124" s="197"/>
      <c r="G124" s="157"/>
      <c r="H124" s="157"/>
      <c r="I124" s="157"/>
      <c r="J124" s="197">
        <f t="shared" si="23"/>
        <v>0</v>
      </c>
      <c r="K124" s="197"/>
      <c r="L124" s="157"/>
      <c r="M124" s="157"/>
      <c r="N124" s="157"/>
      <c r="O124" s="157"/>
      <c r="P124" s="157"/>
      <c r="Q124" s="157"/>
      <c r="R124" s="245">
        <f t="shared" si="24"/>
        <v>0</v>
      </c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</row>
    <row r="125" spans="1:33" s="150" customFormat="1" ht="38.25" hidden="1" customHeight="1" x14ac:dyDescent="0.25">
      <c r="A125" s="151" t="s">
        <v>400</v>
      </c>
      <c r="B125" s="151" t="s">
        <v>401</v>
      </c>
      <c r="C125" s="151" t="s">
        <v>310</v>
      </c>
      <c r="D125" s="303" t="s">
        <v>402</v>
      </c>
      <c r="E125" s="197">
        <f t="shared" si="22"/>
        <v>0</v>
      </c>
      <c r="F125" s="197"/>
      <c r="G125" s="157"/>
      <c r="H125" s="157"/>
      <c r="I125" s="157"/>
      <c r="J125" s="197">
        <f t="shared" si="23"/>
        <v>0</v>
      </c>
      <c r="K125" s="197"/>
      <c r="L125" s="157"/>
      <c r="M125" s="157"/>
      <c r="N125" s="157"/>
      <c r="O125" s="157"/>
      <c r="P125" s="157"/>
      <c r="Q125" s="157"/>
      <c r="R125" s="245">
        <f t="shared" si="24"/>
        <v>0</v>
      </c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</row>
    <row r="126" spans="1:33" s="150" customFormat="1" ht="51" hidden="1" customHeight="1" x14ac:dyDescent="0.25">
      <c r="A126" s="151" t="s">
        <v>403</v>
      </c>
      <c r="B126" s="151" t="s">
        <v>404</v>
      </c>
      <c r="C126" s="214" t="s">
        <v>176</v>
      </c>
      <c r="D126" s="303" t="s">
        <v>405</v>
      </c>
      <c r="E126" s="197">
        <f t="shared" si="22"/>
        <v>0</v>
      </c>
      <c r="F126" s="197"/>
      <c r="G126" s="157"/>
      <c r="H126" s="157"/>
      <c r="I126" s="157"/>
      <c r="J126" s="197">
        <f t="shared" si="23"/>
        <v>0</v>
      </c>
      <c r="K126" s="197"/>
      <c r="L126" s="157"/>
      <c r="M126" s="157"/>
      <c r="N126" s="157"/>
      <c r="O126" s="157"/>
      <c r="P126" s="157"/>
      <c r="Q126" s="157"/>
      <c r="R126" s="245">
        <f t="shared" si="24"/>
        <v>0</v>
      </c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</row>
    <row r="127" spans="1:33" s="150" customFormat="1" ht="65.25" hidden="1" customHeight="1" x14ac:dyDescent="0.25">
      <c r="A127" s="151" t="s">
        <v>406</v>
      </c>
      <c r="B127" s="151" t="s">
        <v>407</v>
      </c>
      <c r="C127" s="214" t="s">
        <v>310</v>
      </c>
      <c r="D127" s="303" t="s">
        <v>408</v>
      </c>
      <c r="E127" s="260">
        <f t="shared" si="22"/>
        <v>0</v>
      </c>
      <c r="F127" s="291"/>
      <c r="G127" s="157"/>
      <c r="H127" s="157"/>
      <c r="I127" s="157"/>
      <c r="J127" s="197">
        <f t="shared" si="23"/>
        <v>0</v>
      </c>
      <c r="K127" s="197"/>
      <c r="L127" s="157"/>
      <c r="M127" s="157"/>
      <c r="N127" s="157"/>
      <c r="O127" s="157"/>
      <c r="P127" s="292"/>
      <c r="Q127" s="292"/>
      <c r="R127" s="601">
        <f t="shared" si="24"/>
        <v>0</v>
      </c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</row>
    <row r="128" spans="1:33" s="190" customFormat="1" ht="60" hidden="1" customHeight="1" x14ac:dyDescent="0.25">
      <c r="A128" s="298" t="s">
        <v>409</v>
      </c>
      <c r="B128" s="298" t="s">
        <v>410</v>
      </c>
      <c r="C128" s="259" t="s">
        <v>315</v>
      </c>
      <c r="D128" s="152" t="s">
        <v>411</v>
      </c>
      <c r="E128" s="260">
        <f>SUM(F128,I138)</f>
        <v>0</v>
      </c>
      <c r="F128" s="197"/>
      <c r="G128" s="157"/>
      <c r="H128" s="157"/>
      <c r="I128" s="157"/>
      <c r="J128" s="156">
        <f t="shared" si="23"/>
        <v>0</v>
      </c>
      <c r="K128" s="156"/>
      <c r="L128" s="154"/>
      <c r="M128" s="157"/>
      <c r="N128" s="157"/>
      <c r="O128" s="154"/>
      <c r="P128" s="306"/>
      <c r="Q128" s="301"/>
      <c r="R128" s="599">
        <f t="shared" si="24"/>
        <v>0</v>
      </c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</row>
    <row r="129" spans="1:122" s="190" customFormat="1" ht="39.75" customHeight="1" x14ac:dyDescent="0.25">
      <c r="A129" s="298" t="s">
        <v>412</v>
      </c>
      <c r="B129" s="298" t="s">
        <v>413</v>
      </c>
      <c r="C129" s="205" t="s">
        <v>310</v>
      </c>
      <c r="D129" s="152" t="s">
        <v>414</v>
      </c>
      <c r="E129" s="766">
        <f t="shared" ref="E129:E131" si="25">SUM(F129,I129)</f>
        <v>234408</v>
      </c>
      <c r="F129" s="245">
        <v>234408</v>
      </c>
      <c r="G129" s="245">
        <v>140438</v>
      </c>
      <c r="H129" s="197"/>
      <c r="I129" s="197"/>
      <c r="J129" s="156">
        <f t="shared" si="23"/>
        <v>0</v>
      </c>
      <c r="K129" s="156"/>
      <c r="L129" s="197"/>
      <c r="M129" s="197"/>
      <c r="N129" s="197"/>
      <c r="O129" s="197"/>
      <c r="P129" s="197"/>
      <c r="Q129" s="197">
        <f>SUM(Q132:Q133)</f>
        <v>0</v>
      </c>
      <c r="R129" s="158">
        <f t="shared" si="24"/>
        <v>234408</v>
      </c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</row>
    <row r="130" spans="1:122" s="190" customFormat="1" ht="48.75" hidden="1" customHeight="1" x14ac:dyDescent="0.25">
      <c r="A130" s="151" t="s">
        <v>415</v>
      </c>
      <c r="B130" s="151" t="s">
        <v>258</v>
      </c>
      <c r="C130" s="151" t="s">
        <v>244</v>
      </c>
      <c r="D130" s="199" t="s">
        <v>259</v>
      </c>
      <c r="E130" s="260">
        <f t="shared" si="25"/>
        <v>0</v>
      </c>
      <c r="F130" s="197"/>
      <c r="G130" s="197"/>
      <c r="H130" s="197"/>
      <c r="I130" s="197"/>
      <c r="J130" s="156">
        <f t="shared" si="23"/>
        <v>0</v>
      </c>
      <c r="K130" s="161"/>
      <c r="L130" s="160"/>
      <c r="M130" s="160"/>
      <c r="N130" s="160"/>
      <c r="O130" s="160"/>
      <c r="P130" s="197"/>
      <c r="Q130" s="197"/>
      <c r="R130" s="156">
        <f t="shared" si="24"/>
        <v>0</v>
      </c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</row>
    <row r="131" spans="1:122" s="185" customFormat="1" ht="46.5" hidden="1" customHeight="1" x14ac:dyDescent="0.25">
      <c r="A131" s="307"/>
      <c r="B131" s="307"/>
      <c r="C131" s="261"/>
      <c r="D131" s="240" t="s">
        <v>356</v>
      </c>
      <c r="E131" s="264">
        <f t="shared" si="25"/>
        <v>0</v>
      </c>
      <c r="F131" s="269"/>
      <c r="G131" s="269"/>
      <c r="H131" s="269"/>
      <c r="I131" s="269"/>
      <c r="J131" s="266">
        <f t="shared" si="23"/>
        <v>0</v>
      </c>
      <c r="K131" s="266"/>
      <c r="L131" s="269"/>
      <c r="M131" s="269"/>
      <c r="N131" s="269"/>
      <c r="O131" s="269"/>
      <c r="P131" s="269"/>
      <c r="Q131" s="269"/>
      <c r="R131" s="269">
        <f t="shared" si="24"/>
        <v>0</v>
      </c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</row>
    <row r="132" spans="1:122" s="314" customFormat="1" ht="78" hidden="1" customHeight="1" x14ac:dyDescent="0.25">
      <c r="A132" s="309" t="s">
        <v>416</v>
      </c>
      <c r="B132" s="309" t="s">
        <v>417</v>
      </c>
      <c r="C132" s="310" t="s">
        <v>310</v>
      </c>
      <c r="D132" s="311" t="s">
        <v>418</v>
      </c>
      <c r="E132" s="279">
        <f>SUM(F132,I140)</f>
        <v>0</v>
      </c>
      <c r="F132" s="312"/>
      <c r="G132" s="313"/>
      <c r="H132" s="313"/>
      <c r="I132" s="313"/>
      <c r="J132" s="280">
        <f t="shared" si="23"/>
        <v>0</v>
      </c>
      <c r="K132" s="280"/>
      <c r="L132" s="313"/>
      <c r="M132" s="313"/>
      <c r="N132" s="313"/>
      <c r="O132" s="313"/>
      <c r="P132" s="313"/>
      <c r="Q132" s="313"/>
      <c r="R132" s="591">
        <f>SUM(J132,E132)</f>
        <v>0</v>
      </c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</row>
    <row r="133" spans="1:122" s="314" customFormat="1" ht="52.5" hidden="1" customHeight="1" x14ac:dyDescent="0.25">
      <c r="A133" s="309" t="s">
        <v>419</v>
      </c>
      <c r="B133" s="309" t="s">
        <v>420</v>
      </c>
      <c r="C133" s="310" t="s">
        <v>370</v>
      </c>
      <c r="D133" s="311" t="s">
        <v>421</v>
      </c>
      <c r="E133" s="316">
        <f>SUM(F133,I142)</f>
        <v>0</v>
      </c>
      <c r="F133" s="312"/>
      <c r="G133" s="313"/>
      <c r="H133" s="313"/>
      <c r="I133" s="313"/>
      <c r="J133" s="280">
        <f t="shared" si="23"/>
        <v>0</v>
      </c>
      <c r="K133" s="280"/>
      <c r="L133" s="313"/>
      <c r="M133" s="313"/>
      <c r="N133" s="313"/>
      <c r="O133" s="313"/>
      <c r="P133" s="313"/>
      <c r="Q133" s="313"/>
      <c r="R133" s="591">
        <f>SUM(J133,E133)</f>
        <v>0</v>
      </c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</row>
    <row r="134" spans="1:122" s="314" customFormat="1" ht="36" hidden="1" customHeight="1" x14ac:dyDescent="0.25">
      <c r="A134" s="317" t="s">
        <v>422</v>
      </c>
      <c r="B134" s="317" t="s">
        <v>194</v>
      </c>
      <c r="C134" s="310" t="s">
        <v>195</v>
      </c>
      <c r="D134" s="311" t="s">
        <v>196</v>
      </c>
      <c r="E134" s="316">
        <f t="shared" ref="E134:E141" si="26">SUM(F134,I144)</f>
        <v>0</v>
      </c>
      <c r="F134" s="279"/>
      <c r="G134" s="318"/>
      <c r="H134" s="318"/>
      <c r="I134" s="318"/>
      <c r="J134" s="280">
        <f t="shared" si="23"/>
        <v>0</v>
      </c>
      <c r="K134" s="280"/>
      <c r="L134" s="318"/>
      <c r="M134" s="318"/>
      <c r="N134" s="318"/>
      <c r="O134" s="318"/>
      <c r="P134" s="318"/>
      <c r="Q134" s="318"/>
      <c r="R134" s="280">
        <f>SUM(E134,J134)</f>
        <v>0</v>
      </c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</row>
    <row r="135" spans="1:122" s="329" customFormat="1" ht="22.5" hidden="1" customHeight="1" x14ac:dyDescent="0.25">
      <c r="A135" s="319"/>
      <c r="B135" s="319"/>
      <c r="C135" s="320"/>
      <c r="D135" s="321"/>
      <c r="E135" s="322">
        <f t="shared" si="26"/>
        <v>0</v>
      </c>
      <c r="F135" s="323"/>
      <c r="G135" s="324"/>
      <c r="H135" s="324"/>
      <c r="I135" s="324"/>
      <c r="J135" s="325">
        <f t="shared" si="23"/>
        <v>0</v>
      </c>
      <c r="K135" s="325"/>
      <c r="L135" s="326"/>
      <c r="M135" s="326"/>
      <c r="N135" s="326"/>
      <c r="O135" s="326"/>
      <c r="P135" s="326"/>
      <c r="Q135" s="326"/>
      <c r="R135" s="325">
        <f>SUM(E135,J135)</f>
        <v>0</v>
      </c>
      <c r="S135" s="327"/>
      <c r="T135" s="327"/>
      <c r="U135" s="327"/>
      <c r="V135" s="327"/>
      <c r="W135" s="327"/>
      <c r="X135" s="327"/>
      <c r="Y135" s="327"/>
      <c r="Z135" s="327"/>
      <c r="AA135" s="327"/>
      <c r="AB135" s="327"/>
      <c r="AC135" s="327"/>
      <c r="AD135" s="327"/>
      <c r="AE135" s="327"/>
      <c r="AF135" s="327"/>
      <c r="AG135" s="327"/>
      <c r="AH135" s="327"/>
      <c r="AI135" s="327"/>
      <c r="AJ135" s="327"/>
      <c r="AK135" s="327"/>
      <c r="AL135" s="327"/>
      <c r="AM135" s="327"/>
      <c r="AN135" s="327"/>
      <c r="AO135" s="328"/>
      <c r="AP135" s="328"/>
      <c r="AQ135" s="328"/>
      <c r="AR135" s="328"/>
      <c r="AS135" s="328"/>
      <c r="AT135" s="328"/>
      <c r="AU135" s="328"/>
      <c r="AV135" s="328"/>
      <c r="AW135" s="328"/>
      <c r="AX135" s="328"/>
      <c r="AY135" s="328"/>
      <c r="AZ135" s="328"/>
      <c r="BA135" s="328"/>
      <c r="BB135" s="328"/>
      <c r="BC135" s="328"/>
      <c r="BD135" s="328"/>
      <c r="BE135" s="328"/>
      <c r="BF135" s="328"/>
      <c r="BG135" s="328"/>
      <c r="BH135" s="328"/>
      <c r="BI135" s="328"/>
      <c r="BJ135" s="328"/>
      <c r="BK135" s="328"/>
      <c r="BL135" s="328"/>
      <c r="BM135" s="328"/>
      <c r="BN135" s="328"/>
      <c r="BO135" s="328"/>
      <c r="BP135" s="328"/>
      <c r="BQ135" s="328"/>
      <c r="BR135" s="328"/>
      <c r="BS135" s="328"/>
      <c r="BT135" s="328"/>
      <c r="BU135" s="328"/>
      <c r="BV135" s="328"/>
      <c r="BW135" s="328"/>
      <c r="BX135" s="328"/>
      <c r="BY135" s="328"/>
      <c r="BZ135" s="328"/>
      <c r="CA135" s="328"/>
      <c r="CB135" s="328"/>
      <c r="CC135" s="328"/>
      <c r="CD135" s="328"/>
      <c r="CE135" s="328"/>
      <c r="CF135" s="328"/>
      <c r="CG135" s="328"/>
      <c r="CH135" s="328"/>
      <c r="CI135" s="328"/>
      <c r="CJ135" s="328"/>
      <c r="CK135" s="328"/>
      <c r="CL135" s="328"/>
      <c r="CM135" s="328"/>
      <c r="CN135" s="328"/>
      <c r="CO135" s="328"/>
      <c r="CP135" s="328"/>
      <c r="CQ135" s="328"/>
      <c r="CR135" s="328"/>
      <c r="CS135" s="328"/>
      <c r="CT135" s="328"/>
      <c r="CU135" s="328"/>
      <c r="CV135" s="328"/>
      <c r="CW135" s="328"/>
      <c r="CX135" s="328"/>
      <c r="CY135" s="328"/>
      <c r="CZ135" s="328"/>
      <c r="DA135" s="328"/>
      <c r="DB135" s="328"/>
      <c r="DC135" s="328"/>
      <c r="DD135" s="328"/>
      <c r="DE135" s="328"/>
      <c r="DF135" s="328"/>
      <c r="DG135" s="328"/>
      <c r="DH135" s="328"/>
      <c r="DI135" s="328"/>
      <c r="DJ135" s="328"/>
      <c r="DK135" s="328"/>
      <c r="DL135" s="328"/>
      <c r="DM135" s="328"/>
      <c r="DN135" s="328"/>
      <c r="DO135" s="328"/>
      <c r="DP135" s="328"/>
      <c r="DQ135" s="328"/>
      <c r="DR135" s="328"/>
    </row>
    <row r="136" spans="1:122" s="337" customFormat="1" ht="22.5" hidden="1" customHeight="1" x14ac:dyDescent="0.25">
      <c r="A136" s="330"/>
      <c r="B136" s="330"/>
      <c r="C136" s="331"/>
      <c r="D136" s="321"/>
      <c r="E136" s="322">
        <f t="shared" si="26"/>
        <v>0</v>
      </c>
      <c r="F136" s="332"/>
      <c r="G136" s="333"/>
      <c r="H136" s="333"/>
      <c r="I136" s="333"/>
      <c r="J136" s="334">
        <f t="shared" si="23"/>
        <v>0</v>
      </c>
      <c r="K136" s="334"/>
      <c r="L136" s="335"/>
      <c r="M136" s="335"/>
      <c r="N136" s="335"/>
      <c r="O136" s="335"/>
      <c r="P136" s="335"/>
      <c r="Q136" s="335"/>
      <c r="R136" s="592">
        <f>SUM(E136,J136)</f>
        <v>0</v>
      </c>
      <c r="S136" s="336"/>
      <c r="T136" s="336"/>
      <c r="U136" s="336"/>
      <c r="V136" s="336"/>
      <c r="W136" s="336"/>
      <c r="X136" s="336"/>
      <c r="Y136" s="336"/>
      <c r="Z136" s="336"/>
      <c r="AA136" s="336"/>
      <c r="AB136" s="336"/>
      <c r="AC136" s="336"/>
      <c r="AD136" s="336"/>
      <c r="AE136" s="336"/>
      <c r="AF136" s="336"/>
      <c r="AG136" s="336"/>
      <c r="AH136" s="336"/>
      <c r="AI136" s="336"/>
      <c r="AJ136" s="336"/>
      <c r="AK136" s="336"/>
      <c r="AL136" s="336"/>
      <c r="AM136" s="336"/>
      <c r="AN136" s="336"/>
      <c r="AO136" s="336"/>
      <c r="AP136" s="336"/>
      <c r="AQ136" s="336"/>
      <c r="AR136" s="336"/>
      <c r="AS136" s="336"/>
      <c r="AT136" s="336"/>
      <c r="AU136" s="336"/>
      <c r="AV136" s="336"/>
      <c r="AW136" s="336"/>
      <c r="AX136" s="336"/>
      <c r="AY136" s="336"/>
      <c r="AZ136" s="336"/>
      <c r="BA136" s="336"/>
      <c r="BB136" s="336"/>
      <c r="BC136" s="336"/>
      <c r="BD136" s="336"/>
      <c r="BE136" s="336"/>
      <c r="BF136" s="336"/>
      <c r="BG136" s="336"/>
      <c r="BH136" s="336"/>
      <c r="BI136" s="336"/>
      <c r="BJ136" s="336"/>
      <c r="BK136" s="336"/>
      <c r="BL136" s="336"/>
      <c r="BM136" s="336"/>
      <c r="BN136" s="336"/>
      <c r="BO136" s="336"/>
      <c r="BP136" s="336"/>
      <c r="BQ136" s="336"/>
      <c r="BR136" s="336"/>
      <c r="BS136" s="336"/>
      <c r="BT136" s="336"/>
      <c r="BU136" s="336"/>
      <c r="BV136" s="336"/>
      <c r="BW136" s="336"/>
      <c r="BX136" s="336"/>
      <c r="BY136" s="336"/>
      <c r="BZ136" s="336"/>
      <c r="CA136" s="336"/>
      <c r="CB136" s="336"/>
      <c r="CC136" s="336"/>
      <c r="CD136" s="336"/>
      <c r="CE136" s="336"/>
      <c r="CF136" s="336"/>
      <c r="CG136" s="336"/>
      <c r="CH136" s="336"/>
      <c r="CI136" s="336"/>
      <c r="CJ136" s="336"/>
      <c r="CK136" s="336"/>
      <c r="CL136" s="336"/>
      <c r="CM136" s="336"/>
      <c r="CN136" s="336"/>
      <c r="CO136" s="336"/>
      <c r="CP136" s="336"/>
      <c r="CQ136" s="336"/>
      <c r="CR136" s="336"/>
      <c r="CS136" s="336"/>
      <c r="CT136" s="336"/>
      <c r="CU136" s="336"/>
      <c r="CV136" s="336"/>
      <c r="CW136" s="336"/>
      <c r="CX136" s="336"/>
      <c r="CY136" s="336"/>
      <c r="CZ136" s="336"/>
      <c r="DA136" s="336"/>
      <c r="DB136" s="336"/>
      <c r="DC136" s="336"/>
      <c r="DD136" s="336"/>
      <c r="DE136" s="336"/>
      <c r="DF136" s="336"/>
      <c r="DG136" s="336"/>
      <c r="DH136" s="336"/>
      <c r="DI136" s="336"/>
      <c r="DJ136" s="336"/>
      <c r="DK136" s="336"/>
      <c r="DL136" s="336"/>
      <c r="DM136" s="336"/>
      <c r="DN136" s="336"/>
      <c r="DO136" s="336"/>
      <c r="DP136" s="336"/>
      <c r="DQ136" s="336"/>
      <c r="DR136" s="336"/>
    </row>
    <row r="137" spans="1:122" s="337" customFormat="1" ht="22.5" hidden="1" customHeight="1" x14ac:dyDescent="0.25">
      <c r="A137" s="338"/>
      <c r="B137" s="338"/>
      <c r="C137" s="331"/>
      <c r="D137" s="321"/>
      <c r="E137" s="322">
        <f t="shared" si="26"/>
        <v>0</v>
      </c>
      <c r="F137" s="339"/>
      <c r="G137" s="340"/>
      <c r="H137" s="340"/>
      <c r="I137" s="340"/>
      <c r="J137" s="341">
        <f>SUM(L137,O137)</f>
        <v>0</v>
      </c>
      <c r="K137" s="341"/>
      <c r="L137" s="340"/>
      <c r="M137" s="340"/>
      <c r="N137" s="340"/>
      <c r="O137" s="340"/>
      <c r="P137" s="340"/>
      <c r="Q137" s="340"/>
      <c r="R137" s="593">
        <f>SUM(J137,E137)</f>
        <v>0</v>
      </c>
      <c r="S137" s="336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  <c r="BD137" s="336"/>
      <c r="BE137" s="336"/>
      <c r="BF137" s="336"/>
      <c r="BG137" s="336"/>
      <c r="BH137" s="336"/>
      <c r="BI137" s="336"/>
      <c r="BJ137" s="336"/>
      <c r="BK137" s="336"/>
      <c r="BL137" s="336"/>
      <c r="BM137" s="336"/>
      <c r="BN137" s="336"/>
      <c r="BO137" s="336"/>
      <c r="BP137" s="336"/>
      <c r="BQ137" s="336"/>
      <c r="BR137" s="336"/>
      <c r="BS137" s="336"/>
      <c r="BT137" s="336"/>
      <c r="BU137" s="336"/>
      <c r="BV137" s="336"/>
      <c r="BW137" s="336"/>
      <c r="BX137" s="336"/>
      <c r="BY137" s="336"/>
      <c r="BZ137" s="336"/>
      <c r="CA137" s="336"/>
      <c r="CB137" s="336"/>
      <c r="CC137" s="336"/>
      <c r="CD137" s="336"/>
      <c r="CE137" s="336"/>
      <c r="CF137" s="336"/>
      <c r="CG137" s="336"/>
      <c r="CH137" s="336"/>
      <c r="CI137" s="336"/>
      <c r="CJ137" s="336"/>
      <c r="CK137" s="336"/>
      <c r="CL137" s="336"/>
      <c r="CM137" s="336"/>
      <c r="CN137" s="336"/>
      <c r="CO137" s="336"/>
      <c r="CP137" s="336"/>
      <c r="CQ137" s="336"/>
      <c r="CR137" s="336"/>
      <c r="CS137" s="336"/>
      <c r="CT137" s="336"/>
      <c r="CU137" s="336"/>
      <c r="CV137" s="336"/>
      <c r="CW137" s="336"/>
      <c r="CX137" s="336"/>
      <c r="CY137" s="336"/>
      <c r="CZ137" s="336"/>
      <c r="DA137" s="336"/>
      <c r="DB137" s="336"/>
      <c r="DC137" s="336"/>
      <c r="DD137" s="336"/>
      <c r="DE137" s="336"/>
      <c r="DF137" s="336"/>
      <c r="DG137" s="336"/>
      <c r="DH137" s="336"/>
      <c r="DI137" s="336"/>
      <c r="DJ137" s="336"/>
      <c r="DK137" s="336"/>
      <c r="DL137" s="336"/>
      <c r="DM137" s="336"/>
      <c r="DN137" s="336"/>
      <c r="DO137" s="336"/>
      <c r="DP137" s="336"/>
      <c r="DQ137" s="336"/>
      <c r="DR137" s="336"/>
    </row>
    <row r="138" spans="1:122" s="337" customFormat="1" ht="22.5" hidden="1" customHeight="1" x14ac:dyDescent="0.25">
      <c r="A138" s="330"/>
      <c r="B138" s="330"/>
      <c r="C138" s="331"/>
      <c r="D138" s="321"/>
      <c r="E138" s="322">
        <f t="shared" si="26"/>
        <v>0</v>
      </c>
      <c r="F138" s="284"/>
      <c r="G138" s="333"/>
      <c r="H138" s="333"/>
      <c r="I138" s="333"/>
      <c r="J138" s="334">
        <f t="shared" si="23"/>
        <v>0</v>
      </c>
      <c r="K138" s="334"/>
      <c r="L138" s="335"/>
      <c r="M138" s="335"/>
      <c r="N138" s="335"/>
      <c r="O138" s="335"/>
      <c r="P138" s="335"/>
      <c r="Q138" s="335"/>
      <c r="R138" s="592">
        <f t="shared" ref="R138:R146" si="27">SUM(E138,J138)</f>
        <v>0</v>
      </c>
      <c r="S138" s="336"/>
      <c r="T138" s="336"/>
      <c r="U138" s="336"/>
      <c r="V138" s="336"/>
      <c r="W138" s="336"/>
      <c r="X138" s="336"/>
      <c r="Y138" s="336"/>
      <c r="Z138" s="336"/>
      <c r="AA138" s="336"/>
      <c r="AB138" s="336"/>
      <c r="AC138" s="336"/>
      <c r="AD138" s="336"/>
      <c r="AE138" s="336"/>
      <c r="AF138" s="336"/>
      <c r="AG138" s="336"/>
      <c r="AH138" s="336"/>
      <c r="AI138" s="336"/>
      <c r="AJ138" s="336"/>
      <c r="AK138" s="336"/>
      <c r="AL138" s="336"/>
      <c r="AM138" s="336"/>
      <c r="AN138" s="336"/>
      <c r="AO138" s="336"/>
      <c r="AP138" s="336"/>
      <c r="AQ138" s="336"/>
      <c r="AR138" s="336"/>
      <c r="AS138" s="336"/>
      <c r="AT138" s="336"/>
      <c r="AU138" s="336"/>
      <c r="AV138" s="336"/>
      <c r="AW138" s="336"/>
      <c r="AX138" s="336"/>
      <c r="AY138" s="336"/>
      <c r="AZ138" s="336"/>
      <c r="BA138" s="336"/>
      <c r="BB138" s="336"/>
      <c r="BC138" s="336"/>
      <c r="BD138" s="336"/>
      <c r="BE138" s="336"/>
      <c r="BF138" s="336"/>
      <c r="BG138" s="336"/>
      <c r="BH138" s="336"/>
      <c r="BI138" s="336"/>
      <c r="BJ138" s="336"/>
      <c r="BK138" s="336"/>
      <c r="BL138" s="336"/>
      <c r="BM138" s="336"/>
      <c r="BN138" s="336"/>
      <c r="BO138" s="336"/>
      <c r="BP138" s="336"/>
      <c r="BQ138" s="336"/>
      <c r="BR138" s="336"/>
      <c r="BS138" s="336"/>
      <c r="BT138" s="336"/>
      <c r="BU138" s="336"/>
      <c r="BV138" s="336"/>
      <c r="BW138" s="336"/>
      <c r="BX138" s="336"/>
      <c r="BY138" s="336"/>
      <c r="BZ138" s="336"/>
      <c r="CA138" s="336"/>
      <c r="CB138" s="336"/>
      <c r="CC138" s="336"/>
      <c r="CD138" s="336"/>
      <c r="CE138" s="336"/>
      <c r="CF138" s="336"/>
      <c r="CG138" s="336"/>
      <c r="CH138" s="336"/>
      <c r="CI138" s="336"/>
      <c r="CJ138" s="336"/>
      <c r="CK138" s="336"/>
      <c r="CL138" s="336"/>
      <c r="CM138" s="336"/>
      <c r="CN138" s="336"/>
      <c r="CO138" s="336"/>
      <c r="CP138" s="336"/>
      <c r="CQ138" s="336"/>
      <c r="CR138" s="336"/>
      <c r="CS138" s="336"/>
      <c r="CT138" s="336"/>
      <c r="CU138" s="336"/>
      <c r="CV138" s="336"/>
      <c r="CW138" s="336"/>
      <c r="CX138" s="336"/>
      <c r="CY138" s="336"/>
      <c r="CZ138" s="336"/>
      <c r="DA138" s="336"/>
      <c r="DB138" s="336"/>
      <c r="DC138" s="336"/>
      <c r="DD138" s="336"/>
      <c r="DE138" s="336"/>
      <c r="DF138" s="336"/>
      <c r="DG138" s="336"/>
      <c r="DH138" s="336"/>
      <c r="DI138" s="336"/>
      <c r="DJ138" s="336"/>
      <c r="DK138" s="336"/>
      <c r="DL138" s="336"/>
      <c r="DM138" s="336"/>
      <c r="DN138" s="336"/>
      <c r="DO138" s="336"/>
      <c r="DP138" s="336"/>
      <c r="DQ138" s="336"/>
      <c r="DR138" s="336"/>
    </row>
    <row r="139" spans="1:122" s="337" customFormat="1" ht="22.5" hidden="1" customHeight="1" x14ac:dyDescent="0.25">
      <c r="A139" s="342"/>
      <c r="B139" s="330"/>
      <c r="C139" s="331"/>
      <c r="D139" s="343"/>
      <c r="E139" s="322">
        <f t="shared" si="26"/>
        <v>0</v>
      </c>
      <c r="F139" s="284"/>
      <c r="G139" s="333"/>
      <c r="H139" s="333"/>
      <c r="I139" s="333"/>
      <c r="J139" s="334"/>
      <c r="K139" s="334"/>
      <c r="L139" s="335"/>
      <c r="M139" s="335"/>
      <c r="N139" s="335"/>
      <c r="O139" s="335"/>
      <c r="P139" s="335"/>
      <c r="Q139" s="335"/>
      <c r="R139" s="592">
        <f t="shared" si="27"/>
        <v>0</v>
      </c>
      <c r="S139" s="336"/>
      <c r="T139" s="336"/>
      <c r="U139" s="336"/>
      <c r="V139" s="336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336"/>
      <c r="BG139" s="336"/>
      <c r="BH139" s="336"/>
      <c r="BI139" s="336"/>
      <c r="BJ139" s="336"/>
      <c r="BK139" s="336"/>
      <c r="BL139" s="336"/>
      <c r="BM139" s="336"/>
      <c r="BN139" s="336"/>
      <c r="BO139" s="336"/>
      <c r="BP139" s="336"/>
      <c r="BQ139" s="336"/>
      <c r="BR139" s="336"/>
      <c r="BS139" s="336"/>
      <c r="BT139" s="336"/>
      <c r="BU139" s="336"/>
      <c r="BV139" s="336"/>
      <c r="BW139" s="336"/>
      <c r="BX139" s="336"/>
      <c r="BY139" s="336"/>
      <c r="BZ139" s="336"/>
      <c r="CA139" s="336"/>
      <c r="CB139" s="336"/>
      <c r="CC139" s="336"/>
      <c r="CD139" s="336"/>
      <c r="CE139" s="336"/>
      <c r="CF139" s="336"/>
      <c r="CG139" s="336"/>
      <c r="CH139" s="336"/>
      <c r="CI139" s="336"/>
      <c r="CJ139" s="336"/>
      <c r="CK139" s="336"/>
      <c r="CL139" s="336"/>
      <c r="CM139" s="336"/>
      <c r="CN139" s="336"/>
      <c r="CO139" s="336"/>
      <c r="CP139" s="336"/>
      <c r="CQ139" s="336"/>
      <c r="CR139" s="336"/>
      <c r="CS139" s="336"/>
      <c r="CT139" s="336"/>
      <c r="CU139" s="336"/>
      <c r="CV139" s="336"/>
      <c r="CW139" s="336"/>
      <c r="CX139" s="336"/>
      <c r="CY139" s="336"/>
      <c r="CZ139" s="336"/>
      <c r="DA139" s="336"/>
      <c r="DB139" s="336"/>
      <c r="DC139" s="336"/>
      <c r="DD139" s="336"/>
      <c r="DE139" s="336"/>
      <c r="DF139" s="336"/>
      <c r="DG139" s="336"/>
      <c r="DH139" s="336"/>
      <c r="DI139" s="336"/>
      <c r="DJ139" s="336"/>
      <c r="DK139" s="336"/>
      <c r="DL139" s="336"/>
      <c r="DM139" s="336"/>
      <c r="DN139" s="336"/>
      <c r="DO139" s="336"/>
      <c r="DP139" s="336"/>
      <c r="DQ139" s="336"/>
      <c r="DR139" s="336"/>
    </row>
    <row r="140" spans="1:122" s="345" customFormat="1" ht="22.5" hidden="1" customHeight="1" x14ac:dyDescent="0.25">
      <c r="A140" s="342"/>
      <c r="B140" s="330"/>
      <c r="C140" s="331"/>
      <c r="D140" s="344"/>
      <c r="E140" s="322">
        <f t="shared" si="26"/>
        <v>0</v>
      </c>
      <c r="F140" s="284"/>
      <c r="G140" s="333"/>
      <c r="H140" s="333"/>
      <c r="I140" s="333"/>
      <c r="J140" s="334">
        <f t="shared" si="23"/>
        <v>0</v>
      </c>
      <c r="K140" s="334"/>
      <c r="L140" s="335"/>
      <c r="M140" s="335"/>
      <c r="N140" s="335"/>
      <c r="O140" s="335"/>
      <c r="P140" s="335"/>
      <c r="Q140" s="335"/>
      <c r="R140" s="592">
        <f t="shared" si="27"/>
        <v>0</v>
      </c>
    </row>
    <row r="141" spans="1:122" s="337" customFormat="1" ht="22.5" hidden="1" customHeight="1" x14ac:dyDescent="0.25">
      <c r="A141" s="342"/>
      <c r="B141" s="330"/>
      <c r="C141" s="331"/>
      <c r="D141" s="321"/>
      <c r="E141" s="322">
        <f t="shared" si="26"/>
        <v>0</v>
      </c>
      <c r="F141" s="332"/>
      <c r="G141" s="332"/>
      <c r="H141" s="332"/>
      <c r="I141" s="332">
        <f t="shared" ref="I141:R141" si="28">SUM(I142:I150)</f>
        <v>0</v>
      </c>
      <c r="J141" s="332">
        <f t="shared" si="28"/>
        <v>0</v>
      </c>
      <c r="K141" s="332"/>
      <c r="L141" s="332">
        <f t="shared" si="28"/>
        <v>0</v>
      </c>
      <c r="M141" s="332">
        <f t="shared" si="28"/>
        <v>0</v>
      </c>
      <c r="N141" s="332">
        <f t="shared" si="28"/>
        <v>0</v>
      </c>
      <c r="O141" s="332"/>
      <c r="P141" s="332">
        <f t="shared" si="28"/>
        <v>0</v>
      </c>
      <c r="Q141" s="332">
        <f t="shared" si="28"/>
        <v>0</v>
      </c>
      <c r="R141" s="332">
        <f t="shared" si="28"/>
        <v>0</v>
      </c>
      <c r="S141" s="336"/>
      <c r="T141" s="336"/>
      <c r="U141" s="336"/>
      <c r="V141" s="336"/>
      <c r="W141" s="336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  <c r="BD141" s="336"/>
      <c r="BE141" s="336"/>
      <c r="BF141" s="336"/>
      <c r="BG141" s="336"/>
      <c r="BH141" s="336"/>
      <c r="BI141" s="336"/>
      <c r="BJ141" s="336"/>
      <c r="BK141" s="336"/>
      <c r="BL141" s="336"/>
      <c r="BM141" s="336"/>
      <c r="BN141" s="336"/>
      <c r="BO141" s="336"/>
      <c r="BP141" s="336"/>
      <c r="BQ141" s="336"/>
      <c r="BR141" s="336"/>
      <c r="BS141" s="336"/>
      <c r="BT141" s="336"/>
      <c r="BU141" s="336"/>
      <c r="BV141" s="336"/>
      <c r="BW141" s="336"/>
      <c r="BX141" s="336"/>
      <c r="BY141" s="336"/>
      <c r="BZ141" s="336"/>
      <c r="CA141" s="336"/>
      <c r="CB141" s="336"/>
      <c r="CC141" s="336"/>
      <c r="CD141" s="336"/>
      <c r="CE141" s="336"/>
      <c r="CF141" s="336"/>
      <c r="CG141" s="336"/>
      <c r="CH141" s="336"/>
      <c r="CI141" s="336"/>
      <c r="CJ141" s="336"/>
      <c r="CK141" s="336"/>
      <c r="CL141" s="336"/>
      <c r="CM141" s="336"/>
      <c r="CN141" s="336"/>
      <c r="CO141" s="336"/>
      <c r="CP141" s="336"/>
      <c r="CQ141" s="336"/>
      <c r="CR141" s="336"/>
      <c r="CS141" s="336"/>
      <c r="CT141" s="336"/>
      <c r="CU141" s="336"/>
      <c r="CV141" s="336"/>
      <c r="CW141" s="336"/>
      <c r="CX141" s="336"/>
      <c r="CY141" s="336"/>
      <c r="CZ141" s="336"/>
      <c r="DA141" s="336"/>
      <c r="DB141" s="336"/>
      <c r="DC141" s="336"/>
      <c r="DD141" s="336"/>
      <c r="DE141" s="336"/>
      <c r="DF141" s="336"/>
      <c r="DG141" s="336"/>
      <c r="DH141" s="336"/>
      <c r="DI141" s="336"/>
      <c r="DJ141" s="336"/>
      <c r="DK141" s="336"/>
      <c r="DL141" s="336"/>
      <c r="DM141" s="336"/>
      <c r="DN141" s="336"/>
      <c r="DO141" s="336"/>
      <c r="DP141" s="336"/>
      <c r="DQ141" s="336"/>
      <c r="DR141" s="336"/>
    </row>
    <row r="142" spans="1:122" s="355" customFormat="1" ht="22.5" hidden="1" customHeight="1" x14ac:dyDescent="0.25">
      <c r="A142" s="346"/>
      <c r="B142" s="347"/>
      <c r="C142" s="348"/>
      <c r="D142" s="349"/>
      <c r="E142" s="350">
        <f>SUM(F142,I142)</f>
        <v>0</v>
      </c>
      <c r="F142" s="350"/>
      <c r="G142" s="351"/>
      <c r="H142" s="351"/>
      <c r="I142" s="351"/>
      <c r="J142" s="352">
        <f t="shared" si="23"/>
        <v>0</v>
      </c>
      <c r="K142" s="352"/>
      <c r="L142" s="353"/>
      <c r="M142" s="353"/>
      <c r="N142" s="353"/>
      <c r="O142" s="353"/>
      <c r="P142" s="353"/>
      <c r="Q142" s="353"/>
      <c r="R142" s="352">
        <f t="shared" si="27"/>
        <v>0</v>
      </c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  <c r="AH142" s="354"/>
      <c r="AI142" s="354"/>
      <c r="AJ142" s="354"/>
      <c r="AK142" s="354"/>
      <c r="AL142" s="354"/>
      <c r="AM142" s="354"/>
      <c r="AN142" s="354"/>
      <c r="AO142" s="354"/>
      <c r="AP142" s="354"/>
      <c r="AQ142" s="354"/>
      <c r="AR142" s="354"/>
      <c r="AS142" s="354"/>
      <c r="AT142" s="354"/>
      <c r="AU142" s="354"/>
      <c r="AV142" s="354"/>
      <c r="AW142" s="354"/>
      <c r="AX142" s="354"/>
      <c r="AY142" s="354"/>
      <c r="AZ142" s="354"/>
      <c r="BA142" s="354"/>
      <c r="BB142" s="354"/>
      <c r="BC142" s="354"/>
      <c r="BD142" s="354"/>
      <c r="BE142" s="354"/>
      <c r="BF142" s="354"/>
      <c r="BG142" s="354"/>
      <c r="BH142" s="354"/>
      <c r="BI142" s="354"/>
      <c r="BJ142" s="354"/>
      <c r="BK142" s="354"/>
      <c r="BL142" s="354"/>
      <c r="BM142" s="354"/>
      <c r="BN142" s="354"/>
      <c r="BO142" s="354"/>
      <c r="BP142" s="354"/>
      <c r="BQ142" s="354"/>
      <c r="BR142" s="354"/>
      <c r="BS142" s="354"/>
      <c r="BT142" s="354"/>
      <c r="BU142" s="354"/>
      <c r="BV142" s="354"/>
      <c r="BW142" s="354"/>
      <c r="BX142" s="354"/>
      <c r="BY142" s="354"/>
      <c r="BZ142" s="354"/>
      <c r="CA142" s="354"/>
      <c r="CB142" s="354"/>
      <c r="CC142" s="354"/>
      <c r="CD142" s="354"/>
      <c r="CE142" s="354"/>
      <c r="CF142" s="354"/>
      <c r="CG142" s="354"/>
      <c r="CH142" s="354"/>
      <c r="CI142" s="354"/>
      <c r="CJ142" s="354"/>
      <c r="CK142" s="354"/>
      <c r="CL142" s="354"/>
      <c r="CM142" s="354"/>
      <c r="CN142" s="354"/>
      <c r="CO142" s="354"/>
      <c r="CP142" s="354"/>
      <c r="CQ142" s="354"/>
      <c r="CR142" s="354"/>
      <c r="CS142" s="354"/>
      <c r="CT142" s="354"/>
      <c r="CU142" s="354"/>
      <c r="CV142" s="354"/>
      <c r="CW142" s="354"/>
      <c r="CX142" s="354"/>
      <c r="CY142" s="354"/>
      <c r="CZ142" s="354"/>
      <c r="DA142" s="354"/>
      <c r="DB142" s="354"/>
      <c r="DC142" s="354"/>
      <c r="DD142" s="354"/>
      <c r="DE142" s="354"/>
      <c r="DF142" s="354"/>
      <c r="DG142" s="354"/>
      <c r="DH142" s="354"/>
      <c r="DI142" s="354"/>
      <c r="DJ142" s="354"/>
      <c r="DK142" s="354"/>
      <c r="DL142" s="354"/>
      <c r="DM142" s="354"/>
      <c r="DN142" s="354"/>
      <c r="DO142" s="354"/>
      <c r="DP142" s="354"/>
      <c r="DQ142" s="354"/>
      <c r="DR142" s="354"/>
    </row>
    <row r="143" spans="1:122" s="355" customFormat="1" ht="22.5" hidden="1" customHeight="1" x14ac:dyDescent="0.25">
      <c r="A143" s="346"/>
      <c r="B143" s="347"/>
      <c r="C143" s="348"/>
      <c r="D143" s="356"/>
      <c r="E143" s="350">
        <f t="shared" si="22"/>
        <v>0</v>
      </c>
      <c r="F143" s="350"/>
      <c r="G143" s="351"/>
      <c r="H143" s="351"/>
      <c r="I143" s="351"/>
      <c r="J143" s="352">
        <f t="shared" si="23"/>
        <v>0</v>
      </c>
      <c r="K143" s="352"/>
      <c r="L143" s="353"/>
      <c r="M143" s="353"/>
      <c r="N143" s="353"/>
      <c r="O143" s="353"/>
      <c r="P143" s="353"/>
      <c r="Q143" s="353"/>
      <c r="R143" s="352">
        <f t="shared" si="27"/>
        <v>0</v>
      </c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4"/>
      <c r="AH143" s="354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4"/>
      <c r="AX143" s="354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4"/>
      <c r="BN143" s="354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  <c r="CB143" s="354"/>
      <c r="CC143" s="354"/>
      <c r="CD143" s="354"/>
      <c r="CE143" s="354"/>
      <c r="CF143" s="354"/>
      <c r="CG143" s="354"/>
      <c r="CH143" s="354"/>
      <c r="CI143" s="354"/>
      <c r="CJ143" s="354"/>
      <c r="CK143" s="354"/>
      <c r="CL143" s="354"/>
      <c r="CM143" s="354"/>
      <c r="CN143" s="354"/>
      <c r="CO143" s="354"/>
      <c r="CP143" s="354"/>
      <c r="CQ143" s="354"/>
      <c r="CR143" s="354"/>
      <c r="CS143" s="354"/>
      <c r="CT143" s="354"/>
      <c r="CU143" s="354"/>
      <c r="CV143" s="354"/>
      <c r="CW143" s="354"/>
      <c r="CX143" s="354"/>
      <c r="CY143" s="354"/>
      <c r="CZ143" s="354"/>
      <c r="DA143" s="354"/>
      <c r="DB143" s="354"/>
      <c r="DC143" s="354"/>
      <c r="DD143" s="354"/>
      <c r="DE143" s="354"/>
      <c r="DF143" s="354"/>
      <c r="DG143" s="354"/>
      <c r="DH143" s="354"/>
      <c r="DI143" s="354"/>
      <c r="DJ143" s="354"/>
      <c r="DK143" s="354"/>
      <c r="DL143" s="354"/>
      <c r="DM143" s="354"/>
      <c r="DN143" s="354"/>
      <c r="DO143" s="354"/>
      <c r="DP143" s="354"/>
      <c r="DQ143" s="354"/>
      <c r="DR143" s="354"/>
    </row>
    <row r="144" spans="1:122" s="355" customFormat="1" ht="22.5" hidden="1" customHeight="1" x14ac:dyDescent="0.25">
      <c r="A144" s="346"/>
      <c r="B144" s="347"/>
      <c r="C144" s="348"/>
      <c r="D144" s="356"/>
      <c r="E144" s="350">
        <f t="shared" si="22"/>
        <v>0</v>
      </c>
      <c r="F144" s="350"/>
      <c r="G144" s="351"/>
      <c r="H144" s="351"/>
      <c r="I144" s="351"/>
      <c r="J144" s="352">
        <f t="shared" si="23"/>
        <v>0</v>
      </c>
      <c r="K144" s="352"/>
      <c r="L144" s="353"/>
      <c r="M144" s="353"/>
      <c r="N144" s="353"/>
      <c r="O144" s="353"/>
      <c r="P144" s="353"/>
      <c r="Q144" s="353"/>
      <c r="R144" s="352">
        <f t="shared" si="27"/>
        <v>0</v>
      </c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4"/>
      <c r="AD144" s="354"/>
      <c r="AE144" s="354"/>
      <c r="AF144" s="354"/>
      <c r="AG144" s="354"/>
      <c r="AH144" s="354"/>
      <c r="AI144" s="354"/>
      <c r="AJ144" s="354"/>
      <c r="AK144" s="354"/>
      <c r="AL144" s="354"/>
      <c r="AM144" s="354"/>
      <c r="AN144" s="354"/>
      <c r="AO144" s="354"/>
      <c r="AP144" s="354"/>
      <c r="AQ144" s="354"/>
      <c r="AR144" s="354"/>
      <c r="AS144" s="354"/>
      <c r="AT144" s="354"/>
      <c r="AU144" s="354"/>
      <c r="AV144" s="354"/>
      <c r="AW144" s="354"/>
      <c r="AX144" s="354"/>
      <c r="AY144" s="354"/>
      <c r="AZ144" s="354"/>
      <c r="BA144" s="354"/>
      <c r="BB144" s="354"/>
      <c r="BC144" s="354"/>
      <c r="BD144" s="354"/>
      <c r="BE144" s="354"/>
      <c r="BF144" s="354"/>
      <c r="BG144" s="354"/>
      <c r="BH144" s="354"/>
      <c r="BI144" s="354"/>
      <c r="BJ144" s="354"/>
      <c r="BK144" s="354"/>
      <c r="BL144" s="354"/>
      <c r="BM144" s="354"/>
      <c r="BN144" s="354"/>
      <c r="BO144" s="354"/>
      <c r="BP144" s="354"/>
      <c r="BQ144" s="354"/>
      <c r="BR144" s="354"/>
      <c r="BS144" s="354"/>
      <c r="BT144" s="354"/>
      <c r="BU144" s="354"/>
      <c r="BV144" s="354"/>
      <c r="BW144" s="354"/>
      <c r="BX144" s="354"/>
      <c r="BY144" s="354"/>
      <c r="BZ144" s="354"/>
      <c r="CA144" s="354"/>
      <c r="CB144" s="354"/>
      <c r="CC144" s="354"/>
      <c r="CD144" s="354"/>
      <c r="CE144" s="354"/>
      <c r="CF144" s="354"/>
      <c r="CG144" s="354"/>
      <c r="CH144" s="354"/>
      <c r="CI144" s="354"/>
      <c r="CJ144" s="354"/>
      <c r="CK144" s="354"/>
      <c r="CL144" s="354"/>
      <c r="CM144" s="354"/>
      <c r="CN144" s="354"/>
      <c r="CO144" s="354"/>
      <c r="CP144" s="354"/>
      <c r="CQ144" s="354"/>
      <c r="CR144" s="354"/>
      <c r="CS144" s="354"/>
      <c r="CT144" s="354"/>
      <c r="CU144" s="354"/>
      <c r="CV144" s="354"/>
      <c r="CW144" s="354"/>
      <c r="CX144" s="354"/>
      <c r="CY144" s="354"/>
      <c r="CZ144" s="354"/>
      <c r="DA144" s="354"/>
      <c r="DB144" s="354"/>
      <c r="DC144" s="354"/>
      <c r="DD144" s="354"/>
      <c r="DE144" s="354"/>
      <c r="DF144" s="354"/>
      <c r="DG144" s="354"/>
      <c r="DH144" s="354"/>
      <c r="DI144" s="354"/>
      <c r="DJ144" s="354"/>
      <c r="DK144" s="354"/>
      <c r="DL144" s="354"/>
      <c r="DM144" s="354"/>
      <c r="DN144" s="354"/>
      <c r="DO144" s="354"/>
      <c r="DP144" s="354"/>
      <c r="DQ144" s="354"/>
      <c r="DR144" s="354"/>
    </row>
    <row r="145" spans="1:122" s="355" customFormat="1" ht="26.25" hidden="1" customHeight="1" x14ac:dyDescent="0.25">
      <c r="A145" s="346"/>
      <c r="B145" s="347"/>
      <c r="C145" s="348"/>
      <c r="D145" s="356"/>
      <c r="E145" s="350">
        <f t="shared" si="22"/>
        <v>0</v>
      </c>
      <c r="F145" s="350"/>
      <c r="G145" s="351"/>
      <c r="H145" s="351"/>
      <c r="I145" s="351"/>
      <c r="J145" s="352">
        <f t="shared" si="23"/>
        <v>0</v>
      </c>
      <c r="K145" s="352"/>
      <c r="L145" s="353"/>
      <c r="M145" s="353"/>
      <c r="N145" s="353"/>
      <c r="O145" s="353"/>
      <c r="P145" s="353"/>
      <c r="Q145" s="353"/>
      <c r="R145" s="352">
        <f t="shared" si="27"/>
        <v>0</v>
      </c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4"/>
      <c r="AJ145" s="354"/>
      <c r="AK145" s="354"/>
      <c r="AL145" s="354"/>
      <c r="AM145" s="354"/>
      <c r="AN145" s="354"/>
      <c r="AO145" s="354"/>
      <c r="AP145" s="354"/>
      <c r="AQ145" s="354"/>
      <c r="AR145" s="354"/>
      <c r="AS145" s="354"/>
      <c r="AT145" s="354"/>
      <c r="AU145" s="354"/>
      <c r="AV145" s="354"/>
      <c r="AW145" s="354"/>
      <c r="AX145" s="354"/>
      <c r="AY145" s="354"/>
      <c r="AZ145" s="354"/>
      <c r="BA145" s="354"/>
      <c r="BB145" s="354"/>
      <c r="BC145" s="354"/>
      <c r="BD145" s="354"/>
      <c r="BE145" s="354"/>
      <c r="BF145" s="354"/>
      <c r="BG145" s="354"/>
      <c r="BH145" s="354"/>
      <c r="BI145" s="354"/>
      <c r="BJ145" s="354"/>
      <c r="BK145" s="354"/>
      <c r="BL145" s="354"/>
      <c r="BM145" s="354"/>
      <c r="BN145" s="354"/>
      <c r="BO145" s="354"/>
      <c r="BP145" s="354"/>
      <c r="BQ145" s="354"/>
      <c r="BR145" s="354"/>
      <c r="BS145" s="354"/>
      <c r="BT145" s="354"/>
      <c r="BU145" s="354"/>
      <c r="BV145" s="354"/>
      <c r="BW145" s="354"/>
      <c r="BX145" s="354"/>
      <c r="BY145" s="354"/>
      <c r="BZ145" s="354"/>
      <c r="CA145" s="354"/>
      <c r="CB145" s="354"/>
      <c r="CC145" s="354"/>
      <c r="CD145" s="354"/>
      <c r="CE145" s="354"/>
      <c r="CF145" s="354"/>
      <c r="CG145" s="354"/>
      <c r="CH145" s="354"/>
      <c r="CI145" s="354"/>
      <c r="CJ145" s="354"/>
      <c r="CK145" s="354"/>
      <c r="CL145" s="354"/>
      <c r="CM145" s="354"/>
      <c r="CN145" s="354"/>
      <c r="CO145" s="354"/>
      <c r="CP145" s="354"/>
      <c r="CQ145" s="354"/>
      <c r="CR145" s="354"/>
      <c r="CS145" s="354"/>
      <c r="CT145" s="354"/>
      <c r="CU145" s="354"/>
      <c r="CV145" s="354"/>
      <c r="CW145" s="354"/>
      <c r="CX145" s="354"/>
      <c r="CY145" s="354"/>
      <c r="CZ145" s="354"/>
      <c r="DA145" s="354"/>
      <c r="DB145" s="354"/>
      <c r="DC145" s="354"/>
      <c r="DD145" s="354"/>
      <c r="DE145" s="354"/>
      <c r="DF145" s="354"/>
      <c r="DG145" s="354"/>
      <c r="DH145" s="354"/>
      <c r="DI145" s="354"/>
      <c r="DJ145" s="354"/>
      <c r="DK145" s="354"/>
      <c r="DL145" s="354"/>
      <c r="DM145" s="354"/>
      <c r="DN145" s="354"/>
      <c r="DO145" s="354"/>
      <c r="DP145" s="354"/>
      <c r="DQ145" s="354"/>
      <c r="DR145" s="354"/>
    </row>
    <row r="146" spans="1:122" s="355" customFormat="1" ht="20.25" hidden="1" customHeight="1" x14ac:dyDescent="0.25">
      <c r="A146" s="346"/>
      <c r="B146" s="347"/>
      <c r="C146" s="348"/>
      <c r="D146" s="356"/>
      <c r="E146" s="350">
        <f t="shared" si="22"/>
        <v>0</v>
      </c>
      <c r="F146" s="350"/>
      <c r="G146" s="351"/>
      <c r="H146" s="351"/>
      <c r="I146" s="351"/>
      <c r="J146" s="352">
        <f t="shared" si="23"/>
        <v>0</v>
      </c>
      <c r="K146" s="352"/>
      <c r="L146" s="353"/>
      <c r="M146" s="353"/>
      <c r="N146" s="353"/>
      <c r="O146" s="353"/>
      <c r="P146" s="353"/>
      <c r="Q146" s="353"/>
      <c r="R146" s="352">
        <f t="shared" si="27"/>
        <v>0</v>
      </c>
      <c r="S146" s="354"/>
      <c r="T146" s="354"/>
      <c r="U146" s="354"/>
      <c r="V146" s="354"/>
      <c r="W146" s="354"/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I146" s="354"/>
      <c r="AJ146" s="354"/>
      <c r="AK146" s="354"/>
      <c r="AL146" s="354"/>
      <c r="AM146" s="354"/>
      <c r="AN146" s="354"/>
      <c r="AO146" s="354"/>
      <c r="AP146" s="354"/>
      <c r="AQ146" s="354"/>
      <c r="AR146" s="354"/>
      <c r="AS146" s="354"/>
      <c r="AT146" s="354"/>
      <c r="AU146" s="354"/>
      <c r="AV146" s="354"/>
      <c r="AW146" s="354"/>
      <c r="AX146" s="354"/>
      <c r="AY146" s="354"/>
      <c r="AZ146" s="354"/>
      <c r="BA146" s="354"/>
      <c r="BB146" s="354"/>
      <c r="BC146" s="354"/>
      <c r="BD146" s="354"/>
      <c r="BE146" s="354"/>
      <c r="BF146" s="354"/>
      <c r="BG146" s="354"/>
      <c r="BH146" s="354"/>
      <c r="BI146" s="354"/>
      <c r="BJ146" s="354"/>
      <c r="BK146" s="354"/>
      <c r="BL146" s="354"/>
      <c r="BM146" s="354"/>
      <c r="BN146" s="354"/>
      <c r="BO146" s="354"/>
      <c r="BP146" s="354"/>
      <c r="BQ146" s="354"/>
      <c r="BR146" s="354"/>
      <c r="BS146" s="354"/>
      <c r="BT146" s="354"/>
      <c r="BU146" s="354"/>
      <c r="BV146" s="354"/>
      <c r="BW146" s="354"/>
      <c r="BX146" s="354"/>
      <c r="BY146" s="354"/>
      <c r="BZ146" s="354"/>
      <c r="CA146" s="354"/>
      <c r="CB146" s="354"/>
      <c r="CC146" s="354"/>
      <c r="CD146" s="354"/>
      <c r="CE146" s="354"/>
      <c r="CF146" s="354"/>
      <c r="CG146" s="354"/>
      <c r="CH146" s="354"/>
      <c r="CI146" s="354"/>
      <c r="CJ146" s="354"/>
      <c r="CK146" s="354"/>
      <c r="CL146" s="354"/>
      <c r="CM146" s="354"/>
      <c r="CN146" s="354"/>
      <c r="CO146" s="354"/>
      <c r="CP146" s="354"/>
      <c r="CQ146" s="354"/>
      <c r="CR146" s="354"/>
      <c r="CS146" s="354"/>
      <c r="CT146" s="354"/>
      <c r="CU146" s="354"/>
      <c r="CV146" s="354"/>
      <c r="CW146" s="354"/>
      <c r="CX146" s="354"/>
      <c r="CY146" s="354"/>
      <c r="CZ146" s="354"/>
      <c r="DA146" s="354"/>
      <c r="DB146" s="354"/>
      <c r="DC146" s="354"/>
      <c r="DD146" s="354"/>
      <c r="DE146" s="354"/>
      <c r="DF146" s="354"/>
      <c r="DG146" s="354"/>
      <c r="DH146" s="354"/>
      <c r="DI146" s="354"/>
      <c r="DJ146" s="354"/>
      <c r="DK146" s="354"/>
      <c r="DL146" s="354"/>
      <c r="DM146" s="354"/>
      <c r="DN146" s="354"/>
      <c r="DO146" s="354"/>
      <c r="DP146" s="354"/>
      <c r="DQ146" s="354"/>
      <c r="DR146" s="354"/>
    </row>
    <row r="147" spans="1:122" s="355" customFormat="1" ht="21" hidden="1" customHeight="1" x14ac:dyDescent="0.25">
      <c r="A147" s="357"/>
      <c r="B147" s="358"/>
      <c r="C147" s="348"/>
      <c r="D147" s="356"/>
      <c r="E147" s="350">
        <f t="shared" si="22"/>
        <v>0</v>
      </c>
      <c r="F147" s="359"/>
      <c r="G147" s="360"/>
      <c r="H147" s="360"/>
      <c r="I147" s="360"/>
      <c r="J147" s="361">
        <f t="shared" si="23"/>
        <v>0</v>
      </c>
      <c r="K147" s="361"/>
      <c r="L147" s="360"/>
      <c r="M147" s="360"/>
      <c r="N147" s="360"/>
      <c r="O147" s="360"/>
      <c r="P147" s="360"/>
      <c r="Q147" s="360"/>
      <c r="R147" s="361">
        <f>SUM(J147,E147)</f>
        <v>0</v>
      </c>
      <c r="S147" s="354"/>
      <c r="T147" s="354"/>
      <c r="U147" s="354"/>
      <c r="V147" s="354"/>
      <c r="W147" s="354"/>
      <c r="X147" s="354"/>
      <c r="Y147" s="354"/>
      <c r="Z147" s="354"/>
      <c r="AA147" s="354"/>
      <c r="AB147" s="354"/>
      <c r="AC147" s="354"/>
      <c r="AD147" s="354"/>
      <c r="AE147" s="354"/>
      <c r="AF147" s="354"/>
      <c r="AG147" s="354"/>
      <c r="AH147" s="354"/>
      <c r="AI147" s="354"/>
      <c r="AJ147" s="354"/>
      <c r="AK147" s="354"/>
      <c r="AL147" s="354"/>
      <c r="AM147" s="354"/>
      <c r="AN147" s="354"/>
      <c r="AO147" s="354"/>
      <c r="AP147" s="354"/>
      <c r="AQ147" s="354"/>
      <c r="AR147" s="354"/>
      <c r="AS147" s="354"/>
      <c r="AT147" s="354"/>
      <c r="AU147" s="354"/>
      <c r="AV147" s="354"/>
      <c r="AW147" s="354"/>
      <c r="AX147" s="354"/>
      <c r="AY147" s="354"/>
      <c r="AZ147" s="354"/>
      <c r="BA147" s="354"/>
      <c r="BB147" s="354"/>
      <c r="BC147" s="354"/>
      <c r="BD147" s="354"/>
      <c r="BE147" s="354"/>
      <c r="BF147" s="354"/>
      <c r="BG147" s="354"/>
      <c r="BH147" s="354"/>
      <c r="BI147" s="354"/>
      <c r="BJ147" s="354"/>
      <c r="BK147" s="354"/>
      <c r="BL147" s="354"/>
      <c r="BM147" s="354"/>
      <c r="BN147" s="354"/>
      <c r="BO147" s="354"/>
      <c r="BP147" s="354"/>
      <c r="BQ147" s="354"/>
      <c r="BR147" s="354"/>
      <c r="BS147" s="354"/>
      <c r="BT147" s="354"/>
      <c r="BU147" s="354"/>
      <c r="BV147" s="354"/>
      <c r="BW147" s="354"/>
      <c r="BX147" s="354"/>
      <c r="BY147" s="354"/>
      <c r="BZ147" s="354"/>
      <c r="CA147" s="354"/>
      <c r="CB147" s="354"/>
      <c r="CC147" s="354"/>
      <c r="CD147" s="354"/>
      <c r="CE147" s="354"/>
      <c r="CF147" s="354"/>
      <c r="CG147" s="354"/>
      <c r="CH147" s="354"/>
      <c r="CI147" s="354"/>
      <c r="CJ147" s="354"/>
      <c r="CK147" s="354"/>
      <c r="CL147" s="354"/>
      <c r="CM147" s="354"/>
      <c r="CN147" s="354"/>
      <c r="CO147" s="354"/>
      <c r="CP147" s="354"/>
      <c r="CQ147" s="354"/>
      <c r="CR147" s="354"/>
      <c r="CS147" s="354"/>
      <c r="CT147" s="354"/>
      <c r="CU147" s="354"/>
      <c r="CV147" s="354"/>
      <c r="CW147" s="354"/>
      <c r="CX147" s="354"/>
      <c r="CY147" s="354"/>
      <c r="CZ147" s="354"/>
      <c r="DA147" s="354"/>
      <c r="DB147" s="354"/>
      <c r="DC147" s="354"/>
      <c r="DD147" s="354"/>
      <c r="DE147" s="354"/>
      <c r="DF147" s="354"/>
      <c r="DG147" s="354"/>
      <c r="DH147" s="354"/>
      <c r="DI147" s="354"/>
      <c r="DJ147" s="354"/>
      <c r="DK147" s="354"/>
      <c r="DL147" s="354"/>
      <c r="DM147" s="354"/>
      <c r="DN147" s="354"/>
      <c r="DO147" s="354"/>
      <c r="DP147" s="354"/>
      <c r="DQ147" s="354"/>
      <c r="DR147" s="354"/>
    </row>
    <row r="148" spans="1:122" s="355" customFormat="1" ht="19.5" hidden="1" customHeight="1" x14ac:dyDescent="0.25">
      <c r="A148" s="357"/>
      <c r="B148" s="358"/>
      <c r="C148" s="348"/>
      <c r="D148" s="356"/>
      <c r="E148" s="350">
        <f t="shared" si="22"/>
        <v>0</v>
      </c>
      <c r="F148" s="359"/>
      <c r="G148" s="360"/>
      <c r="H148" s="360"/>
      <c r="I148" s="360"/>
      <c r="J148" s="352">
        <f t="shared" si="23"/>
        <v>0</v>
      </c>
      <c r="K148" s="352"/>
      <c r="L148" s="360"/>
      <c r="M148" s="360"/>
      <c r="N148" s="360"/>
      <c r="O148" s="360"/>
      <c r="P148" s="360"/>
      <c r="Q148" s="360"/>
      <c r="R148" s="361">
        <f>SUM(J148,E148)</f>
        <v>0</v>
      </c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4"/>
      <c r="AJ148" s="354"/>
      <c r="AK148" s="354"/>
      <c r="AL148" s="354"/>
      <c r="AM148" s="354"/>
      <c r="AN148" s="354"/>
      <c r="AO148" s="354"/>
      <c r="AP148" s="354"/>
      <c r="AQ148" s="354"/>
      <c r="AR148" s="354"/>
      <c r="AS148" s="354"/>
      <c r="AT148" s="354"/>
      <c r="AU148" s="354"/>
      <c r="AV148" s="354"/>
      <c r="AW148" s="354"/>
      <c r="AX148" s="354"/>
      <c r="AY148" s="354"/>
      <c r="AZ148" s="354"/>
      <c r="BA148" s="354"/>
      <c r="BB148" s="354"/>
      <c r="BC148" s="354"/>
      <c r="BD148" s="354"/>
      <c r="BE148" s="354"/>
      <c r="BF148" s="354"/>
      <c r="BG148" s="354"/>
      <c r="BH148" s="354"/>
      <c r="BI148" s="354"/>
      <c r="BJ148" s="354"/>
      <c r="BK148" s="354"/>
      <c r="BL148" s="354"/>
      <c r="BM148" s="354"/>
      <c r="BN148" s="354"/>
      <c r="BO148" s="354"/>
      <c r="BP148" s="354"/>
      <c r="BQ148" s="354"/>
      <c r="BR148" s="354"/>
      <c r="BS148" s="354"/>
      <c r="BT148" s="354"/>
      <c r="BU148" s="354"/>
      <c r="BV148" s="354"/>
      <c r="BW148" s="354"/>
      <c r="BX148" s="354"/>
      <c r="BY148" s="354"/>
      <c r="BZ148" s="354"/>
      <c r="CA148" s="354"/>
      <c r="CB148" s="354"/>
      <c r="CC148" s="354"/>
      <c r="CD148" s="354"/>
      <c r="CE148" s="354"/>
      <c r="CF148" s="354"/>
      <c r="CG148" s="354"/>
      <c r="CH148" s="354"/>
      <c r="CI148" s="354"/>
      <c r="CJ148" s="354"/>
      <c r="CK148" s="354"/>
      <c r="CL148" s="354"/>
      <c r="CM148" s="354"/>
      <c r="CN148" s="354"/>
      <c r="CO148" s="354"/>
      <c r="CP148" s="354"/>
      <c r="CQ148" s="354"/>
      <c r="CR148" s="354"/>
      <c r="CS148" s="354"/>
      <c r="CT148" s="354"/>
      <c r="CU148" s="354"/>
      <c r="CV148" s="354"/>
      <c r="CW148" s="354"/>
      <c r="CX148" s="354"/>
      <c r="CY148" s="354"/>
      <c r="CZ148" s="354"/>
      <c r="DA148" s="354"/>
      <c r="DB148" s="354"/>
      <c r="DC148" s="354"/>
      <c r="DD148" s="354"/>
      <c r="DE148" s="354"/>
      <c r="DF148" s="354"/>
      <c r="DG148" s="354"/>
      <c r="DH148" s="354"/>
      <c r="DI148" s="354"/>
      <c r="DJ148" s="354"/>
      <c r="DK148" s="354"/>
      <c r="DL148" s="354"/>
      <c r="DM148" s="354"/>
      <c r="DN148" s="354"/>
      <c r="DO148" s="354"/>
      <c r="DP148" s="354"/>
      <c r="DQ148" s="354"/>
      <c r="DR148" s="354"/>
    </row>
    <row r="149" spans="1:122" s="355" customFormat="1" ht="21" hidden="1" customHeight="1" x14ac:dyDescent="0.25">
      <c r="A149" s="346"/>
      <c r="B149" s="347"/>
      <c r="C149" s="348"/>
      <c r="D149" s="356"/>
      <c r="E149" s="350">
        <f t="shared" si="22"/>
        <v>0</v>
      </c>
      <c r="F149" s="350"/>
      <c r="G149" s="351"/>
      <c r="H149" s="351"/>
      <c r="I149" s="351"/>
      <c r="J149" s="352">
        <f t="shared" si="23"/>
        <v>0</v>
      </c>
      <c r="K149" s="352"/>
      <c r="L149" s="353"/>
      <c r="M149" s="353"/>
      <c r="N149" s="353"/>
      <c r="O149" s="353"/>
      <c r="P149" s="353"/>
      <c r="Q149" s="353"/>
      <c r="R149" s="352">
        <f>SUM(E149,J149)</f>
        <v>0</v>
      </c>
      <c r="S149" s="354"/>
      <c r="T149" s="354"/>
      <c r="U149" s="354"/>
      <c r="V149" s="354"/>
      <c r="W149" s="354"/>
      <c r="X149" s="354"/>
      <c r="Y149" s="354"/>
      <c r="Z149" s="354"/>
      <c r="AA149" s="354"/>
      <c r="AB149" s="354"/>
      <c r="AC149" s="354"/>
      <c r="AD149" s="354"/>
      <c r="AE149" s="354"/>
      <c r="AF149" s="354"/>
      <c r="AG149" s="354"/>
      <c r="AH149" s="354"/>
      <c r="AI149" s="354"/>
      <c r="AJ149" s="354"/>
      <c r="AK149" s="354"/>
      <c r="AL149" s="354"/>
      <c r="AM149" s="354"/>
      <c r="AN149" s="354"/>
      <c r="AO149" s="354"/>
      <c r="AP149" s="354"/>
      <c r="AQ149" s="354"/>
      <c r="AR149" s="354"/>
      <c r="AS149" s="354"/>
      <c r="AT149" s="354"/>
      <c r="AU149" s="354"/>
      <c r="AV149" s="354"/>
      <c r="AW149" s="354"/>
      <c r="AX149" s="354"/>
      <c r="AY149" s="354"/>
      <c r="AZ149" s="354"/>
      <c r="BA149" s="354"/>
      <c r="BB149" s="354"/>
      <c r="BC149" s="354"/>
      <c r="BD149" s="354"/>
      <c r="BE149" s="354"/>
      <c r="BF149" s="354"/>
      <c r="BG149" s="354"/>
      <c r="BH149" s="354"/>
      <c r="BI149" s="354"/>
      <c r="BJ149" s="354"/>
      <c r="BK149" s="354"/>
      <c r="BL149" s="354"/>
      <c r="BM149" s="354"/>
      <c r="BN149" s="354"/>
      <c r="BO149" s="354"/>
      <c r="BP149" s="354"/>
      <c r="BQ149" s="354"/>
      <c r="BR149" s="354"/>
      <c r="BS149" s="354"/>
      <c r="BT149" s="354"/>
      <c r="BU149" s="354"/>
      <c r="BV149" s="354"/>
      <c r="BW149" s="354"/>
      <c r="BX149" s="354"/>
      <c r="BY149" s="354"/>
      <c r="BZ149" s="354"/>
      <c r="CA149" s="354"/>
      <c r="CB149" s="354"/>
      <c r="CC149" s="354"/>
      <c r="CD149" s="354"/>
      <c r="CE149" s="354"/>
      <c r="CF149" s="354"/>
      <c r="CG149" s="354"/>
      <c r="CH149" s="354"/>
      <c r="CI149" s="354"/>
      <c r="CJ149" s="354"/>
      <c r="CK149" s="354"/>
      <c r="CL149" s="354"/>
      <c r="CM149" s="354"/>
      <c r="CN149" s="354"/>
      <c r="CO149" s="354"/>
      <c r="CP149" s="354"/>
      <c r="CQ149" s="354"/>
      <c r="CR149" s="354"/>
      <c r="CS149" s="354"/>
      <c r="CT149" s="354"/>
      <c r="CU149" s="354"/>
      <c r="CV149" s="354"/>
      <c r="CW149" s="354"/>
      <c r="CX149" s="354"/>
      <c r="CY149" s="354"/>
      <c r="CZ149" s="354"/>
      <c r="DA149" s="354"/>
      <c r="DB149" s="354"/>
      <c r="DC149" s="354"/>
      <c r="DD149" s="354"/>
      <c r="DE149" s="354"/>
      <c r="DF149" s="354"/>
      <c r="DG149" s="354"/>
      <c r="DH149" s="354"/>
      <c r="DI149" s="354"/>
      <c r="DJ149" s="354"/>
      <c r="DK149" s="354"/>
      <c r="DL149" s="354"/>
      <c r="DM149" s="354"/>
      <c r="DN149" s="354"/>
      <c r="DO149" s="354"/>
      <c r="DP149" s="354"/>
      <c r="DQ149" s="354"/>
      <c r="DR149" s="354"/>
    </row>
    <row r="150" spans="1:122" s="355" customFormat="1" ht="30" hidden="1" customHeight="1" x14ac:dyDescent="0.25">
      <c r="A150" s="362"/>
      <c r="B150" s="363"/>
      <c r="C150" s="362"/>
      <c r="D150" s="364"/>
      <c r="E150" s="350">
        <f t="shared" si="22"/>
        <v>0</v>
      </c>
      <c r="F150" s="350"/>
      <c r="G150" s="351"/>
      <c r="H150" s="351"/>
      <c r="I150" s="351"/>
      <c r="J150" s="352">
        <f t="shared" si="23"/>
        <v>0</v>
      </c>
      <c r="K150" s="352"/>
      <c r="L150" s="353"/>
      <c r="M150" s="353"/>
      <c r="N150" s="353"/>
      <c r="O150" s="353"/>
      <c r="P150" s="353"/>
      <c r="Q150" s="353"/>
      <c r="R150" s="352">
        <f>SUM(E150,J150)</f>
        <v>0</v>
      </c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4"/>
      <c r="AH150" s="354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4"/>
      <c r="AX150" s="354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4"/>
      <c r="BN150" s="354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  <c r="CB150" s="354"/>
      <c r="CC150" s="354"/>
      <c r="CD150" s="354"/>
      <c r="CE150" s="354"/>
      <c r="CF150" s="354"/>
      <c r="CG150" s="354"/>
      <c r="CH150" s="354"/>
      <c r="CI150" s="354"/>
      <c r="CJ150" s="354"/>
      <c r="CK150" s="354"/>
      <c r="CL150" s="354"/>
      <c r="CM150" s="354"/>
      <c r="CN150" s="354"/>
      <c r="CO150" s="354"/>
      <c r="CP150" s="354"/>
      <c r="CQ150" s="354"/>
      <c r="CR150" s="354"/>
      <c r="CS150" s="354"/>
      <c r="CT150" s="354"/>
      <c r="CU150" s="354"/>
      <c r="CV150" s="354"/>
      <c r="CW150" s="354"/>
      <c r="CX150" s="354"/>
      <c r="CY150" s="354"/>
      <c r="CZ150" s="354"/>
      <c r="DA150" s="354"/>
      <c r="DB150" s="354"/>
      <c r="DC150" s="354"/>
      <c r="DD150" s="354"/>
      <c r="DE150" s="354"/>
      <c r="DF150" s="354"/>
      <c r="DG150" s="354"/>
      <c r="DH150" s="354"/>
      <c r="DI150" s="354"/>
      <c r="DJ150" s="354"/>
      <c r="DK150" s="354"/>
      <c r="DL150" s="354"/>
      <c r="DM150" s="354"/>
      <c r="DN150" s="354"/>
      <c r="DO150" s="354"/>
      <c r="DP150" s="354"/>
      <c r="DQ150" s="354"/>
      <c r="DR150" s="354"/>
    </row>
    <row r="151" spans="1:122" s="337" customFormat="1" ht="34.5" hidden="1" customHeight="1" x14ac:dyDescent="0.25">
      <c r="A151" s="365"/>
      <c r="B151" s="366"/>
      <c r="C151" s="331"/>
      <c r="D151" s="367"/>
      <c r="E151" s="284">
        <f>SUM(F151,I151)</f>
        <v>0</v>
      </c>
      <c r="F151" s="284"/>
      <c r="G151" s="333"/>
      <c r="H151" s="333"/>
      <c r="I151" s="333"/>
      <c r="J151" s="334">
        <f>SUM(L151,O151)</f>
        <v>0</v>
      </c>
      <c r="K151" s="334"/>
      <c r="L151" s="335"/>
      <c r="M151" s="335"/>
      <c r="N151" s="335"/>
      <c r="O151" s="335"/>
      <c r="P151" s="335"/>
      <c r="Q151" s="335"/>
      <c r="R151" s="334">
        <f>SUM(E151,J151)</f>
        <v>0</v>
      </c>
      <c r="S151" s="336"/>
      <c r="T151" s="336"/>
      <c r="U151" s="336"/>
      <c r="V151" s="336"/>
      <c r="W151" s="336"/>
      <c r="X151" s="336"/>
      <c r="Y151" s="336"/>
      <c r="Z151" s="336"/>
      <c r="AA151" s="336"/>
      <c r="AB151" s="336"/>
      <c r="AC151" s="336"/>
      <c r="AD151" s="336"/>
      <c r="AE151" s="336"/>
      <c r="AF151" s="336"/>
      <c r="AG151" s="336"/>
      <c r="AH151" s="336"/>
      <c r="AI151" s="336"/>
      <c r="AJ151" s="336"/>
      <c r="AK151" s="336"/>
      <c r="AL151" s="336"/>
      <c r="AM151" s="336"/>
      <c r="AN151" s="336"/>
      <c r="AO151" s="336"/>
      <c r="AP151" s="336"/>
      <c r="AQ151" s="336"/>
      <c r="AR151" s="336"/>
      <c r="AS151" s="336"/>
      <c r="AT151" s="336"/>
      <c r="AU151" s="336"/>
      <c r="AV151" s="336"/>
      <c r="AW151" s="336"/>
      <c r="AX151" s="336"/>
      <c r="AY151" s="336"/>
      <c r="AZ151" s="336"/>
      <c r="BA151" s="336"/>
      <c r="BB151" s="336"/>
      <c r="BC151" s="336"/>
      <c r="BD151" s="336"/>
      <c r="BE151" s="336"/>
      <c r="BF151" s="336"/>
      <c r="BG151" s="336"/>
      <c r="BH151" s="336"/>
      <c r="BI151" s="336"/>
      <c r="BJ151" s="336"/>
      <c r="BK151" s="336"/>
      <c r="BL151" s="336"/>
      <c r="BM151" s="336"/>
      <c r="BN151" s="336"/>
      <c r="BO151" s="336"/>
      <c r="BP151" s="336"/>
      <c r="BQ151" s="336"/>
      <c r="BR151" s="336"/>
      <c r="BS151" s="336"/>
      <c r="BT151" s="336"/>
      <c r="BU151" s="336"/>
      <c r="BV151" s="336"/>
      <c r="BW151" s="336"/>
      <c r="BX151" s="336"/>
      <c r="BY151" s="336"/>
      <c r="BZ151" s="336"/>
      <c r="CA151" s="336"/>
      <c r="CB151" s="336"/>
      <c r="CC151" s="336"/>
      <c r="CD151" s="336"/>
      <c r="CE151" s="336"/>
      <c r="CF151" s="336"/>
      <c r="CG151" s="336"/>
      <c r="CH151" s="336"/>
      <c r="CI151" s="336"/>
      <c r="CJ151" s="336"/>
      <c r="CK151" s="336"/>
      <c r="CL151" s="336"/>
      <c r="CM151" s="336"/>
      <c r="CN151" s="336"/>
      <c r="CO151" s="336"/>
      <c r="CP151" s="336"/>
      <c r="CQ151" s="336"/>
      <c r="CR151" s="336"/>
      <c r="CS151" s="336"/>
      <c r="CT151" s="336"/>
      <c r="CU151" s="336"/>
      <c r="CV151" s="336"/>
      <c r="CW151" s="336"/>
      <c r="CX151" s="336"/>
      <c r="CY151" s="336"/>
      <c r="CZ151" s="336"/>
      <c r="DA151" s="336"/>
      <c r="DB151" s="336"/>
      <c r="DC151" s="336"/>
      <c r="DD151" s="336"/>
      <c r="DE151" s="336"/>
      <c r="DF151" s="336"/>
      <c r="DG151" s="336"/>
      <c r="DH151" s="336"/>
      <c r="DI151" s="336"/>
      <c r="DJ151" s="336"/>
      <c r="DK151" s="336"/>
      <c r="DL151" s="336"/>
      <c r="DM151" s="336"/>
      <c r="DN151" s="336"/>
      <c r="DO151" s="336"/>
      <c r="DP151" s="336"/>
      <c r="DQ151" s="336"/>
      <c r="DR151" s="336"/>
    </row>
    <row r="152" spans="1:122" s="337" customFormat="1" ht="23.25" hidden="1" customHeight="1" x14ac:dyDescent="0.25">
      <c r="A152" s="368"/>
      <c r="B152" s="369"/>
      <c r="C152" s="368"/>
      <c r="D152" s="343"/>
      <c r="E152" s="370"/>
      <c r="G152" s="333"/>
      <c r="H152" s="333"/>
      <c r="I152" s="333"/>
      <c r="J152" s="334">
        <f>SUM(L152,O152)</f>
        <v>0</v>
      </c>
      <c r="K152" s="334"/>
      <c r="L152" s="335"/>
      <c r="M152" s="335"/>
      <c r="N152" s="335"/>
      <c r="O152" s="335"/>
      <c r="P152" s="335"/>
      <c r="Q152" s="335"/>
      <c r="R152" s="334">
        <f>SUM(E161,J152)</f>
        <v>0</v>
      </c>
      <c r="S152" s="336"/>
      <c r="T152" s="336"/>
      <c r="U152" s="336"/>
      <c r="V152" s="336"/>
      <c r="W152" s="336"/>
      <c r="X152" s="336"/>
      <c r="Y152" s="336"/>
      <c r="Z152" s="336"/>
      <c r="AA152" s="336"/>
      <c r="AB152" s="336"/>
      <c r="AC152" s="336"/>
      <c r="AD152" s="336"/>
      <c r="AE152" s="336"/>
      <c r="AF152" s="336"/>
      <c r="AG152" s="336"/>
      <c r="AH152" s="336"/>
      <c r="AI152" s="336"/>
      <c r="AJ152" s="336"/>
      <c r="AK152" s="336"/>
      <c r="AL152" s="336"/>
      <c r="AM152" s="336"/>
      <c r="AN152" s="336"/>
      <c r="AO152" s="336"/>
      <c r="AP152" s="336"/>
      <c r="AQ152" s="336"/>
      <c r="AR152" s="336"/>
      <c r="AS152" s="336"/>
      <c r="AT152" s="336"/>
      <c r="AU152" s="336"/>
      <c r="AV152" s="336"/>
      <c r="AW152" s="336"/>
      <c r="AX152" s="336"/>
      <c r="AY152" s="336"/>
      <c r="AZ152" s="336"/>
      <c r="BA152" s="336"/>
      <c r="BB152" s="336"/>
      <c r="BC152" s="336"/>
      <c r="BD152" s="336"/>
      <c r="BE152" s="336"/>
      <c r="BF152" s="336"/>
      <c r="BG152" s="336"/>
      <c r="BH152" s="336"/>
      <c r="BI152" s="336"/>
      <c r="BJ152" s="336"/>
      <c r="BK152" s="336"/>
      <c r="BL152" s="336"/>
      <c r="BM152" s="336"/>
      <c r="BN152" s="336"/>
      <c r="BO152" s="336"/>
      <c r="BP152" s="336"/>
      <c r="BQ152" s="336"/>
      <c r="BR152" s="336"/>
      <c r="BS152" s="336"/>
      <c r="BT152" s="336"/>
      <c r="BU152" s="336"/>
      <c r="BV152" s="336"/>
      <c r="BW152" s="336"/>
      <c r="BX152" s="336"/>
      <c r="BY152" s="336"/>
      <c r="BZ152" s="336"/>
      <c r="CA152" s="336"/>
      <c r="CB152" s="336"/>
      <c r="CC152" s="336"/>
      <c r="CD152" s="336"/>
      <c r="CE152" s="336"/>
      <c r="CF152" s="336"/>
      <c r="CG152" s="336"/>
      <c r="CH152" s="336"/>
      <c r="CI152" s="336"/>
      <c r="CJ152" s="336"/>
      <c r="CK152" s="336"/>
      <c r="CL152" s="336"/>
      <c r="CM152" s="336"/>
      <c r="CN152" s="336"/>
      <c r="CO152" s="336"/>
      <c r="CP152" s="336"/>
      <c r="CQ152" s="336"/>
      <c r="CR152" s="336"/>
      <c r="CS152" s="336"/>
      <c r="CT152" s="336"/>
      <c r="CU152" s="336"/>
      <c r="CV152" s="336"/>
      <c r="CW152" s="336"/>
      <c r="CX152" s="336"/>
      <c r="CY152" s="336"/>
      <c r="CZ152" s="336"/>
      <c r="DA152" s="336"/>
      <c r="DB152" s="336"/>
      <c r="DC152" s="336"/>
      <c r="DD152" s="336"/>
      <c r="DE152" s="336"/>
      <c r="DF152" s="336"/>
      <c r="DG152" s="336"/>
      <c r="DH152" s="336"/>
      <c r="DI152" s="336"/>
      <c r="DJ152" s="336"/>
      <c r="DK152" s="336"/>
      <c r="DL152" s="336"/>
      <c r="DM152" s="336"/>
      <c r="DN152" s="336"/>
      <c r="DO152" s="336"/>
      <c r="DP152" s="336"/>
      <c r="DQ152" s="336"/>
      <c r="DR152" s="336"/>
    </row>
    <row r="153" spans="1:122" s="337" customFormat="1" ht="33.75" hidden="1" customHeight="1" x14ac:dyDescent="0.25">
      <c r="A153" s="371"/>
      <c r="B153" s="371"/>
      <c r="C153" s="331"/>
      <c r="D153" s="372"/>
      <c r="E153" s="284">
        <f t="shared" si="22"/>
        <v>0</v>
      </c>
      <c r="F153" s="284"/>
      <c r="G153" s="333"/>
      <c r="H153" s="333"/>
      <c r="I153" s="333"/>
      <c r="J153" s="334"/>
      <c r="K153" s="334"/>
      <c r="L153" s="335"/>
      <c r="M153" s="335"/>
      <c r="N153" s="335"/>
      <c r="O153" s="335"/>
      <c r="P153" s="335"/>
      <c r="Q153" s="335"/>
      <c r="R153" s="334">
        <f>SUM(E153,J153)</f>
        <v>0</v>
      </c>
      <c r="S153" s="336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336"/>
      <c r="BG153" s="336"/>
      <c r="BH153" s="336"/>
      <c r="BI153" s="336"/>
      <c r="BJ153" s="336"/>
      <c r="BK153" s="336"/>
      <c r="BL153" s="336"/>
      <c r="BM153" s="336"/>
      <c r="BN153" s="336"/>
      <c r="BO153" s="336"/>
      <c r="BP153" s="336"/>
      <c r="BQ153" s="336"/>
      <c r="BR153" s="336"/>
      <c r="BS153" s="336"/>
      <c r="BT153" s="336"/>
      <c r="BU153" s="336"/>
      <c r="BV153" s="336"/>
      <c r="BW153" s="336"/>
      <c r="BX153" s="336"/>
      <c r="BY153" s="336"/>
      <c r="BZ153" s="336"/>
      <c r="CA153" s="336"/>
      <c r="CB153" s="336"/>
      <c r="CC153" s="336"/>
      <c r="CD153" s="336"/>
      <c r="CE153" s="336"/>
      <c r="CF153" s="336"/>
      <c r="CG153" s="336"/>
      <c r="CH153" s="336"/>
      <c r="CI153" s="336"/>
      <c r="CJ153" s="336"/>
      <c r="CK153" s="336"/>
      <c r="CL153" s="336"/>
      <c r="CM153" s="336"/>
      <c r="CN153" s="336"/>
      <c r="CO153" s="336"/>
      <c r="CP153" s="336"/>
      <c r="CQ153" s="336"/>
      <c r="CR153" s="336"/>
      <c r="CS153" s="336"/>
      <c r="CT153" s="336"/>
      <c r="CU153" s="336"/>
      <c r="CV153" s="336"/>
      <c r="CW153" s="336"/>
      <c r="CX153" s="336"/>
      <c r="CY153" s="336"/>
      <c r="CZ153" s="336"/>
      <c r="DA153" s="336"/>
      <c r="DB153" s="336"/>
      <c r="DC153" s="336"/>
      <c r="DD153" s="336"/>
      <c r="DE153" s="336"/>
      <c r="DF153" s="336"/>
      <c r="DG153" s="336"/>
      <c r="DH153" s="336"/>
      <c r="DI153" s="336"/>
      <c r="DJ153" s="336"/>
      <c r="DK153" s="336"/>
      <c r="DL153" s="336"/>
      <c r="DM153" s="336"/>
      <c r="DN153" s="336"/>
      <c r="DO153" s="336"/>
      <c r="DP153" s="336"/>
      <c r="DQ153" s="336"/>
      <c r="DR153" s="336"/>
    </row>
    <row r="154" spans="1:122" s="337" customFormat="1" ht="25.5" hidden="1" customHeight="1" x14ac:dyDescent="0.25">
      <c r="A154" s="331"/>
      <c r="B154" s="331"/>
      <c r="C154" s="331"/>
      <c r="D154" s="373"/>
      <c r="E154" s="284">
        <f t="shared" si="22"/>
        <v>0</v>
      </c>
      <c r="F154" s="284"/>
      <c r="G154" s="333"/>
      <c r="H154" s="333"/>
      <c r="I154" s="333"/>
      <c r="J154" s="334">
        <f t="shared" si="23"/>
        <v>0</v>
      </c>
      <c r="K154" s="334"/>
      <c r="L154" s="335"/>
      <c r="M154" s="335"/>
      <c r="N154" s="335"/>
      <c r="O154" s="335"/>
      <c r="P154" s="335"/>
      <c r="Q154" s="335"/>
      <c r="R154" s="592">
        <f>SUM(J154,E154)</f>
        <v>0</v>
      </c>
      <c r="S154" s="336"/>
      <c r="T154" s="336"/>
      <c r="U154" s="336"/>
      <c r="V154" s="336"/>
      <c r="W154" s="336"/>
      <c r="X154" s="336"/>
      <c r="Y154" s="336"/>
      <c r="Z154" s="336"/>
      <c r="AA154" s="336"/>
      <c r="AB154" s="336"/>
      <c r="AC154" s="336"/>
      <c r="AD154" s="336"/>
      <c r="AE154" s="336"/>
      <c r="AF154" s="336"/>
      <c r="AG154" s="336"/>
      <c r="AH154" s="336"/>
      <c r="AI154" s="336"/>
      <c r="AJ154" s="336"/>
      <c r="AK154" s="336"/>
      <c r="AL154" s="336"/>
      <c r="AM154" s="336"/>
      <c r="AN154" s="336"/>
      <c r="AO154" s="336"/>
      <c r="AP154" s="336"/>
      <c r="AQ154" s="336"/>
      <c r="AR154" s="336"/>
      <c r="AS154" s="336"/>
      <c r="AT154" s="336"/>
      <c r="AU154" s="336"/>
      <c r="AV154" s="336"/>
      <c r="AW154" s="336"/>
      <c r="AX154" s="336"/>
      <c r="AY154" s="336"/>
      <c r="AZ154" s="336"/>
      <c r="BA154" s="336"/>
      <c r="BB154" s="336"/>
      <c r="BC154" s="336"/>
      <c r="BD154" s="336"/>
      <c r="BE154" s="336"/>
      <c r="BF154" s="336"/>
      <c r="BG154" s="336"/>
      <c r="BH154" s="336"/>
      <c r="BI154" s="336"/>
      <c r="BJ154" s="336"/>
      <c r="BK154" s="336"/>
      <c r="BL154" s="336"/>
      <c r="BM154" s="336"/>
      <c r="BN154" s="336"/>
      <c r="BO154" s="336"/>
      <c r="BP154" s="336"/>
      <c r="BQ154" s="336"/>
      <c r="BR154" s="336"/>
      <c r="BS154" s="336"/>
      <c r="BT154" s="336"/>
      <c r="BU154" s="336"/>
      <c r="BV154" s="336"/>
      <c r="BW154" s="336"/>
      <c r="BX154" s="336"/>
      <c r="BY154" s="336"/>
      <c r="BZ154" s="336"/>
      <c r="CA154" s="336"/>
      <c r="CB154" s="336"/>
      <c r="CC154" s="336"/>
      <c r="CD154" s="336"/>
      <c r="CE154" s="336"/>
      <c r="CF154" s="336"/>
      <c r="CG154" s="336"/>
      <c r="CH154" s="336"/>
      <c r="CI154" s="336"/>
      <c r="CJ154" s="336"/>
      <c r="CK154" s="336"/>
      <c r="CL154" s="336"/>
      <c r="CM154" s="336"/>
      <c r="CN154" s="336"/>
      <c r="CO154" s="336"/>
      <c r="CP154" s="336"/>
      <c r="CQ154" s="336"/>
      <c r="CR154" s="336"/>
      <c r="CS154" s="336"/>
      <c r="CT154" s="336"/>
      <c r="CU154" s="336"/>
      <c r="CV154" s="336"/>
      <c r="CW154" s="336"/>
      <c r="CX154" s="336"/>
      <c r="CY154" s="336"/>
      <c r="CZ154" s="336"/>
      <c r="DA154" s="336"/>
      <c r="DB154" s="336"/>
      <c r="DC154" s="336"/>
      <c r="DD154" s="336"/>
      <c r="DE154" s="336"/>
      <c r="DF154" s="336"/>
      <c r="DG154" s="336"/>
      <c r="DH154" s="336"/>
      <c r="DI154" s="336"/>
      <c r="DJ154" s="336"/>
      <c r="DK154" s="336"/>
      <c r="DL154" s="336"/>
      <c r="DM154" s="336"/>
      <c r="DN154" s="336"/>
      <c r="DO154" s="336"/>
      <c r="DP154" s="336"/>
      <c r="DQ154" s="336"/>
      <c r="DR154" s="336"/>
    </row>
    <row r="155" spans="1:122" s="337" customFormat="1" ht="21" hidden="1" customHeight="1" x14ac:dyDescent="0.25">
      <c r="A155" s="331"/>
      <c r="B155" s="331"/>
      <c r="C155" s="331"/>
      <c r="D155" s="374"/>
      <c r="E155" s="284">
        <f t="shared" si="22"/>
        <v>0</v>
      </c>
      <c r="F155" s="284"/>
      <c r="G155" s="285"/>
      <c r="H155" s="285"/>
      <c r="I155" s="285"/>
      <c r="J155" s="334">
        <f>SUM(L155,O155)</f>
        <v>0</v>
      </c>
      <c r="K155" s="334"/>
      <c r="L155" s="285"/>
      <c r="M155" s="285"/>
      <c r="N155" s="285"/>
      <c r="O155" s="285"/>
      <c r="P155" s="285"/>
      <c r="Q155" s="285"/>
      <c r="R155" s="592">
        <f t="shared" ref="R155:R161" si="29">SUM(E155,J155)</f>
        <v>0</v>
      </c>
      <c r="S155" s="336"/>
      <c r="T155" s="336"/>
      <c r="U155" s="336"/>
      <c r="V155" s="336"/>
      <c r="W155" s="336"/>
      <c r="X155" s="336"/>
      <c r="Y155" s="336"/>
      <c r="Z155" s="336"/>
      <c r="AA155" s="336"/>
      <c r="AB155" s="336"/>
      <c r="AC155" s="336"/>
      <c r="AD155" s="336"/>
      <c r="AE155" s="336"/>
      <c r="AF155" s="336"/>
      <c r="AG155" s="336"/>
      <c r="AH155" s="336"/>
      <c r="AI155" s="336"/>
      <c r="AJ155" s="336"/>
      <c r="AK155" s="336"/>
      <c r="AL155" s="336"/>
      <c r="AM155" s="336"/>
      <c r="AN155" s="336"/>
      <c r="AO155" s="336"/>
      <c r="AP155" s="336"/>
      <c r="AQ155" s="336"/>
      <c r="AR155" s="336"/>
      <c r="AS155" s="336"/>
      <c r="AT155" s="336"/>
      <c r="AU155" s="336"/>
      <c r="AV155" s="336"/>
      <c r="AW155" s="336"/>
      <c r="AX155" s="336"/>
      <c r="AY155" s="336"/>
      <c r="AZ155" s="336"/>
      <c r="BA155" s="336"/>
      <c r="BB155" s="336"/>
      <c r="BC155" s="336"/>
      <c r="BD155" s="336"/>
      <c r="BE155" s="336"/>
      <c r="BF155" s="336"/>
      <c r="BG155" s="336"/>
      <c r="BH155" s="336"/>
      <c r="BI155" s="336"/>
      <c r="BJ155" s="336"/>
      <c r="BK155" s="336"/>
      <c r="BL155" s="336"/>
      <c r="BM155" s="336"/>
      <c r="BN155" s="336"/>
      <c r="BO155" s="336"/>
      <c r="BP155" s="336"/>
      <c r="BQ155" s="336"/>
      <c r="BR155" s="336"/>
      <c r="BS155" s="336"/>
      <c r="BT155" s="336"/>
      <c r="BU155" s="336"/>
      <c r="BV155" s="336"/>
      <c r="BW155" s="336"/>
      <c r="BX155" s="336"/>
      <c r="BY155" s="336"/>
      <c r="BZ155" s="336"/>
      <c r="CA155" s="336"/>
      <c r="CB155" s="336"/>
      <c r="CC155" s="336"/>
      <c r="CD155" s="336"/>
      <c r="CE155" s="336"/>
      <c r="CF155" s="336"/>
      <c r="CG155" s="336"/>
      <c r="CH155" s="336"/>
      <c r="CI155" s="336"/>
      <c r="CJ155" s="336"/>
      <c r="CK155" s="336"/>
      <c r="CL155" s="336"/>
      <c r="CM155" s="336"/>
      <c r="CN155" s="336"/>
      <c r="CO155" s="336"/>
      <c r="CP155" s="336"/>
      <c r="CQ155" s="336"/>
      <c r="CR155" s="336"/>
      <c r="CS155" s="336"/>
      <c r="CT155" s="336"/>
      <c r="CU155" s="336"/>
      <c r="CV155" s="336"/>
      <c r="CW155" s="336"/>
      <c r="CX155" s="336"/>
      <c r="CY155" s="336"/>
      <c r="CZ155" s="336"/>
      <c r="DA155" s="336"/>
      <c r="DB155" s="336"/>
      <c r="DC155" s="336"/>
      <c r="DD155" s="336"/>
      <c r="DE155" s="336"/>
      <c r="DF155" s="336"/>
      <c r="DG155" s="336"/>
      <c r="DH155" s="336"/>
      <c r="DI155" s="336"/>
      <c r="DJ155" s="336"/>
      <c r="DK155" s="336"/>
      <c r="DL155" s="336"/>
      <c r="DM155" s="336"/>
      <c r="DN155" s="336"/>
      <c r="DO155" s="336"/>
      <c r="DP155" s="336"/>
      <c r="DQ155" s="336"/>
      <c r="DR155" s="336"/>
    </row>
    <row r="156" spans="1:122" s="337" customFormat="1" ht="56.25" hidden="1" customHeight="1" x14ac:dyDescent="0.25">
      <c r="A156" s="283"/>
      <c r="B156" s="283"/>
      <c r="C156" s="331"/>
      <c r="D156" s="344"/>
      <c r="E156" s="284">
        <f>SUM(E157)</f>
        <v>0</v>
      </c>
      <c r="F156" s="332"/>
      <c r="G156" s="332"/>
      <c r="H156" s="332"/>
      <c r="I156" s="332">
        <f t="shared" ref="I156:R156" si="30">SUM(I157)</f>
        <v>0</v>
      </c>
      <c r="J156" s="332">
        <f t="shared" si="30"/>
        <v>0</v>
      </c>
      <c r="K156" s="332"/>
      <c r="L156" s="332">
        <f t="shared" si="30"/>
        <v>0</v>
      </c>
      <c r="M156" s="332">
        <f t="shared" si="30"/>
        <v>0</v>
      </c>
      <c r="N156" s="332">
        <f t="shared" si="30"/>
        <v>0</v>
      </c>
      <c r="O156" s="332"/>
      <c r="P156" s="332">
        <f t="shared" si="30"/>
        <v>0</v>
      </c>
      <c r="Q156" s="332">
        <f t="shared" si="30"/>
        <v>0</v>
      </c>
      <c r="R156" s="332">
        <f t="shared" si="30"/>
        <v>0</v>
      </c>
      <c r="S156" s="336"/>
      <c r="T156" s="336"/>
      <c r="U156" s="336"/>
      <c r="V156" s="336"/>
      <c r="W156" s="336"/>
      <c r="X156" s="336"/>
      <c r="Y156" s="336"/>
      <c r="Z156" s="336"/>
      <c r="AA156" s="336"/>
      <c r="AB156" s="336"/>
      <c r="AC156" s="336"/>
      <c r="AD156" s="336"/>
      <c r="AE156" s="336"/>
      <c r="AF156" s="336"/>
      <c r="AG156" s="336"/>
      <c r="AH156" s="336"/>
      <c r="AI156" s="336"/>
      <c r="AJ156" s="336"/>
      <c r="AK156" s="336"/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  <c r="BD156" s="336"/>
      <c r="BE156" s="336"/>
      <c r="BF156" s="336"/>
      <c r="BG156" s="336"/>
      <c r="BH156" s="336"/>
      <c r="BI156" s="336"/>
      <c r="BJ156" s="336"/>
      <c r="BK156" s="336"/>
      <c r="BL156" s="336"/>
      <c r="BM156" s="336"/>
      <c r="BN156" s="336"/>
      <c r="BO156" s="336"/>
      <c r="BP156" s="336"/>
      <c r="BQ156" s="336"/>
      <c r="BR156" s="336"/>
      <c r="BS156" s="336"/>
      <c r="BT156" s="336"/>
      <c r="BU156" s="336"/>
      <c r="BV156" s="336"/>
      <c r="BW156" s="336"/>
      <c r="BX156" s="336"/>
      <c r="BY156" s="336"/>
      <c r="BZ156" s="336"/>
      <c r="CA156" s="336"/>
      <c r="CB156" s="336"/>
      <c r="CC156" s="336"/>
      <c r="CD156" s="336"/>
      <c r="CE156" s="336"/>
      <c r="CF156" s="336"/>
      <c r="CG156" s="336"/>
      <c r="CH156" s="336"/>
      <c r="CI156" s="336"/>
      <c r="CJ156" s="336"/>
      <c r="CK156" s="336"/>
      <c r="CL156" s="336"/>
      <c r="CM156" s="336"/>
      <c r="CN156" s="336"/>
      <c r="CO156" s="336"/>
      <c r="CP156" s="336"/>
      <c r="CQ156" s="336"/>
      <c r="CR156" s="336"/>
      <c r="CS156" s="336"/>
      <c r="CT156" s="336"/>
      <c r="CU156" s="336"/>
      <c r="CV156" s="336"/>
      <c r="CW156" s="336"/>
      <c r="CX156" s="336"/>
      <c r="CY156" s="336"/>
      <c r="CZ156" s="336"/>
      <c r="DA156" s="336"/>
      <c r="DB156" s="336"/>
      <c r="DC156" s="336"/>
      <c r="DD156" s="336"/>
      <c r="DE156" s="336"/>
      <c r="DF156" s="336"/>
      <c r="DG156" s="336"/>
      <c r="DH156" s="336"/>
      <c r="DI156" s="336"/>
      <c r="DJ156" s="336"/>
      <c r="DK156" s="336"/>
      <c r="DL156" s="336"/>
      <c r="DM156" s="336"/>
      <c r="DN156" s="336"/>
      <c r="DO156" s="336"/>
      <c r="DP156" s="336"/>
      <c r="DQ156" s="336"/>
      <c r="DR156" s="336"/>
    </row>
    <row r="157" spans="1:122" s="355" customFormat="1" ht="51.75" hidden="1" customHeight="1" x14ac:dyDescent="0.25">
      <c r="A157" s="375"/>
      <c r="B157" s="375"/>
      <c r="C157" s="348"/>
      <c r="D157" s="349"/>
      <c r="E157" s="350">
        <f>SUM(F157,I157)</f>
        <v>0</v>
      </c>
      <c r="F157" s="350"/>
      <c r="G157" s="376"/>
      <c r="H157" s="376"/>
      <c r="I157" s="376"/>
      <c r="J157" s="352">
        <f>SUM(L157,O157)</f>
        <v>0</v>
      </c>
      <c r="K157" s="352"/>
      <c r="L157" s="376"/>
      <c r="M157" s="376"/>
      <c r="N157" s="376"/>
      <c r="O157" s="376"/>
      <c r="P157" s="376"/>
      <c r="Q157" s="376"/>
      <c r="R157" s="352">
        <f t="shared" si="29"/>
        <v>0</v>
      </c>
      <c r="S157" s="354"/>
      <c r="T157" s="354"/>
      <c r="U157" s="354"/>
      <c r="V157" s="354"/>
      <c r="W157" s="354"/>
      <c r="X157" s="354"/>
      <c r="Y157" s="354"/>
      <c r="Z157" s="354"/>
      <c r="AA157" s="354"/>
      <c r="AB157" s="354"/>
      <c r="AC157" s="354"/>
      <c r="AD157" s="354"/>
      <c r="AE157" s="354"/>
      <c r="AF157" s="354"/>
      <c r="AG157" s="354"/>
      <c r="AH157" s="354"/>
      <c r="AI157" s="354"/>
      <c r="AJ157" s="354"/>
      <c r="AK157" s="354"/>
      <c r="AL157" s="354"/>
      <c r="AM157" s="354"/>
      <c r="AN157" s="354"/>
      <c r="AO157" s="354"/>
      <c r="AP157" s="354"/>
      <c r="AQ157" s="354"/>
      <c r="AR157" s="354"/>
      <c r="AS157" s="354"/>
      <c r="AT157" s="354"/>
      <c r="AU157" s="354"/>
      <c r="AV157" s="354"/>
      <c r="AW157" s="354"/>
      <c r="AX157" s="354"/>
      <c r="AY157" s="354"/>
      <c r="AZ157" s="354"/>
      <c r="BA157" s="354"/>
      <c r="BB157" s="354"/>
      <c r="BC157" s="354"/>
      <c r="BD157" s="354"/>
      <c r="BE157" s="354"/>
      <c r="BF157" s="354"/>
      <c r="BG157" s="354"/>
      <c r="BH157" s="354"/>
      <c r="BI157" s="354"/>
      <c r="BJ157" s="354"/>
      <c r="BK157" s="354"/>
      <c r="BL157" s="354"/>
      <c r="BM157" s="354"/>
      <c r="BN157" s="354"/>
      <c r="BO157" s="354"/>
      <c r="BP157" s="354"/>
      <c r="BQ157" s="354"/>
      <c r="BR157" s="354"/>
      <c r="BS157" s="354"/>
      <c r="BT157" s="354"/>
      <c r="BU157" s="354"/>
      <c r="BV157" s="354"/>
      <c r="BW157" s="354"/>
      <c r="BX157" s="354"/>
      <c r="BY157" s="354"/>
      <c r="BZ157" s="354"/>
      <c r="CA157" s="354"/>
      <c r="CB157" s="354"/>
      <c r="CC157" s="354"/>
      <c r="CD157" s="354"/>
      <c r="CE157" s="354"/>
      <c r="CF157" s="354"/>
      <c r="CG157" s="354"/>
      <c r="CH157" s="354"/>
      <c r="CI157" s="354"/>
      <c r="CJ157" s="354"/>
      <c r="CK157" s="354"/>
      <c r="CL157" s="354"/>
      <c r="CM157" s="354"/>
      <c r="CN157" s="354"/>
      <c r="CO157" s="354"/>
      <c r="CP157" s="354"/>
      <c r="CQ157" s="354"/>
      <c r="CR157" s="354"/>
      <c r="CS157" s="354"/>
      <c r="CT157" s="354"/>
      <c r="CU157" s="354"/>
      <c r="CV157" s="354"/>
      <c r="CW157" s="354"/>
      <c r="CX157" s="354"/>
      <c r="CY157" s="354"/>
      <c r="CZ157" s="354"/>
      <c r="DA157" s="354"/>
      <c r="DB157" s="354"/>
      <c r="DC157" s="354"/>
      <c r="DD157" s="354"/>
      <c r="DE157" s="354"/>
      <c r="DF157" s="354"/>
      <c r="DG157" s="354"/>
      <c r="DH157" s="354"/>
      <c r="DI157" s="354"/>
      <c r="DJ157" s="354"/>
      <c r="DK157" s="354"/>
      <c r="DL157" s="354"/>
      <c r="DM157" s="354"/>
      <c r="DN157" s="354"/>
      <c r="DO157" s="354"/>
      <c r="DP157" s="354"/>
      <c r="DQ157" s="354"/>
      <c r="DR157" s="354"/>
    </row>
    <row r="158" spans="1:122" s="337" customFormat="1" ht="41.25" hidden="1" customHeight="1" x14ac:dyDescent="0.25">
      <c r="A158" s="283"/>
      <c r="B158" s="283"/>
      <c r="C158" s="331"/>
      <c r="D158" s="344"/>
      <c r="E158" s="284">
        <f>SUM(E159:E160)</f>
        <v>0</v>
      </c>
      <c r="F158" s="332"/>
      <c r="G158" s="332"/>
      <c r="H158" s="332"/>
      <c r="I158" s="332">
        <f t="shared" ref="I158:R158" si="31">SUM(I159:I160)</f>
        <v>0</v>
      </c>
      <c r="J158" s="332">
        <f t="shared" si="31"/>
        <v>0</v>
      </c>
      <c r="K158" s="332"/>
      <c r="L158" s="332">
        <f t="shared" si="31"/>
        <v>0</v>
      </c>
      <c r="M158" s="332">
        <f t="shared" si="31"/>
        <v>0</v>
      </c>
      <c r="N158" s="332">
        <f t="shared" si="31"/>
        <v>0</v>
      </c>
      <c r="O158" s="332"/>
      <c r="P158" s="332">
        <f t="shared" si="31"/>
        <v>0</v>
      </c>
      <c r="Q158" s="332">
        <f t="shared" si="31"/>
        <v>0</v>
      </c>
      <c r="R158" s="332">
        <f t="shared" si="31"/>
        <v>0</v>
      </c>
      <c r="S158" s="336"/>
      <c r="T158" s="336"/>
      <c r="U158" s="336"/>
      <c r="V158" s="336"/>
      <c r="W158" s="336"/>
      <c r="X158" s="336"/>
      <c r="Y158" s="336"/>
      <c r="Z158" s="336"/>
      <c r="AA158" s="336"/>
      <c r="AB158" s="336"/>
      <c r="AC158" s="336"/>
      <c r="AD158" s="336"/>
      <c r="AE158" s="336"/>
      <c r="AF158" s="336"/>
      <c r="AG158" s="336"/>
      <c r="AH158" s="336"/>
      <c r="AI158" s="336"/>
      <c r="AJ158" s="336"/>
      <c r="AK158" s="336"/>
      <c r="AL158" s="336"/>
      <c r="AM158" s="336"/>
      <c r="AN158" s="336"/>
      <c r="AO158" s="336"/>
      <c r="AP158" s="336"/>
      <c r="AQ158" s="336"/>
      <c r="AR158" s="336"/>
      <c r="AS158" s="336"/>
      <c r="AT158" s="336"/>
      <c r="AU158" s="336"/>
      <c r="AV158" s="336"/>
      <c r="AW158" s="336"/>
      <c r="AX158" s="336"/>
      <c r="AY158" s="336"/>
      <c r="AZ158" s="336"/>
      <c r="BA158" s="336"/>
      <c r="BB158" s="336"/>
      <c r="BC158" s="336"/>
      <c r="BD158" s="336"/>
      <c r="BE158" s="336"/>
      <c r="BF158" s="336"/>
      <c r="BG158" s="336"/>
      <c r="BH158" s="336"/>
      <c r="BI158" s="336"/>
      <c r="BJ158" s="336"/>
      <c r="BK158" s="336"/>
      <c r="BL158" s="336"/>
      <c r="BM158" s="336"/>
      <c r="BN158" s="336"/>
      <c r="BO158" s="336"/>
      <c r="BP158" s="336"/>
      <c r="BQ158" s="336"/>
      <c r="BR158" s="336"/>
      <c r="BS158" s="336"/>
      <c r="BT158" s="336"/>
      <c r="BU158" s="336"/>
      <c r="BV158" s="336"/>
      <c r="BW158" s="336"/>
      <c r="BX158" s="336"/>
      <c r="BY158" s="336"/>
      <c r="BZ158" s="336"/>
      <c r="CA158" s="336"/>
      <c r="CB158" s="336"/>
      <c r="CC158" s="336"/>
      <c r="CD158" s="336"/>
      <c r="CE158" s="336"/>
      <c r="CF158" s="336"/>
      <c r="CG158" s="336"/>
      <c r="CH158" s="336"/>
      <c r="CI158" s="336"/>
      <c r="CJ158" s="336"/>
      <c r="CK158" s="336"/>
      <c r="CL158" s="336"/>
      <c r="CM158" s="336"/>
      <c r="CN158" s="336"/>
      <c r="CO158" s="336"/>
      <c r="CP158" s="336"/>
      <c r="CQ158" s="336"/>
      <c r="CR158" s="336"/>
      <c r="CS158" s="336"/>
      <c r="CT158" s="336"/>
      <c r="CU158" s="336"/>
      <c r="CV158" s="336"/>
      <c r="CW158" s="336"/>
      <c r="CX158" s="336"/>
      <c r="CY158" s="336"/>
      <c r="CZ158" s="336"/>
      <c r="DA158" s="336"/>
      <c r="DB158" s="336"/>
      <c r="DC158" s="336"/>
      <c r="DD158" s="336"/>
      <c r="DE158" s="336"/>
      <c r="DF158" s="336"/>
      <c r="DG158" s="336"/>
      <c r="DH158" s="336"/>
      <c r="DI158" s="336"/>
      <c r="DJ158" s="336"/>
      <c r="DK158" s="336"/>
      <c r="DL158" s="336"/>
      <c r="DM158" s="336"/>
      <c r="DN158" s="336"/>
      <c r="DO158" s="336"/>
      <c r="DP158" s="336"/>
      <c r="DQ158" s="336"/>
      <c r="DR158" s="336"/>
    </row>
    <row r="159" spans="1:122" s="355" customFormat="1" ht="42" hidden="1" customHeight="1" x14ac:dyDescent="0.25">
      <c r="A159" s="348"/>
      <c r="B159" s="348"/>
      <c r="C159" s="348"/>
      <c r="D159" s="377"/>
      <c r="E159" s="350">
        <f>SUM(F159,I159)</f>
        <v>0</v>
      </c>
      <c r="F159" s="350"/>
      <c r="G159" s="350"/>
      <c r="H159" s="350"/>
      <c r="I159" s="376"/>
      <c r="J159" s="352">
        <f>SUM(L159,O159)</f>
        <v>0</v>
      </c>
      <c r="K159" s="352"/>
      <c r="L159" s="376"/>
      <c r="M159" s="376"/>
      <c r="N159" s="376"/>
      <c r="O159" s="376"/>
      <c r="P159" s="376"/>
      <c r="Q159" s="376"/>
      <c r="R159" s="352">
        <f t="shared" si="29"/>
        <v>0</v>
      </c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  <c r="AH159" s="354"/>
      <c r="AI159" s="354"/>
      <c r="AJ159" s="354"/>
      <c r="AK159" s="354"/>
      <c r="AL159" s="354"/>
      <c r="AM159" s="354"/>
      <c r="AN159" s="354"/>
      <c r="AO159" s="354"/>
      <c r="AP159" s="354"/>
      <c r="AQ159" s="354"/>
      <c r="AR159" s="354"/>
      <c r="AS159" s="354"/>
      <c r="AT159" s="354"/>
      <c r="AU159" s="354"/>
      <c r="AV159" s="354"/>
      <c r="AW159" s="354"/>
      <c r="AX159" s="354"/>
      <c r="AY159" s="354"/>
      <c r="AZ159" s="354"/>
      <c r="BA159" s="354"/>
      <c r="BB159" s="354"/>
      <c r="BC159" s="354"/>
      <c r="BD159" s="354"/>
      <c r="BE159" s="354"/>
      <c r="BF159" s="354"/>
      <c r="BG159" s="354"/>
      <c r="BH159" s="354"/>
      <c r="BI159" s="354"/>
      <c r="BJ159" s="354"/>
      <c r="BK159" s="354"/>
      <c r="BL159" s="354"/>
      <c r="BM159" s="354"/>
      <c r="BN159" s="354"/>
      <c r="BO159" s="354"/>
      <c r="BP159" s="354"/>
      <c r="BQ159" s="354"/>
      <c r="BR159" s="354"/>
      <c r="BS159" s="354"/>
      <c r="BT159" s="354"/>
      <c r="BU159" s="354"/>
      <c r="BV159" s="354"/>
      <c r="BW159" s="354"/>
      <c r="BX159" s="354"/>
      <c r="BY159" s="354"/>
      <c r="BZ159" s="354"/>
      <c r="CA159" s="354"/>
      <c r="CB159" s="354"/>
      <c r="CC159" s="354"/>
      <c r="CD159" s="354"/>
      <c r="CE159" s="354"/>
      <c r="CF159" s="354"/>
      <c r="CG159" s="354"/>
      <c r="CH159" s="354"/>
      <c r="CI159" s="354"/>
      <c r="CJ159" s="354"/>
      <c r="CK159" s="354"/>
      <c r="CL159" s="354"/>
      <c r="CM159" s="354"/>
      <c r="CN159" s="354"/>
      <c r="CO159" s="354"/>
      <c r="CP159" s="354"/>
      <c r="CQ159" s="354"/>
      <c r="CR159" s="354"/>
      <c r="CS159" s="354"/>
      <c r="CT159" s="354"/>
      <c r="CU159" s="354"/>
      <c r="CV159" s="354"/>
      <c r="CW159" s="354"/>
      <c r="CX159" s="354"/>
      <c r="CY159" s="354"/>
      <c r="CZ159" s="354"/>
      <c r="DA159" s="354"/>
      <c r="DB159" s="354"/>
      <c r="DC159" s="354"/>
      <c r="DD159" s="354"/>
      <c r="DE159" s="354"/>
      <c r="DF159" s="354"/>
      <c r="DG159" s="354"/>
      <c r="DH159" s="354"/>
      <c r="DI159" s="354"/>
      <c r="DJ159" s="354"/>
      <c r="DK159" s="354"/>
      <c r="DL159" s="354"/>
      <c r="DM159" s="354"/>
      <c r="DN159" s="354"/>
      <c r="DO159" s="354"/>
      <c r="DP159" s="354"/>
      <c r="DQ159" s="354"/>
      <c r="DR159" s="354"/>
    </row>
    <row r="160" spans="1:122" s="355" customFormat="1" ht="22.5" hidden="1" customHeight="1" x14ac:dyDescent="0.25">
      <c r="A160" s="346"/>
      <c r="B160" s="347"/>
      <c r="C160" s="348"/>
      <c r="D160" s="378"/>
      <c r="E160" s="350">
        <f>SUM(F160,I160)</f>
        <v>0</v>
      </c>
      <c r="F160" s="350"/>
      <c r="G160" s="351"/>
      <c r="H160" s="351"/>
      <c r="I160" s="351"/>
      <c r="J160" s="352">
        <f>SUM(L160,O160)</f>
        <v>0</v>
      </c>
      <c r="K160" s="352"/>
      <c r="L160" s="351"/>
      <c r="M160" s="351"/>
      <c r="N160" s="351"/>
      <c r="O160" s="351"/>
      <c r="P160" s="351"/>
      <c r="Q160" s="351"/>
      <c r="R160" s="594">
        <f t="shared" si="29"/>
        <v>0</v>
      </c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  <c r="AH160" s="354"/>
      <c r="AI160" s="354"/>
      <c r="AJ160" s="354"/>
      <c r="AK160" s="354"/>
      <c r="AL160" s="354"/>
      <c r="AM160" s="354"/>
      <c r="AN160" s="354"/>
      <c r="AO160" s="354"/>
      <c r="AP160" s="354"/>
      <c r="AQ160" s="354"/>
      <c r="AR160" s="354"/>
      <c r="AS160" s="354"/>
      <c r="AT160" s="354"/>
      <c r="AU160" s="354"/>
      <c r="AV160" s="354"/>
      <c r="AW160" s="354"/>
      <c r="AX160" s="354"/>
      <c r="AY160" s="354"/>
      <c r="AZ160" s="354"/>
      <c r="BA160" s="354"/>
      <c r="BB160" s="354"/>
      <c r="BC160" s="354"/>
      <c r="BD160" s="354"/>
      <c r="BE160" s="354"/>
      <c r="BF160" s="354"/>
      <c r="BG160" s="354"/>
      <c r="BH160" s="354"/>
      <c r="BI160" s="354"/>
      <c r="BJ160" s="354"/>
      <c r="BK160" s="354"/>
      <c r="BL160" s="354"/>
      <c r="BM160" s="354"/>
      <c r="BN160" s="354"/>
      <c r="BO160" s="354"/>
      <c r="BP160" s="354"/>
      <c r="BQ160" s="354"/>
      <c r="BR160" s="354"/>
      <c r="BS160" s="354"/>
      <c r="BT160" s="354"/>
      <c r="BU160" s="354"/>
      <c r="BV160" s="354"/>
      <c r="BW160" s="354"/>
      <c r="BX160" s="354"/>
      <c r="BY160" s="354"/>
      <c r="BZ160" s="354"/>
      <c r="CA160" s="354"/>
      <c r="CB160" s="354"/>
      <c r="CC160" s="354"/>
      <c r="CD160" s="354"/>
      <c r="CE160" s="354"/>
      <c r="CF160" s="354"/>
      <c r="CG160" s="354"/>
      <c r="CH160" s="354"/>
      <c r="CI160" s="354"/>
      <c r="CJ160" s="354"/>
      <c r="CK160" s="354"/>
      <c r="CL160" s="354"/>
      <c r="CM160" s="354"/>
      <c r="CN160" s="354"/>
      <c r="CO160" s="354"/>
      <c r="CP160" s="354"/>
      <c r="CQ160" s="354"/>
      <c r="CR160" s="354"/>
      <c r="CS160" s="354"/>
      <c r="CT160" s="354"/>
      <c r="CU160" s="354"/>
      <c r="CV160" s="354"/>
      <c r="CW160" s="354"/>
      <c r="CX160" s="354"/>
      <c r="CY160" s="354"/>
      <c r="CZ160" s="354"/>
      <c r="DA160" s="354"/>
      <c r="DB160" s="354"/>
      <c r="DC160" s="354"/>
      <c r="DD160" s="354"/>
      <c r="DE160" s="354"/>
      <c r="DF160" s="354"/>
      <c r="DG160" s="354"/>
      <c r="DH160" s="354"/>
      <c r="DI160" s="354"/>
      <c r="DJ160" s="354"/>
      <c r="DK160" s="354"/>
      <c r="DL160" s="354"/>
      <c r="DM160" s="354"/>
      <c r="DN160" s="354"/>
      <c r="DO160" s="354"/>
      <c r="DP160" s="354"/>
      <c r="DQ160" s="354"/>
      <c r="DR160" s="354"/>
    </row>
    <row r="161" spans="1:122" s="337" customFormat="1" ht="30" hidden="1" customHeight="1" x14ac:dyDescent="0.25">
      <c r="A161" s="371"/>
      <c r="B161" s="371"/>
      <c r="C161" s="331"/>
      <c r="D161" s="372"/>
      <c r="E161" s="284">
        <f>SUM(F161,I152)</f>
        <v>0</v>
      </c>
      <c r="F161" s="284"/>
      <c r="G161" s="333"/>
      <c r="H161" s="333"/>
      <c r="I161" s="333"/>
      <c r="J161" s="334">
        <f t="shared" si="23"/>
        <v>0</v>
      </c>
      <c r="K161" s="334"/>
      <c r="L161" s="335"/>
      <c r="M161" s="335"/>
      <c r="N161" s="335"/>
      <c r="O161" s="335"/>
      <c r="P161" s="335"/>
      <c r="Q161" s="335"/>
      <c r="R161" s="334">
        <f t="shared" si="29"/>
        <v>0</v>
      </c>
      <c r="S161" s="336"/>
      <c r="T161" s="336"/>
      <c r="U161" s="336"/>
      <c r="V161" s="336"/>
      <c r="W161" s="336"/>
      <c r="X161" s="336"/>
      <c r="Y161" s="336"/>
      <c r="Z161" s="336"/>
      <c r="AA161" s="336"/>
      <c r="AB161" s="336"/>
      <c r="AC161" s="336"/>
      <c r="AD161" s="336"/>
      <c r="AE161" s="336"/>
      <c r="AF161" s="336"/>
      <c r="AG161" s="336"/>
      <c r="AH161" s="336"/>
      <c r="AI161" s="336"/>
      <c r="AJ161" s="336"/>
      <c r="AK161" s="336"/>
      <c r="AL161" s="336"/>
      <c r="AM161" s="336"/>
      <c r="AN161" s="336"/>
      <c r="AO161" s="336"/>
      <c r="AP161" s="336"/>
      <c r="AQ161" s="336"/>
      <c r="AR161" s="336"/>
      <c r="AS161" s="336"/>
      <c r="AT161" s="336"/>
      <c r="AU161" s="336"/>
      <c r="AV161" s="336"/>
      <c r="AW161" s="336"/>
      <c r="AX161" s="336"/>
      <c r="AY161" s="336"/>
      <c r="AZ161" s="336"/>
      <c r="BA161" s="336"/>
      <c r="BB161" s="336"/>
      <c r="BC161" s="336"/>
      <c r="BD161" s="336"/>
      <c r="BE161" s="336"/>
      <c r="BF161" s="336"/>
      <c r="BG161" s="336"/>
      <c r="BH161" s="336"/>
      <c r="BI161" s="336"/>
      <c r="BJ161" s="336"/>
      <c r="BK161" s="336"/>
      <c r="BL161" s="336"/>
      <c r="BM161" s="336"/>
      <c r="BN161" s="336"/>
      <c r="BO161" s="336"/>
      <c r="BP161" s="336"/>
      <c r="BQ161" s="336"/>
      <c r="BR161" s="336"/>
      <c r="BS161" s="336"/>
      <c r="BT161" s="336"/>
      <c r="BU161" s="336"/>
      <c r="BV161" s="336"/>
      <c r="BW161" s="336"/>
      <c r="BX161" s="336"/>
      <c r="BY161" s="336"/>
      <c r="BZ161" s="336"/>
      <c r="CA161" s="336"/>
      <c r="CB161" s="336"/>
      <c r="CC161" s="336"/>
      <c r="CD161" s="336"/>
      <c r="CE161" s="336"/>
      <c r="CF161" s="336"/>
      <c r="CG161" s="336"/>
      <c r="CH161" s="336"/>
      <c r="CI161" s="336"/>
      <c r="CJ161" s="336"/>
      <c r="CK161" s="336"/>
      <c r="CL161" s="336"/>
      <c r="CM161" s="336"/>
      <c r="CN161" s="336"/>
      <c r="CO161" s="336"/>
      <c r="CP161" s="336"/>
      <c r="CQ161" s="336"/>
      <c r="CR161" s="336"/>
      <c r="CS161" s="336"/>
      <c r="CT161" s="336"/>
      <c r="CU161" s="336"/>
      <c r="CV161" s="336"/>
      <c r="CW161" s="336"/>
      <c r="CX161" s="336"/>
      <c r="CY161" s="336"/>
      <c r="CZ161" s="336"/>
      <c r="DA161" s="336"/>
      <c r="DB161" s="336"/>
      <c r="DC161" s="336"/>
      <c r="DD161" s="336"/>
      <c r="DE161" s="336"/>
      <c r="DF161" s="336"/>
      <c r="DG161" s="336"/>
      <c r="DH161" s="336"/>
      <c r="DI161" s="336"/>
      <c r="DJ161" s="336"/>
      <c r="DK161" s="336"/>
      <c r="DL161" s="336"/>
      <c r="DM161" s="336"/>
      <c r="DN161" s="336"/>
      <c r="DO161" s="336"/>
      <c r="DP161" s="336"/>
      <c r="DQ161" s="336"/>
      <c r="DR161" s="336"/>
    </row>
    <row r="162" spans="1:122" s="337" customFormat="1" ht="28.5" hidden="1" customHeight="1" x14ac:dyDescent="0.25">
      <c r="A162" s="331"/>
      <c r="B162" s="331"/>
      <c r="C162" s="331" t="s">
        <v>321</v>
      </c>
      <c r="D162" s="373"/>
      <c r="E162" s="284">
        <f t="shared" si="22"/>
        <v>0</v>
      </c>
      <c r="F162" s="339"/>
      <c r="G162" s="379"/>
      <c r="H162" s="379"/>
      <c r="I162" s="379"/>
      <c r="J162" s="341">
        <f>SUM(L162,O162)</f>
        <v>0</v>
      </c>
      <c r="K162" s="341"/>
      <c r="L162" s="379"/>
      <c r="M162" s="379"/>
      <c r="N162" s="379"/>
      <c r="O162" s="379"/>
      <c r="P162" s="379"/>
      <c r="Q162" s="379"/>
      <c r="R162" s="341">
        <f>SUM(J162,E162)</f>
        <v>0</v>
      </c>
      <c r="S162" s="336"/>
      <c r="T162" s="336"/>
      <c r="U162" s="336"/>
      <c r="V162" s="336"/>
      <c r="W162" s="336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6"/>
      <c r="AT162" s="336"/>
      <c r="AU162" s="336"/>
      <c r="AV162" s="336"/>
      <c r="AW162" s="336"/>
      <c r="AX162" s="336"/>
      <c r="AY162" s="336"/>
      <c r="AZ162" s="336"/>
      <c r="BA162" s="336"/>
      <c r="BB162" s="336"/>
      <c r="BC162" s="336"/>
      <c r="BD162" s="336"/>
      <c r="BE162" s="336"/>
      <c r="BF162" s="336"/>
      <c r="BG162" s="336"/>
      <c r="BH162" s="336"/>
      <c r="BI162" s="336"/>
      <c r="BJ162" s="336"/>
      <c r="BK162" s="336"/>
      <c r="BL162" s="336"/>
      <c r="BM162" s="336"/>
      <c r="BN162" s="336"/>
      <c r="BO162" s="336"/>
      <c r="BP162" s="336"/>
      <c r="BQ162" s="336"/>
      <c r="BR162" s="336"/>
      <c r="BS162" s="336"/>
      <c r="BT162" s="336"/>
      <c r="BU162" s="336"/>
      <c r="BV162" s="336"/>
      <c r="BW162" s="336"/>
      <c r="BX162" s="336"/>
      <c r="BY162" s="336"/>
      <c r="BZ162" s="336"/>
      <c r="CA162" s="336"/>
      <c r="CB162" s="336"/>
      <c r="CC162" s="336"/>
      <c r="CD162" s="336"/>
      <c r="CE162" s="336"/>
      <c r="CF162" s="336"/>
      <c r="CG162" s="336"/>
      <c r="CH162" s="336"/>
      <c r="CI162" s="336"/>
      <c r="CJ162" s="336"/>
      <c r="CK162" s="336"/>
      <c r="CL162" s="336"/>
      <c r="CM162" s="336"/>
      <c r="CN162" s="336"/>
      <c r="CO162" s="336"/>
      <c r="CP162" s="336"/>
      <c r="CQ162" s="336"/>
      <c r="CR162" s="336"/>
      <c r="CS162" s="336"/>
      <c r="CT162" s="336"/>
      <c r="CU162" s="336"/>
      <c r="CV162" s="336"/>
      <c r="CW162" s="336"/>
      <c r="CX162" s="336"/>
      <c r="CY162" s="336"/>
      <c r="CZ162" s="336"/>
      <c r="DA162" s="336"/>
      <c r="DB162" s="336"/>
      <c r="DC162" s="336"/>
      <c r="DD162" s="336"/>
      <c r="DE162" s="336"/>
      <c r="DF162" s="336"/>
      <c r="DG162" s="336"/>
      <c r="DH162" s="336"/>
      <c r="DI162" s="336"/>
      <c r="DJ162" s="336"/>
      <c r="DK162" s="336"/>
      <c r="DL162" s="336"/>
      <c r="DM162" s="336"/>
      <c r="DN162" s="336"/>
      <c r="DO162" s="336"/>
      <c r="DP162" s="336"/>
      <c r="DQ162" s="336"/>
      <c r="DR162" s="336"/>
    </row>
    <row r="163" spans="1:122" s="286" customFormat="1" ht="23.25" hidden="1" customHeight="1" x14ac:dyDescent="0.25">
      <c r="A163" s="283"/>
      <c r="B163" s="283"/>
      <c r="C163" s="283" t="s">
        <v>236</v>
      </c>
      <c r="D163" s="380" t="s">
        <v>237</v>
      </c>
      <c r="E163" s="284">
        <f t="shared" si="22"/>
        <v>0</v>
      </c>
      <c r="F163" s="284"/>
      <c r="G163" s="284"/>
      <c r="H163" s="285"/>
      <c r="I163" s="285"/>
      <c r="J163" s="334">
        <f>SUM(L163,O163)</f>
        <v>0</v>
      </c>
      <c r="K163" s="334"/>
      <c r="L163" s="285"/>
      <c r="M163" s="285"/>
      <c r="N163" s="285"/>
      <c r="O163" s="285"/>
      <c r="P163" s="285"/>
      <c r="Q163" s="285"/>
      <c r="R163" s="334">
        <f>SUM(E163,J163)</f>
        <v>0</v>
      </c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  <c r="AJ163" s="381"/>
      <c r="AK163" s="381"/>
      <c r="AL163" s="381"/>
      <c r="AM163" s="381"/>
      <c r="AN163" s="381"/>
      <c r="AO163" s="381"/>
      <c r="AP163" s="381"/>
      <c r="AQ163" s="381"/>
      <c r="AR163" s="381"/>
      <c r="AS163" s="381"/>
      <c r="AT163" s="381"/>
      <c r="AU163" s="381"/>
      <c r="AV163" s="381"/>
      <c r="AW163" s="381"/>
      <c r="AX163" s="381"/>
      <c r="AY163" s="381"/>
      <c r="AZ163" s="381"/>
      <c r="BA163" s="381"/>
      <c r="BB163" s="381"/>
      <c r="BC163" s="381"/>
      <c r="BD163" s="381"/>
      <c r="BE163" s="381"/>
      <c r="BF163" s="381"/>
      <c r="BG163" s="381"/>
      <c r="BH163" s="381"/>
      <c r="BI163" s="381"/>
      <c r="BJ163" s="381"/>
      <c r="BK163" s="381"/>
      <c r="BL163" s="381"/>
      <c r="BM163" s="381"/>
      <c r="BN163" s="381"/>
      <c r="BO163" s="381"/>
      <c r="BP163" s="381"/>
      <c r="BQ163" s="381"/>
      <c r="BR163" s="381"/>
      <c r="BS163" s="381"/>
      <c r="BT163" s="381"/>
      <c r="BU163" s="381"/>
      <c r="BV163" s="381"/>
      <c r="BW163" s="381"/>
      <c r="BX163" s="381"/>
      <c r="BY163" s="381"/>
      <c r="BZ163" s="381"/>
      <c r="CA163" s="381"/>
      <c r="CB163" s="381"/>
      <c r="CC163" s="381"/>
      <c r="CD163" s="381"/>
      <c r="CE163" s="381"/>
      <c r="CF163" s="381"/>
      <c r="CG163" s="381"/>
      <c r="CH163" s="381"/>
      <c r="CI163" s="381"/>
      <c r="CJ163" s="381"/>
      <c r="CK163" s="381"/>
      <c r="CL163" s="381"/>
      <c r="CM163" s="381"/>
      <c r="CN163" s="381"/>
      <c r="CO163" s="381"/>
      <c r="CP163" s="381"/>
      <c r="CQ163" s="381"/>
      <c r="CR163" s="381"/>
      <c r="CS163" s="381"/>
      <c r="CT163" s="381"/>
      <c r="CU163" s="381"/>
      <c r="CV163" s="381"/>
      <c r="CW163" s="381"/>
      <c r="CX163" s="381"/>
      <c r="CY163" s="381"/>
      <c r="CZ163" s="381"/>
      <c r="DA163" s="381"/>
      <c r="DB163" s="381"/>
      <c r="DC163" s="381"/>
      <c r="DD163" s="381"/>
      <c r="DE163" s="381"/>
      <c r="DF163" s="381"/>
      <c r="DG163" s="381"/>
      <c r="DH163" s="381"/>
      <c r="DI163" s="381"/>
      <c r="DJ163" s="381"/>
      <c r="DK163" s="381"/>
      <c r="DL163" s="381"/>
      <c r="DM163" s="381"/>
      <c r="DN163" s="381"/>
      <c r="DO163" s="381"/>
      <c r="DP163" s="381"/>
      <c r="DQ163" s="381"/>
      <c r="DR163" s="381"/>
    </row>
    <row r="164" spans="1:122" s="337" customFormat="1" ht="48" hidden="1" customHeight="1" x14ac:dyDescent="0.25">
      <c r="A164" s="331"/>
      <c r="B164" s="331"/>
      <c r="C164" s="331"/>
      <c r="D164" s="240" t="s">
        <v>423</v>
      </c>
      <c r="E164" s="269">
        <f t="shared" si="22"/>
        <v>0</v>
      </c>
      <c r="F164" s="382"/>
      <c r="G164" s="379"/>
      <c r="H164" s="379"/>
      <c r="I164" s="379"/>
      <c r="J164" s="186">
        <f>SUM(L164,O164)</f>
        <v>0</v>
      </c>
      <c r="K164" s="186"/>
      <c r="L164" s="383"/>
      <c r="M164" s="383"/>
      <c r="N164" s="383"/>
      <c r="O164" s="383"/>
      <c r="P164" s="383"/>
      <c r="Q164" s="383"/>
      <c r="R164" s="186">
        <f>SUM(J164,E164)</f>
        <v>0</v>
      </c>
      <c r="S164" s="336"/>
      <c r="T164" s="336"/>
      <c r="U164" s="336"/>
      <c r="V164" s="336"/>
      <c r="W164" s="336"/>
      <c r="X164" s="336"/>
      <c r="Y164" s="336"/>
      <c r="Z164" s="336"/>
      <c r="AA164" s="336"/>
      <c r="AB164" s="336"/>
      <c r="AC164" s="336"/>
      <c r="AD164" s="336"/>
      <c r="AE164" s="336"/>
      <c r="AF164" s="336"/>
      <c r="AG164" s="336"/>
      <c r="AH164" s="336"/>
      <c r="AI164" s="336"/>
      <c r="AJ164" s="336"/>
      <c r="AK164" s="336"/>
      <c r="AL164" s="336"/>
      <c r="AM164" s="336"/>
      <c r="AN164" s="336"/>
      <c r="AO164" s="336"/>
      <c r="AP164" s="336"/>
      <c r="AQ164" s="336"/>
      <c r="AR164" s="336"/>
      <c r="AS164" s="336"/>
      <c r="AT164" s="336"/>
      <c r="AU164" s="336"/>
      <c r="AV164" s="336"/>
      <c r="AW164" s="336"/>
      <c r="AX164" s="336"/>
      <c r="AY164" s="336"/>
      <c r="AZ164" s="336"/>
      <c r="BA164" s="336"/>
      <c r="BB164" s="336"/>
      <c r="BC164" s="336"/>
      <c r="BD164" s="336"/>
      <c r="BE164" s="336"/>
      <c r="BF164" s="336"/>
      <c r="BG164" s="336"/>
      <c r="BH164" s="336"/>
      <c r="BI164" s="336"/>
      <c r="BJ164" s="336"/>
      <c r="BK164" s="336"/>
      <c r="BL164" s="336"/>
      <c r="BM164" s="336"/>
      <c r="BN164" s="336"/>
      <c r="BO164" s="336"/>
      <c r="BP164" s="336"/>
      <c r="BQ164" s="336"/>
      <c r="BR164" s="336"/>
      <c r="BS164" s="336"/>
      <c r="BT164" s="336"/>
      <c r="BU164" s="336"/>
      <c r="BV164" s="336"/>
      <c r="BW164" s="336"/>
      <c r="BX164" s="336"/>
      <c r="BY164" s="336"/>
      <c r="BZ164" s="336"/>
      <c r="CA164" s="336"/>
      <c r="CB164" s="336"/>
      <c r="CC164" s="336"/>
      <c r="CD164" s="336"/>
      <c r="CE164" s="336"/>
      <c r="CF164" s="336"/>
      <c r="CG164" s="336"/>
      <c r="CH164" s="336"/>
      <c r="CI164" s="336"/>
      <c r="CJ164" s="336"/>
      <c r="CK164" s="336"/>
      <c r="CL164" s="336"/>
      <c r="CM164" s="336"/>
      <c r="CN164" s="336"/>
      <c r="CO164" s="336"/>
      <c r="CP164" s="336"/>
      <c r="CQ164" s="336"/>
      <c r="CR164" s="336"/>
      <c r="CS164" s="336"/>
      <c r="CT164" s="336"/>
      <c r="CU164" s="336"/>
      <c r="CV164" s="336"/>
      <c r="CW164" s="336"/>
      <c r="CX164" s="336"/>
      <c r="CY164" s="336"/>
      <c r="CZ164" s="336"/>
      <c r="DA164" s="336"/>
      <c r="DB164" s="336"/>
      <c r="DC164" s="336"/>
      <c r="DD164" s="336"/>
      <c r="DE164" s="336"/>
      <c r="DF164" s="336"/>
      <c r="DG164" s="336"/>
      <c r="DH164" s="336"/>
      <c r="DI164" s="336"/>
      <c r="DJ164" s="336"/>
      <c r="DK164" s="336"/>
      <c r="DL164" s="336"/>
      <c r="DM164" s="336"/>
      <c r="DN164" s="336"/>
      <c r="DO164" s="336"/>
      <c r="DP164" s="336"/>
      <c r="DQ164" s="336"/>
      <c r="DR164" s="336"/>
    </row>
    <row r="165" spans="1:122" s="150" customFormat="1" ht="40.5" hidden="1" customHeight="1" x14ac:dyDescent="0.25">
      <c r="A165" s="144" t="s">
        <v>424</v>
      </c>
      <c r="B165" s="144"/>
      <c r="C165" s="144"/>
      <c r="D165" s="384" t="s">
        <v>425</v>
      </c>
      <c r="E165" s="258">
        <f>SUM(E166)</f>
        <v>0</v>
      </c>
      <c r="F165" s="287">
        <f t="shared" ref="F165:R165" si="32">SUM(F166)</f>
        <v>0</v>
      </c>
      <c r="G165" s="287">
        <f t="shared" si="32"/>
        <v>0</v>
      </c>
      <c r="H165" s="287">
        <f t="shared" si="32"/>
        <v>0</v>
      </c>
      <c r="I165" s="287">
        <f t="shared" si="32"/>
        <v>0</v>
      </c>
      <c r="J165" s="287">
        <f t="shared" si="32"/>
        <v>0</v>
      </c>
      <c r="K165" s="287">
        <f t="shared" si="32"/>
        <v>0</v>
      </c>
      <c r="L165" s="287">
        <f t="shared" si="32"/>
        <v>0</v>
      </c>
      <c r="M165" s="287">
        <f t="shared" si="32"/>
        <v>0</v>
      </c>
      <c r="N165" s="287">
        <f t="shared" si="32"/>
        <v>0</v>
      </c>
      <c r="O165" s="287">
        <f t="shared" si="32"/>
        <v>0</v>
      </c>
      <c r="P165" s="287">
        <f t="shared" si="32"/>
        <v>0</v>
      </c>
      <c r="Q165" s="287">
        <f t="shared" si="32"/>
        <v>0</v>
      </c>
      <c r="R165" s="287">
        <f t="shared" si="32"/>
        <v>0</v>
      </c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  <c r="CH165" s="288"/>
      <c r="CI165" s="288"/>
      <c r="CJ165" s="288"/>
      <c r="CK165" s="288"/>
      <c r="CL165" s="288"/>
      <c r="CM165" s="288"/>
      <c r="CN165" s="288"/>
      <c r="CO165" s="288"/>
      <c r="CP165" s="288"/>
      <c r="CQ165" s="288"/>
      <c r="CR165" s="288"/>
      <c r="CS165" s="288"/>
      <c r="CT165" s="288"/>
      <c r="CU165" s="288"/>
      <c r="CV165" s="288"/>
      <c r="CW165" s="288"/>
      <c r="CX165" s="288"/>
      <c r="CY165" s="288"/>
      <c r="CZ165" s="288"/>
      <c r="DA165" s="288"/>
      <c r="DB165" s="288"/>
      <c r="DC165" s="288"/>
      <c r="DD165" s="288"/>
      <c r="DE165" s="288"/>
      <c r="DF165" s="288"/>
      <c r="DG165" s="288"/>
      <c r="DH165" s="288"/>
      <c r="DI165" s="288"/>
      <c r="DJ165" s="288"/>
      <c r="DK165" s="288"/>
      <c r="DL165" s="288"/>
      <c r="DM165" s="288"/>
      <c r="DN165" s="288"/>
      <c r="DO165" s="288"/>
      <c r="DP165" s="288"/>
      <c r="DQ165" s="288"/>
      <c r="DR165" s="288"/>
    </row>
    <row r="166" spans="1:122" s="150" customFormat="1" ht="39.75" hidden="1" customHeight="1" x14ac:dyDescent="0.25">
      <c r="A166" s="144" t="s">
        <v>426</v>
      </c>
      <c r="B166" s="144"/>
      <c r="C166" s="144"/>
      <c r="D166" s="384" t="s">
        <v>425</v>
      </c>
      <c r="E166" s="258">
        <f>SUM(E167:E173)</f>
        <v>0</v>
      </c>
      <c r="F166" s="258">
        <f t="shared" ref="F166:O166" si="33">SUM(F167:F173)</f>
        <v>0</v>
      </c>
      <c r="G166" s="258">
        <f t="shared" si="33"/>
        <v>0</v>
      </c>
      <c r="H166" s="258">
        <f t="shared" si="33"/>
        <v>0</v>
      </c>
      <c r="I166" s="258">
        <f t="shared" si="33"/>
        <v>0</v>
      </c>
      <c r="J166" s="258">
        <f t="shared" si="33"/>
        <v>0</v>
      </c>
      <c r="K166" s="258">
        <f t="shared" si="33"/>
        <v>0</v>
      </c>
      <c r="L166" s="258">
        <f t="shared" si="33"/>
        <v>0</v>
      </c>
      <c r="M166" s="258">
        <f t="shared" si="33"/>
        <v>0</v>
      </c>
      <c r="N166" s="258">
        <f t="shared" si="33"/>
        <v>0</v>
      </c>
      <c r="O166" s="258">
        <f t="shared" si="33"/>
        <v>0</v>
      </c>
      <c r="P166" s="287">
        <f t="shared" ref="P166:Q166" si="34">SUM(P167:P172)</f>
        <v>0</v>
      </c>
      <c r="Q166" s="287">
        <f t="shared" si="34"/>
        <v>0</v>
      </c>
      <c r="R166" s="258">
        <f>SUM(R167:R173)</f>
        <v>0</v>
      </c>
    </row>
    <row r="167" spans="1:122" s="150" customFormat="1" ht="51" hidden="1" customHeight="1" x14ac:dyDescent="0.25">
      <c r="A167" s="151" t="s">
        <v>427</v>
      </c>
      <c r="B167" s="151" t="s">
        <v>271</v>
      </c>
      <c r="C167" s="151" t="s">
        <v>139</v>
      </c>
      <c r="D167" s="159" t="s">
        <v>272</v>
      </c>
      <c r="E167" s="197">
        <f t="shared" ref="E167:E175" si="35">SUM(F167,I167)</f>
        <v>0</v>
      </c>
      <c r="F167" s="160"/>
      <c r="G167" s="157"/>
      <c r="H167" s="157"/>
      <c r="I167" s="157"/>
      <c r="J167" s="161">
        <f t="shared" ref="J167:J175" si="36">SUM(L167,O167)</f>
        <v>0</v>
      </c>
      <c r="K167" s="161"/>
      <c r="L167" s="157"/>
      <c r="M167" s="157"/>
      <c r="N167" s="157"/>
      <c r="O167" s="157"/>
      <c r="P167" s="157"/>
      <c r="Q167" s="154"/>
      <c r="R167" s="156">
        <f>SUM(J167,E167)</f>
        <v>0</v>
      </c>
    </row>
    <row r="168" spans="1:122" s="227" customFormat="1" ht="48" hidden="1" customHeight="1" x14ac:dyDescent="0.25">
      <c r="A168" s="205" t="s">
        <v>428</v>
      </c>
      <c r="B168" s="205" t="s">
        <v>429</v>
      </c>
      <c r="C168" s="205" t="s">
        <v>326</v>
      </c>
      <c r="D168" s="255" t="s">
        <v>430</v>
      </c>
      <c r="E168" s="197">
        <f>SUM(F168,I168)</f>
        <v>0</v>
      </c>
      <c r="F168" s="160"/>
      <c r="G168" s="156"/>
      <c r="H168" s="156"/>
      <c r="I168" s="277"/>
      <c r="J168" s="160">
        <f>SUM(L168,O168)</f>
        <v>0</v>
      </c>
      <c r="K168" s="160"/>
      <c r="L168" s="197"/>
      <c r="M168" s="197"/>
      <c r="N168" s="197"/>
      <c r="O168" s="197"/>
      <c r="P168" s="197"/>
      <c r="Q168" s="197"/>
      <c r="R168" s="197">
        <f>SUM(J168,E168)</f>
        <v>0</v>
      </c>
    </row>
    <row r="169" spans="1:122" s="143" customFormat="1" ht="32.25" hidden="1" customHeight="1" x14ac:dyDescent="0.25">
      <c r="A169" s="205" t="s">
        <v>431</v>
      </c>
      <c r="B169" s="205" t="s">
        <v>432</v>
      </c>
      <c r="C169" s="205" t="s">
        <v>433</v>
      </c>
      <c r="D169" s="255" t="s">
        <v>434</v>
      </c>
      <c r="E169" s="197">
        <f t="shared" si="35"/>
        <v>0</v>
      </c>
      <c r="F169" s="160"/>
      <c r="G169" s="156"/>
      <c r="H169" s="156"/>
      <c r="I169" s="156"/>
      <c r="J169" s="161">
        <f t="shared" si="36"/>
        <v>0</v>
      </c>
      <c r="K169" s="161"/>
      <c r="L169" s="156"/>
      <c r="M169" s="156"/>
      <c r="N169" s="156"/>
      <c r="O169" s="156"/>
      <c r="P169" s="156"/>
      <c r="Q169" s="156"/>
      <c r="R169" s="156">
        <f t="shared" ref="R169:R175" si="37">SUM(J169,E169)</f>
        <v>0</v>
      </c>
    </row>
    <row r="170" spans="1:122" s="143" customFormat="1" ht="34.5" hidden="1" customHeight="1" x14ac:dyDescent="0.25">
      <c r="A170" s="205" t="s">
        <v>435</v>
      </c>
      <c r="B170" s="205" t="s">
        <v>276</v>
      </c>
      <c r="C170" s="205" t="s">
        <v>277</v>
      </c>
      <c r="D170" s="174" t="s">
        <v>278</v>
      </c>
      <c r="E170" s="197">
        <f t="shared" si="35"/>
        <v>0</v>
      </c>
      <c r="F170" s="160"/>
      <c r="G170" s="156"/>
      <c r="H170" s="156"/>
      <c r="I170" s="156"/>
      <c r="J170" s="161">
        <f t="shared" si="36"/>
        <v>0</v>
      </c>
      <c r="K170" s="161"/>
      <c r="L170" s="156"/>
      <c r="M170" s="156"/>
      <c r="N170" s="156"/>
      <c r="O170" s="156"/>
      <c r="P170" s="156"/>
      <c r="Q170" s="156"/>
      <c r="R170" s="156">
        <f t="shared" si="37"/>
        <v>0</v>
      </c>
    </row>
    <row r="171" spans="1:122" s="143" customFormat="1" ht="32.25" hidden="1" customHeight="1" x14ac:dyDescent="0.25">
      <c r="A171" s="211" t="s">
        <v>436</v>
      </c>
      <c r="B171" s="211" t="s">
        <v>437</v>
      </c>
      <c r="C171" s="211" t="s">
        <v>438</v>
      </c>
      <c r="D171" s="385" t="s">
        <v>439</v>
      </c>
      <c r="E171" s="160">
        <f t="shared" si="35"/>
        <v>0</v>
      </c>
      <c r="F171" s="160"/>
      <c r="G171" s="161"/>
      <c r="H171" s="161"/>
      <c r="I171" s="161"/>
      <c r="J171" s="161">
        <f t="shared" si="36"/>
        <v>0</v>
      </c>
      <c r="K171" s="161"/>
      <c r="L171" s="161"/>
      <c r="M171" s="161"/>
      <c r="N171" s="161"/>
      <c r="O171" s="161"/>
      <c r="P171" s="161"/>
      <c r="Q171" s="156"/>
      <c r="R171" s="156">
        <f t="shared" si="37"/>
        <v>0</v>
      </c>
    </row>
    <row r="172" spans="1:122" s="143" customFormat="1" ht="27.75" hidden="1" customHeight="1" x14ac:dyDescent="0.25">
      <c r="A172" s="211" t="s">
        <v>440</v>
      </c>
      <c r="B172" s="211" t="s">
        <v>441</v>
      </c>
      <c r="C172" s="211" t="s">
        <v>438</v>
      </c>
      <c r="D172" s="386" t="s">
        <v>442</v>
      </c>
      <c r="E172" s="197">
        <f t="shared" si="35"/>
        <v>0</v>
      </c>
      <c r="F172" s="160"/>
      <c r="G172" s="156"/>
      <c r="H172" s="156"/>
      <c r="I172" s="156"/>
      <c r="J172" s="161">
        <f t="shared" si="36"/>
        <v>0</v>
      </c>
      <c r="K172" s="161"/>
      <c r="L172" s="156"/>
      <c r="M172" s="156"/>
      <c r="N172" s="156"/>
      <c r="O172" s="156"/>
      <c r="P172" s="156"/>
      <c r="Q172" s="156"/>
      <c r="R172" s="156">
        <f t="shared" si="37"/>
        <v>0</v>
      </c>
    </row>
    <row r="173" spans="1:122" s="143" customFormat="1" ht="48" hidden="1" customHeight="1" x14ac:dyDescent="0.25">
      <c r="A173" s="151" t="s">
        <v>443</v>
      </c>
      <c r="B173" s="151" t="s">
        <v>258</v>
      </c>
      <c r="C173" s="151" t="s">
        <v>244</v>
      </c>
      <c r="D173" s="199" t="s">
        <v>259</v>
      </c>
      <c r="E173" s="197">
        <f t="shared" si="35"/>
        <v>0</v>
      </c>
      <c r="F173" s="160"/>
      <c r="G173" s="156"/>
      <c r="H173" s="156"/>
      <c r="I173" s="156"/>
      <c r="J173" s="161">
        <f t="shared" si="36"/>
        <v>0</v>
      </c>
      <c r="K173" s="161"/>
      <c r="L173" s="156"/>
      <c r="M173" s="156"/>
      <c r="N173" s="156"/>
      <c r="O173" s="161"/>
      <c r="P173" s="156"/>
      <c r="Q173" s="156"/>
      <c r="R173" s="156">
        <f t="shared" si="37"/>
        <v>0</v>
      </c>
    </row>
    <row r="174" spans="1:122" s="389" customFormat="1" ht="48" hidden="1" customHeight="1" x14ac:dyDescent="0.25">
      <c r="A174" s="164"/>
      <c r="B174" s="164"/>
      <c r="C174" s="164"/>
      <c r="D174" s="387" t="s">
        <v>356</v>
      </c>
      <c r="E174" s="388">
        <f t="shared" si="35"/>
        <v>0</v>
      </c>
      <c r="F174" s="188"/>
      <c r="G174" s="169"/>
      <c r="H174" s="169"/>
      <c r="I174" s="169"/>
      <c r="J174" s="170">
        <f t="shared" si="36"/>
        <v>0</v>
      </c>
      <c r="K174" s="170"/>
      <c r="L174" s="169"/>
      <c r="M174" s="169"/>
      <c r="N174" s="169"/>
      <c r="O174" s="170"/>
      <c r="P174" s="169"/>
      <c r="Q174" s="169"/>
      <c r="R174" s="169">
        <f t="shared" si="37"/>
        <v>0</v>
      </c>
    </row>
    <row r="175" spans="1:122" s="389" customFormat="1" ht="48" hidden="1" customHeight="1" x14ac:dyDescent="0.25">
      <c r="A175" s="164"/>
      <c r="B175" s="164"/>
      <c r="C175" s="164"/>
      <c r="D175" s="387" t="s">
        <v>423</v>
      </c>
      <c r="E175" s="388">
        <f t="shared" si="35"/>
        <v>0</v>
      </c>
      <c r="F175" s="188"/>
      <c r="G175" s="169"/>
      <c r="H175" s="169"/>
      <c r="I175" s="169"/>
      <c r="J175" s="170">
        <f t="shared" si="36"/>
        <v>0</v>
      </c>
      <c r="K175" s="170"/>
      <c r="L175" s="169"/>
      <c r="M175" s="169"/>
      <c r="N175" s="169"/>
      <c r="O175" s="170"/>
      <c r="P175" s="169"/>
      <c r="Q175" s="169"/>
      <c r="R175" s="169">
        <f t="shared" si="37"/>
        <v>0</v>
      </c>
    </row>
    <row r="176" spans="1:122" ht="42.75" hidden="1" customHeight="1" x14ac:dyDescent="0.25">
      <c r="A176" s="144" t="s">
        <v>444</v>
      </c>
      <c r="B176" s="144"/>
      <c r="C176" s="144"/>
      <c r="D176" s="257" t="s">
        <v>445</v>
      </c>
      <c r="E176" s="258">
        <f>SUM(E177)</f>
        <v>0</v>
      </c>
      <c r="F176" s="287">
        <f t="shared" ref="F176:R177" si="38">SUM(F177)</f>
        <v>0</v>
      </c>
      <c r="G176" s="287">
        <f t="shared" si="38"/>
        <v>0</v>
      </c>
      <c r="H176" s="287">
        <f t="shared" si="38"/>
        <v>0</v>
      </c>
      <c r="I176" s="287">
        <f t="shared" si="38"/>
        <v>0</v>
      </c>
      <c r="J176" s="287">
        <f t="shared" si="38"/>
        <v>0</v>
      </c>
      <c r="K176" s="287">
        <f t="shared" si="38"/>
        <v>0</v>
      </c>
      <c r="L176" s="287">
        <f t="shared" si="38"/>
        <v>0</v>
      </c>
      <c r="M176" s="287">
        <f t="shared" si="38"/>
        <v>0</v>
      </c>
      <c r="N176" s="287">
        <f t="shared" si="38"/>
        <v>0</v>
      </c>
      <c r="O176" s="287">
        <f t="shared" si="38"/>
        <v>0</v>
      </c>
      <c r="P176" s="287">
        <f t="shared" si="38"/>
        <v>0</v>
      </c>
      <c r="Q176" s="287">
        <f t="shared" si="38"/>
        <v>0</v>
      </c>
      <c r="R176" s="287">
        <f t="shared" si="38"/>
        <v>0</v>
      </c>
    </row>
    <row r="177" spans="1:220" ht="41.25" hidden="1" customHeight="1" x14ac:dyDescent="0.25">
      <c r="A177" s="144" t="s">
        <v>446</v>
      </c>
      <c r="B177" s="144"/>
      <c r="C177" s="144"/>
      <c r="D177" s="257" t="s">
        <v>445</v>
      </c>
      <c r="E177" s="258">
        <f>SUM(E178:E182)</f>
        <v>0</v>
      </c>
      <c r="F177" s="287">
        <f t="shared" ref="F177:P177" si="39">SUM(F178:F182)</f>
        <v>0</v>
      </c>
      <c r="G177" s="287">
        <f t="shared" si="39"/>
        <v>0</v>
      </c>
      <c r="H177" s="287">
        <f t="shared" si="39"/>
        <v>0</v>
      </c>
      <c r="I177" s="287">
        <f t="shared" si="39"/>
        <v>0</v>
      </c>
      <c r="J177" s="287">
        <f t="shared" si="39"/>
        <v>0</v>
      </c>
      <c r="K177" s="287">
        <f t="shared" si="39"/>
        <v>0</v>
      </c>
      <c r="L177" s="287">
        <f t="shared" si="39"/>
        <v>0</v>
      </c>
      <c r="M177" s="287">
        <f t="shared" si="39"/>
        <v>0</v>
      </c>
      <c r="N177" s="287">
        <f t="shared" si="39"/>
        <v>0</v>
      </c>
      <c r="O177" s="287">
        <f t="shared" si="39"/>
        <v>0</v>
      </c>
      <c r="P177" s="287">
        <f t="shared" si="39"/>
        <v>0</v>
      </c>
      <c r="Q177" s="287">
        <f t="shared" si="38"/>
        <v>0</v>
      </c>
      <c r="R177" s="287">
        <f t="shared" ref="R177:R181" si="40">SUM(E177,J177)</f>
        <v>0</v>
      </c>
    </row>
    <row r="178" spans="1:220" ht="50.25" hidden="1" customHeight="1" x14ac:dyDescent="0.25">
      <c r="A178" s="151" t="s">
        <v>447</v>
      </c>
      <c r="B178" s="151" t="s">
        <v>271</v>
      </c>
      <c r="C178" s="151" t="s">
        <v>139</v>
      </c>
      <c r="D178" s="159" t="s">
        <v>272</v>
      </c>
      <c r="E178" s="156">
        <f>SUM(F178,I178)</f>
        <v>0</v>
      </c>
      <c r="F178" s="390"/>
      <c r="G178" s="293"/>
      <c r="H178" s="293"/>
      <c r="I178" s="293"/>
      <c r="J178" s="272">
        <f t="shared" ref="J178:J181" si="41">SUM(L178,O178)</f>
        <v>0</v>
      </c>
      <c r="K178" s="305"/>
      <c r="L178" s="293"/>
      <c r="M178" s="293"/>
      <c r="N178" s="293"/>
      <c r="O178" s="293"/>
      <c r="P178" s="293"/>
      <c r="Q178" s="293"/>
      <c r="R178" s="272">
        <f>SUM(E178,J178)</f>
        <v>0</v>
      </c>
    </row>
    <row r="179" spans="1:220" s="392" customFormat="1" ht="26.25" hidden="1" customHeight="1" x14ac:dyDescent="0.25">
      <c r="A179" s="391" t="s">
        <v>448</v>
      </c>
      <c r="B179" s="391" t="s">
        <v>449</v>
      </c>
      <c r="C179" s="391" t="s">
        <v>143</v>
      </c>
      <c r="D179" s="255" t="s">
        <v>450</v>
      </c>
      <c r="E179" s="156"/>
      <c r="F179" s="161"/>
      <c r="G179" s="156"/>
      <c r="H179" s="156"/>
      <c r="I179" s="156"/>
      <c r="J179" s="272">
        <f t="shared" si="41"/>
        <v>0</v>
      </c>
      <c r="K179" s="272"/>
      <c r="L179" s="156"/>
      <c r="M179" s="156"/>
      <c r="N179" s="156"/>
      <c r="O179" s="156"/>
      <c r="P179" s="156"/>
      <c r="Q179" s="156"/>
      <c r="R179" s="272">
        <f t="shared" si="40"/>
        <v>0</v>
      </c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6"/>
      <c r="CB179" s="136"/>
      <c r="CC179" s="136"/>
      <c r="CD179" s="136"/>
      <c r="CE179" s="136"/>
      <c r="CF179" s="136"/>
      <c r="CG179" s="136"/>
      <c r="CH179" s="136"/>
      <c r="CI179" s="136"/>
      <c r="CJ179" s="136"/>
      <c r="CK179" s="136"/>
      <c r="CL179" s="136"/>
      <c r="CM179" s="136"/>
      <c r="CN179" s="136"/>
      <c r="CO179" s="136"/>
      <c r="CP179" s="136"/>
      <c r="CQ179" s="136"/>
      <c r="CR179" s="136"/>
      <c r="CS179" s="136"/>
      <c r="CT179" s="136"/>
      <c r="CU179" s="136"/>
      <c r="CV179" s="136"/>
      <c r="CW179" s="136"/>
      <c r="CX179" s="136"/>
      <c r="CY179" s="136"/>
      <c r="CZ179" s="136"/>
      <c r="DA179" s="136"/>
      <c r="DB179" s="136"/>
      <c r="DC179" s="136"/>
      <c r="DD179" s="136"/>
      <c r="DE179" s="136"/>
      <c r="DF179" s="136"/>
      <c r="DG179" s="136"/>
      <c r="DH179" s="136"/>
      <c r="DI179" s="136"/>
      <c r="DJ179" s="136"/>
      <c r="DK179" s="136"/>
      <c r="DL179" s="136"/>
      <c r="DM179" s="136"/>
      <c r="DN179" s="136"/>
      <c r="DO179" s="136"/>
      <c r="DP179" s="136"/>
      <c r="DQ179" s="136"/>
      <c r="DR179" s="136"/>
      <c r="DS179" s="136"/>
      <c r="DT179" s="136"/>
      <c r="DU179" s="136"/>
      <c r="DV179" s="136"/>
      <c r="DW179" s="136"/>
      <c r="DX179" s="136"/>
      <c r="DY179" s="136"/>
      <c r="DZ179" s="136"/>
      <c r="EA179" s="136"/>
      <c r="EB179" s="136"/>
      <c r="EC179" s="136"/>
      <c r="ED179" s="136"/>
      <c r="EE179" s="136"/>
      <c r="EF179" s="136"/>
      <c r="EG179" s="136"/>
      <c r="EH179" s="136"/>
      <c r="EI179" s="136"/>
      <c r="EJ179" s="136"/>
      <c r="EK179" s="136"/>
      <c r="EL179" s="136"/>
      <c r="EM179" s="136"/>
      <c r="EN179" s="136"/>
      <c r="EO179" s="136"/>
      <c r="EP179" s="136"/>
      <c r="EQ179" s="136"/>
      <c r="ER179" s="136"/>
      <c r="ES179" s="136"/>
      <c r="ET179" s="136"/>
      <c r="EU179" s="136"/>
      <c r="EV179" s="136"/>
      <c r="EW179" s="136"/>
      <c r="EX179" s="136"/>
      <c r="EY179" s="136"/>
      <c r="EZ179" s="136"/>
      <c r="FA179" s="136"/>
      <c r="FB179" s="136"/>
      <c r="FC179" s="136"/>
      <c r="FD179" s="136"/>
      <c r="FE179" s="136"/>
      <c r="FF179" s="136"/>
      <c r="FG179" s="136"/>
      <c r="FH179" s="136"/>
      <c r="FI179" s="136"/>
      <c r="FJ179" s="136"/>
      <c r="FK179" s="136"/>
      <c r="FL179" s="136"/>
      <c r="FM179" s="136"/>
      <c r="FN179" s="136"/>
      <c r="FO179" s="136"/>
      <c r="FP179" s="136"/>
      <c r="FQ179" s="136"/>
      <c r="FR179" s="136"/>
      <c r="FS179" s="136"/>
      <c r="FT179" s="136"/>
      <c r="FU179" s="136"/>
      <c r="FV179" s="136"/>
      <c r="FW179" s="136"/>
      <c r="FX179" s="136"/>
      <c r="FY179" s="136"/>
      <c r="FZ179" s="136"/>
      <c r="GA179" s="136"/>
      <c r="GB179" s="136"/>
      <c r="GC179" s="136"/>
      <c r="GD179" s="136"/>
      <c r="GE179" s="136"/>
      <c r="GF179" s="136"/>
      <c r="GG179" s="136"/>
      <c r="GH179" s="136"/>
      <c r="GI179" s="136"/>
      <c r="GJ179" s="136"/>
      <c r="GK179" s="136"/>
      <c r="GL179" s="136"/>
      <c r="GM179" s="136"/>
      <c r="GN179" s="136"/>
      <c r="GO179" s="136"/>
      <c r="GP179" s="136"/>
      <c r="GQ179" s="136"/>
      <c r="GR179" s="136"/>
      <c r="GS179" s="136"/>
      <c r="GT179" s="136"/>
      <c r="GU179" s="136"/>
      <c r="GV179" s="136"/>
      <c r="GW179" s="136"/>
      <c r="GX179" s="136"/>
      <c r="GY179" s="136"/>
      <c r="GZ179" s="136"/>
      <c r="HA179" s="136"/>
      <c r="HB179" s="136"/>
      <c r="HC179" s="136"/>
      <c r="HD179" s="136"/>
      <c r="HE179" s="136"/>
      <c r="HF179" s="136"/>
      <c r="HG179" s="136"/>
      <c r="HH179" s="136"/>
      <c r="HI179" s="136"/>
      <c r="HJ179" s="136"/>
      <c r="HK179" s="136"/>
      <c r="HL179" s="136"/>
    </row>
    <row r="180" spans="1:220" s="392" customFormat="1" ht="27" hidden="1" customHeight="1" x14ac:dyDescent="0.25">
      <c r="A180" s="205" t="s">
        <v>451</v>
      </c>
      <c r="B180" s="205" t="s">
        <v>452</v>
      </c>
      <c r="C180" s="205" t="s">
        <v>453</v>
      </c>
      <c r="D180" s="159" t="s">
        <v>454</v>
      </c>
      <c r="E180" s="156">
        <f>SUM(F180,I180)</f>
        <v>0</v>
      </c>
      <c r="F180" s="161"/>
      <c r="G180" s="156"/>
      <c r="H180" s="156"/>
      <c r="I180" s="156"/>
      <c r="J180" s="272">
        <f t="shared" si="41"/>
        <v>0</v>
      </c>
      <c r="K180" s="272"/>
      <c r="L180" s="156"/>
      <c r="M180" s="156"/>
      <c r="N180" s="156"/>
      <c r="O180" s="156"/>
      <c r="P180" s="156"/>
      <c r="Q180" s="156"/>
      <c r="R180" s="272">
        <f t="shared" si="40"/>
        <v>0</v>
      </c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6"/>
      <c r="CB180" s="136"/>
      <c r="CC180" s="136"/>
      <c r="CD180" s="136"/>
      <c r="CE180" s="136"/>
      <c r="CF180" s="136"/>
      <c r="CG180" s="136"/>
      <c r="CH180" s="136"/>
      <c r="CI180" s="136"/>
      <c r="CJ180" s="136"/>
      <c r="CK180" s="136"/>
      <c r="CL180" s="136"/>
      <c r="CM180" s="136"/>
      <c r="CN180" s="136"/>
      <c r="CO180" s="136"/>
      <c r="CP180" s="136"/>
      <c r="CQ180" s="136"/>
      <c r="CR180" s="136"/>
      <c r="CS180" s="136"/>
      <c r="CT180" s="136"/>
      <c r="CU180" s="136"/>
      <c r="CV180" s="136"/>
      <c r="CW180" s="136"/>
      <c r="CX180" s="136"/>
      <c r="CY180" s="136"/>
      <c r="CZ180" s="136"/>
      <c r="DA180" s="136"/>
      <c r="DB180" s="136"/>
      <c r="DC180" s="136"/>
      <c r="DD180" s="136"/>
      <c r="DE180" s="136"/>
      <c r="DF180" s="136"/>
      <c r="DG180" s="136"/>
      <c r="DH180" s="136"/>
      <c r="DI180" s="136"/>
      <c r="DJ180" s="136"/>
      <c r="DK180" s="136"/>
      <c r="DL180" s="136"/>
      <c r="DM180" s="136"/>
      <c r="DN180" s="136"/>
      <c r="DO180" s="136"/>
      <c r="DP180" s="136"/>
      <c r="DQ180" s="136"/>
      <c r="DR180" s="136"/>
      <c r="DS180" s="136"/>
      <c r="DT180" s="136"/>
      <c r="DU180" s="136"/>
      <c r="DV180" s="136"/>
      <c r="DW180" s="136"/>
      <c r="DX180" s="136"/>
      <c r="DY180" s="136"/>
      <c r="DZ180" s="136"/>
      <c r="EA180" s="136"/>
      <c r="EB180" s="136"/>
      <c r="EC180" s="136"/>
      <c r="ED180" s="136"/>
      <c r="EE180" s="136"/>
      <c r="EF180" s="136"/>
      <c r="EG180" s="136"/>
      <c r="EH180" s="136"/>
      <c r="EI180" s="136"/>
      <c r="EJ180" s="136"/>
      <c r="EK180" s="136"/>
      <c r="EL180" s="136"/>
      <c r="EM180" s="136"/>
      <c r="EN180" s="136"/>
      <c r="EO180" s="136"/>
      <c r="EP180" s="136"/>
      <c r="EQ180" s="136"/>
      <c r="ER180" s="136"/>
      <c r="ES180" s="136"/>
      <c r="ET180" s="136"/>
      <c r="EU180" s="136"/>
      <c r="EV180" s="136"/>
      <c r="EW180" s="136"/>
      <c r="EX180" s="136"/>
      <c r="EY180" s="136"/>
      <c r="EZ180" s="136"/>
      <c r="FA180" s="136"/>
      <c r="FB180" s="136"/>
      <c r="FC180" s="136"/>
      <c r="FD180" s="136"/>
      <c r="FE180" s="136"/>
      <c r="FF180" s="136"/>
      <c r="FG180" s="136"/>
      <c r="FH180" s="136"/>
      <c r="FI180" s="136"/>
      <c r="FJ180" s="136"/>
      <c r="FK180" s="136"/>
      <c r="FL180" s="136"/>
      <c r="FM180" s="136"/>
      <c r="FN180" s="136"/>
      <c r="FO180" s="136"/>
      <c r="FP180" s="136"/>
      <c r="FQ180" s="136"/>
      <c r="FR180" s="136"/>
      <c r="FS180" s="136"/>
      <c r="FT180" s="136"/>
      <c r="FU180" s="136"/>
      <c r="FV180" s="136"/>
      <c r="FW180" s="136"/>
      <c r="FX180" s="136"/>
      <c r="FY180" s="136"/>
      <c r="FZ180" s="136"/>
      <c r="GA180" s="136"/>
      <c r="GB180" s="136"/>
      <c r="GC180" s="136"/>
      <c r="GD180" s="136"/>
      <c r="GE180" s="136"/>
      <c r="GF180" s="136"/>
      <c r="GG180" s="136"/>
      <c r="GH180" s="136"/>
      <c r="GI180" s="136"/>
      <c r="GJ180" s="136"/>
      <c r="GK180" s="136"/>
      <c r="GL180" s="136"/>
      <c r="GM180" s="136"/>
      <c r="GN180" s="136"/>
      <c r="GO180" s="136"/>
      <c r="GP180" s="136"/>
      <c r="GQ180" s="136"/>
      <c r="GR180" s="136"/>
      <c r="GS180" s="136"/>
      <c r="GT180" s="136"/>
      <c r="GU180" s="136"/>
      <c r="GV180" s="136"/>
      <c r="GW180" s="136"/>
      <c r="GX180" s="136"/>
      <c r="GY180" s="136"/>
      <c r="GZ180" s="136"/>
      <c r="HA180" s="136"/>
      <c r="HB180" s="136"/>
      <c r="HC180" s="136"/>
      <c r="HD180" s="136"/>
      <c r="HE180" s="136"/>
      <c r="HF180" s="136"/>
      <c r="HG180" s="136"/>
      <c r="HH180" s="136"/>
      <c r="HI180" s="136"/>
      <c r="HJ180" s="136"/>
      <c r="HK180" s="136"/>
      <c r="HL180" s="136"/>
    </row>
    <row r="181" spans="1:220" ht="28.5" hidden="1" customHeight="1" x14ac:dyDescent="0.25">
      <c r="A181" s="391" t="s">
        <v>455</v>
      </c>
      <c r="B181" s="205" t="s">
        <v>456</v>
      </c>
      <c r="C181" s="205" t="s">
        <v>143</v>
      </c>
      <c r="D181" s="159" t="s">
        <v>457</v>
      </c>
      <c r="E181" s="156"/>
      <c r="F181" s="161"/>
      <c r="G181" s="156"/>
      <c r="H181" s="156"/>
      <c r="I181" s="156"/>
      <c r="J181" s="272">
        <f t="shared" si="41"/>
        <v>0</v>
      </c>
      <c r="K181" s="272"/>
      <c r="L181" s="156"/>
      <c r="M181" s="156"/>
      <c r="N181" s="156"/>
      <c r="O181" s="156"/>
      <c r="P181" s="156"/>
      <c r="Q181" s="156"/>
      <c r="R181" s="272">
        <f t="shared" si="40"/>
        <v>0</v>
      </c>
    </row>
    <row r="182" spans="1:220" ht="25.5" hidden="1" customHeight="1" x14ac:dyDescent="0.25">
      <c r="A182" s="205" t="s">
        <v>458</v>
      </c>
      <c r="B182" s="205" t="s">
        <v>459</v>
      </c>
      <c r="C182" s="205" t="s">
        <v>142</v>
      </c>
      <c r="D182" s="255" t="s">
        <v>460</v>
      </c>
      <c r="E182" s="156">
        <f>SUM(F182,I182)</f>
        <v>0</v>
      </c>
      <c r="F182" s="156"/>
      <c r="G182" s="169"/>
      <c r="H182" s="169"/>
      <c r="I182" s="169"/>
      <c r="J182" s="272">
        <f>SUM(L182,O182)</f>
        <v>0</v>
      </c>
      <c r="K182" s="272"/>
      <c r="L182" s="169"/>
      <c r="M182" s="169"/>
      <c r="N182" s="169"/>
      <c r="O182" s="169"/>
      <c r="P182" s="169"/>
      <c r="Q182" s="169"/>
      <c r="R182" s="272">
        <f>SUM(E182,J182)</f>
        <v>0</v>
      </c>
    </row>
    <row r="183" spans="1:220" s="150" customFormat="1" ht="34.5" customHeight="1" x14ac:dyDescent="0.25">
      <c r="A183" s="393"/>
      <c r="B183" s="393"/>
      <c r="C183" s="393"/>
      <c r="D183" s="394" t="s">
        <v>461</v>
      </c>
      <c r="E183" s="596">
        <f t="shared" ref="E183:R183" si="42">SUM(E11,E60,E79,E107,E166,E177)</f>
        <v>633936</v>
      </c>
      <c r="F183" s="597">
        <f t="shared" si="42"/>
        <v>633936</v>
      </c>
      <c r="G183" s="597">
        <f t="shared" si="42"/>
        <v>140438</v>
      </c>
      <c r="H183" s="395">
        <f t="shared" si="42"/>
        <v>0</v>
      </c>
      <c r="I183" s="395">
        <f t="shared" si="42"/>
        <v>0</v>
      </c>
      <c r="J183" s="597">
        <f t="shared" si="42"/>
        <v>269513.58</v>
      </c>
      <c r="K183" s="597">
        <f t="shared" si="42"/>
        <v>269513.58</v>
      </c>
      <c r="L183" s="395">
        <f t="shared" si="42"/>
        <v>0</v>
      </c>
      <c r="M183" s="395">
        <f t="shared" si="42"/>
        <v>0</v>
      </c>
      <c r="N183" s="395">
        <f t="shared" si="42"/>
        <v>0</v>
      </c>
      <c r="O183" s="597">
        <f t="shared" si="42"/>
        <v>269513.58</v>
      </c>
      <c r="P183" s="597">
        <f t="shared" si="42"/>
        <v>0</v>
      </c>
      <c r="Q183" s="597">
        <f t="shared" si="42"/>
        <v>0</v>
      </c>
      <c r="R183" s="597">
        <f t="shared" si="42"/>
        <v>903449.58000000007</v>
      </c>
      <c r="S183" s="396"/>
    </row>
    <row r="184" spans="1:220" x14ac:dyDescent="0.2">
      <c r="C184" s="397"/>
      <c r="D184" s="398"/>
      <c r="E184" s="399"/>
      <c r="F184" s="400"/>
      <c r="G184" s="401"/>
      <c r="H184" s="401"/>
      <c r="I184" s="401"/>
      <c r="J184" s="402"/>
      <c r="K184" s="402"/>
      <c r="L184" s="401"/>
      <c r="M184" s="401"/>
      <c r="N184" s="401"/>
      <c r="O184" s="401"/>
      <c r="P184" s="401"/>
      <c r="Q184" s="401"/>
      <c r="R184" s="400"/>
    </row>
    <row r="185" spans="1:220" ht="15.75" customHeight="1" x14ac:dyDescent="0.2">
      <c r="C185" s="397"/>
      <c r="D185" s="398"/>
      <c r="M185" s="401"/>
      <c r="O185" s="401"/>
      <c r="P185" s="401"/>
      <c r="Q185" s="401"/>
      <c r="R185" s="400"/>
    </row>
    <row r="186" spans="1:220" ht="93.75" customHeight="1" x14ac:dyDescent="0.2">
      <c r="C186" s="403"/>
      <c r="D186" s="398"/>
      <c r="Q186" s="401"/>
      <c r="R186" s="400"/>
    </row>
    <row r="187" spans="1:220" x14ac:dyDescent="0.2">
      <c r="C187" s="397"/>
      <c r="D187" s="398"/>
      <c r="O187" s="401"/>
      <c r="P187" s="401"/>
    </row>
    <row r="188" spans="1:220" x14ac:dyDescent="0.2">
      <c r="C188" s="397"/>
    </row>
    <row r="189" spans="1:220" x14ac:dyDescent="0.2">
      <c r="C189" s="397"/>
    </row>
    <row r="190" spans="1:220" x14ac:dyDescent="0.2">
      <c r="C190" s="397"/>
    </row>
    <row r="191" spans="1:220" ht="12.75" customHeight="1" x14ac:dyDescent="0.2">
      <c r="C191" s="397"/>
    </row>
    <row r="192" spans="1:220" x14ac:dyDescent="0.2">
      <c r="C192" s="397"/>
    </row>
    <row r="193" spans="3:3" x14ac:dyDescent="0.2">
      <c r="C193" s="397"/>
    </row>
    <row r="194" spans="3:3" x14ac:dyDescent="0.2">
      <c r="C194" s="397"/>
    </row>
    <row r="195" spans="3:3" ht="12.75" customHeight="1" x14ac:dyDescent="0.2">
      <c r="C195" s="397"/>
    </row>
    <row r="196" spans="3:3" x14ac:dyDescent="0.2">
      <c r="C196" s="397"/>
    </row>
    <row r="197" spans="3:3" x14ac:dyDescent="0.2">
      <c r="C197" s="397"/>
    </row>
    <row r="198" spans="3:3" x14ac:dyDescent="0.2">
      <c r="C198" s="397"/>
    </row>
    <row r="199" spans="3:3" ht="12.75" customHeight="1" x14ac:dyDescent="0.2">
      <c r="C199" s="397"/>
    </row>
    <row r="200" spans="3:3" x14ac:dyDescent="0.2">
      <c r="C200" s="397"/>
    </row>
    <row r="201" spans="3:3" x14ac:dyDescent="0.2">
      <c r="C201" s="397"/>
    </row>
    <row r="202" spans="3:3" x14ac:dyDescent="0.2">
      <c r="C202" s="397"/>
    </row>
    <row r="203" spans="3:3" ht="12.75" customHeight="1" x14ac:dyDescent="0.2">
      <c r="C203" s="397"/>
    </row>
    <row r="204" spans="3:3" x14ac:dyDescent="0.2">
      <c r="C204" s="397"/>
    </row>
    <row r="205" spans="3:3" x14ac:dyDescent="0.2">
      <c r="C205" s="397"/>
    </row>
    <row r="206" spans="3:3" x14ac:dyDescent="0.2">
      <c r="C206" s="397"/>
    </row>
    <row r="207" spans="3:3" ht="12.75" customHeight="1" x14ac:dyDescent="0.2">
      <c r="C207" s="397"/>
    </row>
    <row r="208" spans="3:3" x14ac:dyDescent="0.2">
      <c r="C208" s="397"/>
    </row>
    <row r="209" spans="3:3" x14ac:dyDescent="0.2">
      <c r="C209" s="397"/>
    </row>
    <row r="210" spans="3:3" x14ac:dyDescent="0.2">
      <c r="C210" s="397"/>
    </row>
    <row r="211" spans="3:3" ht="12.75" customHeight="1" x14ac:dyDescent="0.2">
      <c r="C211" s="397"/>
    </row>
    <row r="212" spans="3:3" x14ac:dyDescent="0.2">
      <c r="C212" s="397"/>
    </row>
    <row r="213" spans="3:3" x14ac:dyDescent="0.2">
      <c r="C213" s="397"/>
    </row>
    <row r="214" spans="3:3" x14ac:dyDescent="0.2">
      <c r="C214" s="397"/>
    </row>
    <row r="215" spans="3:3" ht="12.75" customHeight="1" x14ac:dyDescent="0.2">
      <c r="C215" s="397"/>
    </row>
    <row r="216" spans="3:3" x14ac:dyDescent="0.2">
      <c r="C216" s="397"/>
    </row>
    <row r="217" spans="3:3" x14ac:dyDescent="0.2">
      <c r="C217" s="397"/>
    </row>
    <row r="218" spans="3:3" x14ac:dyDescent="0.2">
      <c r="C218" s="397"/>
    </row>
    <row r="219" spans="3:3" ht="12.75" customHeight="1" x14ac:dyDescent="0.2">
      <c r="C219" s="397"/>
    </row>
    <row r="220" spans="3:3" x14ac:dyDescent="0.2">
      <c r="C220" s="397"/>
    </row>
    <row r="221" spans="3:3" x14ac:dyDescent="0.2">
      <c r="C221" s="397"/>
    </row>
    <row r="222" spans="3:3" x14ac:dyDescent="0.2">
      <c r="C222" s="397"/>
    </row>
    <row r="223" spans="3:3" ht="12.75" customHeight="1" x14ac:dyDescent="0.2">
      <c r="C223" s="397"/>
    </row>
    <row r="224" spans="3:3" x14ac:dyDescent="0.2">
      <c r="C224" s="397"/>
    </row>
    <row r="225" spans="3:3" x14ac:dyDescent="0.2">
      <c r="C225" s="397"/>
    </row>
    <row r="226" spans="3:3" x14ac:dyDescent="0.2">
      <c r="C226" s="397"/>
    </row>
    <row r="227" spans="3:3" ht="12.75" customHeight="1" x14ac:dyDescent="0.2">
      <c r="C227" s="397"/>
    </row>
    <row r="228" spans="3:3" x14ac:dyDescent="0.2">
      <c r="C228" s="397"/>
    </row>
    <row r="229" spans="3:3" x14ac:dyDescent="0.2">
      <c r="C229" s="397"/>
    </row>
    <row r="230" spans="3:3" x14ac:dyDescent="0.2">
      <c r="C230" s="397"/>
    </row>
    <row r="231" spans="3:3" ht="12.75" customHeight="1" x14ac:dyDescent="0.2">
      <c r="C231" s="397"/>
    </row>
    <row r="232" spans="3:3" x14ac:dyDescent="0.2">
      <c r="C232" s="397"/>
    </row>
    <row r="233" spans="3:3" x14ac:dyDescent="0.2">
      <c r="C233" s="397"/>
    </row>
    <row r="234" spans="3:3" x14ac:dyDescent="0.2">
      <c r="C234" s="397"/>
    </row>
    <row r="235" spans="3:3" ht="12.75" customHeight="1" x14ac:dyDescent="0.2">
      <c r="C235" s="397"/>
    </row>
    <row r="236" spans="3:3" x14ac:dyDescent="0.2">
      <c r="C236" s="397"/>
    </row>
    <row r="237" spans="3:3" x14ac:dyDescent="0.2">
      <c r="C237" s="397"/>
    </row>
    <row r="238" spans="3:3" x14ac:dyDescent="0.2">
      <c r="C238" s="397"/>
    </row>
    <row r="239" spans="3:3" ht="12.75" customHeight="1" x14ac:dyDescent="0.2">
      <c r="C239" s="397"/>
    </row>
    <row r="240" spans="3:3" x14ac:dyDescent="0.2">
      <c r="C240" s="397"/>
    </row>
    <row r="241" spans="3:3" x14ac:dyDescent="0.2">
      <c r="C241" s="397"/>
    </row>
    <row r="242" spans="3:3" x14ac:dyDescent="0.2">
      <c r="C242" s="397"/>
    </row>
    <row r="243" spans="3:3" ht="12.75" customHeight="1" x14ac:dyDescent="0.2">
      <c r="C243" s="397"/>
    </row>
    <row r="244" spans="3:3" x14ac:dyDescent="0.2">
      <c r="C244" s="397"/>
    </row>
    <row r="245" spans="3:3" x14ac:dyDescent="0.2">
      <c r="C245" s="397"/>
    </row>
    <row r="246" spans="3:3" x14ac:dyDescent="0.2">
      <c r="C246" s="397"/>
    </row>
    <row r="247" spans="3:3" ht="12.75" customHeight="1" x14ac:dyDescent="0.2">
      <c r="C247" s="397"/>
    </row>
    <row r="248" spans="3:3" x14ac:dyDescent="0.2">
      <c r="C248" s="397"/>
    </row>
    <row r="249" spans="3:3" x14ac:dyDescent="0.2">
      <c r="C249" s="397"/>
    </row>
    <row r="250" spans="3:3" x14ac:dyDescent="0.2">
      <c r="C250" s="397"/>
    </row>
    <row r="251" spans="3:3" ht="12.75" customHeight="1" x14ac:dyDescent="0.2">
      <c r="C251" s="397"/>
    </row>
    <row r="252" spans="3:3" x14ac:dyDescent="0.2">
      <c r="C252" s="397"/>
    </row>
    <row r="253" spans="3:3" x14ac:dyDescent="0.2">
      <c r="C253" s="397"/>
    </row>
    <row r="254" spans="3:3" x14ac:dyDescent="0.2">
      <c r="C254" s="397"/>
    </row>
    <row r="255" spans="3:3" ht="12.75" customHeight="1" x14ac:dyDescent="0.2">
      <c r="C255" s="397"/>
    </row>
    <row r="256" spans="3:3" x14ac:dyDescent="0.2">
      <c r="C256" s="397"/>
    </row>
    <row r="257" spans="3:3" x14ac:dyDescent="0.2">
      <c r="C257" s="397"/>
    </row>
    <row r="258" spans="3:3" x14ac:dyDescent="0.2">
      <c r="C258" s="397"/>
    </row>
    <row r="259" spans="3:3" ht="12.75" customHeight="1" x14ac:dyDescent="0.2">
      <c r="C259" s="397"/>
    </row>
    <row r="260" spans="3:3" x14ac:dyDescent="0.2">
      <c r="C260" s="397"/>
    </row>
    <row r="261" spans="3:3" x14ac:dyDescent="0.2">
      <c r="C261" s="397"/>
    </row>
    <row r="262" spans="3:3" x14ac:dyDescent="0.2">
      <c r="C262" s="397"/>
    </row>
    <row r="263" spans="3:3" ht="12.75" customHeight="1" x14ac:dyDescent="0.2">
      <c r="C263" s="397"/>
    </row>
    <row r="264" spans="3:3" x14ac:dyDescent="0.2">
      <c r="C264" s="397"/>
    </row>
    <row r="265" spans="3:3" x14ac:dyDescent="0.2">
      <c r="C265" s="397"/>
    </row>
    <row r="266" spans="3:3" x14ac:dyDescent="0.2">
      <c r="C266" s="397"/>
    </row>
    <row r="267" spans="3:3" ht="12.75" customHeight="1" x14ac:dyDescent="0.2">
      <c r="C267" s="397"/>
    </row>
    <row r="268" spans="3:3" x14ac:dyDescent="0.2">
      <c r="C268" s="397"/>
    </row>
    <row r="269" spans="3:3" x14ac:dyDescent="0.2">
      <c r="C269" s="397"/>
    </row>
    <row r="270" spans="3:3" x14ac:dyDescent="0.2">
      <c r="C270" s="397"/>
    </row>
    <row r="271" spans="3:3" ht="12.75" customHeight="1" x14ac:dyDescent="0.2">
      <c r="C271" s="397"/>
    </row>
    <row r="272" spans="3:3" x14ac:dyDescent="0.2">
      <c r="C272" s="397"/>
    </row>
    <row r="273" spans="3:3" x14ac:dyDescent="0.2">
      <c r="C273" s="397"/>
    </row>
    <row r="274" spans="3:3" x14ac:dyDescent="0.2">
      <c r="C274" s="397"/>
    </row>
    <row r="275" spans="3:3" ht="12.75" customHeight="1" x14ac:dyDescent="0.2">
      <c r="C275" s="397"/>
    </row>
    <row r="276" spans="3:3" x14ac:dyDescent="0.2">
      <c r="C276" s="397"/>
    </row>
    <row r="277" spans="3:3" x14ac:dyDescent="0.2">
      <c r="C277" s="397"/>
    </row>
    <row r="278" spans="3:3" x14ac:dyDescent="0.2">
      <c r="C278" s="397"/>
    </row>
    <row r="279" spans="3:3" ht="12.75" customHeight="1" x14ac:dyDescent="0.2">
      <c r="C279" s="397"/>
    </row>
    <row r="280" spans="3:3" x14ac:dyDescent="0.2">
      <c r="C280" s="397"/>
    </row>
    <row r="281" spans="3:3" x14ac:dyDescent="0.2">
      <c r="C281" s="397"/>
    </row>
    <row r="282" spans="3:3" x14ac:dyDescent="0.2">
      <c r="C282" s="397"/>
    </row>
    <row r="283" spans="3:3" ht="12.75" customHeight="1" x14ac:dyDescent="0.2">
      <c r="C283" s="397"/>
    </row>
    <row r="284" spans="3:3" x14ac:dyDescent="0.2">
      <c r="C284" s="397"/>
    </row>
    <row r="285" spans="3:3" x14ac:dyDescent="0.2">
      <c r="C285" s="397"/>
    </row>
    <row r="286" spans="3:3" x14ac:dyDescent="0.2">
      <c r="C286" s="397"/>
    </row>
    <row r="287" spans="3:3" ht="12.75" customHeight="1" x14ac:dyDescent="0.2">
      <c r="C287" s="397"/>
    </row>
    <row r="288" spans="3:3" x14ac:dyDescent="0.2">
      <c r="C288" s="397"/>
    </row>
    <row r="289" spans="3:3" x14ac:dyDescent="0.2">
      <c r="C289" s="397"/>
    </row>
    <row r="290" spans="3:3" x14ac:dyDescent="0.2">
      <c r="C290" s="397"/>
    </row>
    <row r="291" spans="3:3" ht="12.75" customHeight="1" x14ac:dyDescent="0.2">
      <c r="C291" s="397"/>
    </row>
    <row r="292" spans="3:3" x14ac:dyDescent="0.2">
      <c r="C292" s="397"/>
    </row>
    <row r="293" spans="3:3" x14ac:dyDescent="0.2">
      <c r="C293" s="397"/>
    </row>
    <row r="294" spans="3:3" x14ac:dyDescent="0.2">
      <c r="C294" s="397"/>
    </row>
    <row r="295" spans="3:3" ht="12.75" customHeight="1" x14ac:dyDescent="0.2">
      <c r="C295" s="397"/>
    </row>
    <row r="296" spans="3:3" x14ac:dyDescent="0.2">
      <c r="C296" s="397"/>
    </row>
    <row r="297" spans="3:3" x14ac:dyDescent="0.2">
      <c r="C297" s="397"/>
    </row>
    <row r="298" spans="3:3" x14ac:dyDescent="0.2">
      <c r="C298" s="397"/>
    </row>
    <row r="299" spans="3:3" ht="12.75" customHeight="1" x14ac:dyDescent="0.2">
      <c r="C299" s="397"/>
    </row>
    <row r="300" spans="3:3" x14ac:dyDescent="0.2">
      <c r="C300" s="397"/>
    </row>
    <row r="301" spans="3:3" x14ac:dyDescent="0.2">
      <c r="C301" s="397"/>
    </row>
    <row r="302" spans="3:3" x14ac:dyDescent="0.2">
      <c r="C302" s="397"/>
    </row>
    <row r="303" spans="3:3" ht="12.75" customHeight="1" x14ac:dyDescent="0.2">
      <c r="C303" s="397"/>
    </row>
    <row r="304" spans="3:3" x14ac:dyDescent="0.2">
      <c r="C304" s="397"/>
    </row>
    <row r="305" spans="3:3" x14ac:dyDescent="0.2">
      <c r="C305" s="397"/>
    </row>
    <row r="306" spans="3:3" x14ac:dyDescent="0.2">
      <c r="C306" s="397"/>
    </row>
    <row r="307" spans="3:3" ht="12.75" customHeight="1" x14ac:dyDescent="0.2">
      <c r="C307" s="397"/>
    </row>
    <row r="308" spans="3:3" x14ac:dyDescent="0.2">
      <c r="C308" s="397"/>
    </row>
    <row r="309" spans="3:3" x14ac:dyDescent="0.2">
      <c r="C309" s="397"/>
    </row>
    <row r="310" spans="3:3" x14ac:dyDescent="0.2">
      <c r="C310" s="397"/>
    </row>
    <row r="311" spans="3:3" ht="12.75" customHeight="1" x14ac:dyDescent="0.2">
      <c r="C311" s="397"/>
    </row>
    <row r="312" spans="3:3" x14ac:dyDescent="0.2">
      <c r="C312" s="397"/>
    </row>
    <row r="313" spans="3:3" x14ac:dyDescent="0.2">
      <c r="C313" s="397"/>
    </row>
    <row r="314" spans="3:3" x14ac:dyDescent="0.2">
      <c r="C314" s="397"/>
    </row>
    <row r="315" spans="3:3" ht="12.75" customHeight="1" x14ac:dyDescent="0.2">
      <c r="C315" s="397"/>
    </row>
    <row r="316" spans="3:3" x14ac:dyDescent="0.2">
      <c r="C316" s="397"/>
    </row>
    <row r="317" spans="3:3" x14ac:dyDescent="0.2">
      <c r="C317" s="397"/>
    </row>
    <row r="318" spans="3:3" x14ac:dyDescent="0.2">
      <c r="C318" s="397"/>
    </row>
    <row r="319" spans="3:3" ht="12.75" customHeight="1" x14ac:dyDescent="0.2">
      <c r="C319" s="397"/>
    </row>
    <row r="320" spans="3:3" x14ac:dyDescent="0.2">
      <c r="C320" s="397"/>
    </row>
    <row r="321" spans="3:3" x14ac:dyDescent="0.2">
      <c r="C321" s="397"/>
    </row>
    <row r="322" spans="3:3" x14ac:dyDescent="0.2">
      <c r="C322" s="397"/>
    </row>
    <row r="323" spans="3:3" ht="12.75" customHeight="1" x14ac:dyDescent="0.2">
      <c r="C323" s="397"/>
    </row>
    <row r="324" spans="3:3" x14ac:dyDescent="0.2">
      <c r="C324" s="397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showZeros="0" view="pageBreakPreview" topLeftCell="D4" zoomScale="71" zoomScaleNormal="100" zoomScaleSheetLayoutView="71" zoomScalePageLayoutView="75" workbookViewId="0">
      <selection activeCell="I13" sqref="I13"/>
    </sheetView>
  </sheetViews>
  <sheetFormatPr defaultColWidth="7.85546875" defaultRowHeight="12.75" x14ac:dyDescent="0.2"/>
  <cols>
    <col min="1" max="1" width="0.28515625" style="406" hidden="1" customWidth="1"/>
    <col min="2" max="2" width="3.7109375" style="406" hidden="1" customWidth="1"/>
    <col min="3" max="3" width="1" style="406" hidden="1" customWidth="1"/>
    <col min="4" max="4" width="29.5703125" style="406" customWidth="1"/>
    <col min="5" max="5" width="35" style="406" customWidth="1"/>
    <col min="6" max="6" width="35.85546875" style="406" hidden="1" customWidth="1"/>
    <col min="7" max="7" width="35.5703125" style="409" hidden="1" customWidth="1"/>
    <col min="8" max="8" width="47.28515625" style="409" customWidth="1"/>
    <col min="9" max="9" width="40.5703125" style="409" customWidth="1"/>
    <col min="10" max="10" width="45.140625" style="409" customWidth="1"/>
    <col min="11" max="11" width="16.140625" style="406" hidden="1" customWidth="1"/>
    <col min="12" max="12" width="38.28515625" style="406" customWidth="1"/>
    <col min="13" max="13" width="15.7109375" style="406" customWidth="1"/>
    <col min="14" max="14" width="18.28515625" style="406" customWidth="1"/>
    <col min="15" max="15" width="21" style="406" customWidth="1"/>
    <col min="16" max="16" width="18.28515625" style="406" customWidth="1"/>
    <col min="17" max="17" width="16.42578125" style="406" customWidth="1"/>
    <col min="18" max="18" width="16.5703125" style="406" customWidth="1"/>
    <col min="19" max="19" width="18.5703125" style="406" customWidth="1"/>
    <col min="20" max="20" width="16.5703125" style="406" customWidth="1"/>
    <col min="21" max="21" width="22.42578125" style="406" customWidth="1"/>
    <col min="22" max="22" width="32" style="406" customWidth="1"/>
    <col min="23" max="23" width="14.7109375" style="406" customWidth="1"/>
    <col min="24" max="24" width="17.28515625" style="406" customWidth="1"/>
    <col min="25" max="247" width="7.85546875" style="406"/>
    <col min="248" max="250" width="0" style="406" hidden="1" customWidth="1"/>
    <col min="251" max="251" width="15" style="406" customWidth="1"/>
    <col min="252" max="252" width="21.85546875" style="406" customWidth="1"/>
    <col min="253" max="253" width="24.5703125" style="406" customWidth="1"/>
    <col min="254" max="254" width="43.42578125" style="406" customWidth="1"/>
    <col min="255" max="255" width="38.42578125" style="406" customWidth="1"/>
    <col min="256" max="256" width="43.7109375" style="406" customWidth="1"/>
    <col min="257" max="257" width="17.140625" style="406" customWidth="1"/>
    <col min="258" max="258" width="18.85546875" style="406" customWidth="1"/>
    <col min="259" max="259" width="13.42578125" style="406" customWidth="1"/>
    <col min="260" max="260" width="15.7109375" style="406" customWidth="1"/>
    <col min="261" max="261" width="15" style="406" customWidth="1"/>
    <col min="262" max="262" width="13.42578125" style="406" customWidth="1"/>
    <col min="263" max="263" width="15.42578125" style="406" customWidth="1"/>
    <col min="264" max="264" width="20.5703125" style="406" customWidth="1"/>
    <col min="265" max="265" width="14" style="406" customWidth="1"/>
    <col min="266" max="266" width="11.140625" style="406" customWidth="1"/>
    <col min="267" max="267" width="20.140625" style="406" customWidth="1"/>
    <col min="268" max="268" width="15.85546875" style="406" customWidth="1"/>
    <col min="269" max="269" width="15.7109375" style="406" customWidth="1"/>
    <col min="270" max="270" width="18.28515625" style="406" customWidth="1"/>
    <col min="271" max="271" width="21" style="406" customWidth="1"/>
    <col min="272" max="272" width="18.28515625" style="406" customWidth="1"/>
    <col min="273" max="273" width="16.42578125" style="406" customWidth="1"/>
    <col min="274" max="274" width="16.5703125" style="406" customWidth="1"/>
    <col min="275" max="275" width="18.5703125" style="406" customWidth="1"/>
    <col min="276" max="276" width="16.5703125" style="406" customWidth="1"/>
    <col min="277" max="277" width="22.42578125" style="406" customWidth="1"/>
    <col min="278" max="278" width="32" style="406" customWidth="1"/>
    <col min="279" max="279" width="14.7109375" style="406" customWidth="1"/>
    <col min="280" max="280" width="17.28515625" style="406" customWidth="1"/>
    <col min="281" max="503" width="7.85546875" style="406"/>
    <col min="504" max="506" width="0" style="406" hidden="1" customWidth="1"/>
    <col min="507" max="507" width="15" style="406" customWidth="1"/>
    <col min="508" max="508" width="21.85546875" style="406" customWidth="1"/>
    <col min="509" max="509" width="24.5703125" style="406" customWidth="1"/>
    <col min="510" max="510" width="43.42578125" style="406" customWidth="1"/>
    <col min="511" max="511" width="38.42578125" style="406" customWidth="1"/>
    <col min="512" max="512" width="43.7109375" style="406" customWidth="1"/>
    <col min="513" max="513" width="17.140625" style="406" customWidth="1"/>
    <col min="514" max="514" width="18.85546875" style="406" customWidth="1"/>
    <col min="515" max="515" width="13.42578125" style="406" customWidth="1"/>
    <col min="516" max="516" width="15.7109375" style="406" customWidth="1"/>
    <col min="517" max="517" width="15" style="406" customWidth="1"/>
    <col min="518" max="518" width="13.42578125" style="406" customWidth="1"/>
    <col min="519" max="519" width="15.42578125" style="406" customWidth="1"/>
    <col min="520" max="520" width="20.5703125" style="406" customWidth="1"/>
    <col min="521" max="521" width="14" style="406" customWidth="1"/>
    <col min="522" max="522" width="11.140625" style="406" customWidth="1"/>
    <col min="523" max="523" width="20.140625" style="406" customWidth="1"/>
    <col min="524" max="524" width="15.85546875" style="406" customWidth="1"/>
    <col min="525" max="525" width="15.7109375" style="406" customWidth="1"/>
    <col min="526" max="526" width="18.28515625" style="406" customWidth="1"/>
    <col min="527" max="527" width="21" style="406" customWidth="1"/>
    <col min="528" max="528" width="18.28515625" style="406" customWidth="1"/>
    <col min="529" max="529" width="16.42578125" style="406" customWidth="1"/>
    <col min="530" max="530" width="16.5703125" style="406" customWidth="1"/>
    <col min="531" max="531" width="18.5703125" style="406" customWidth="1"/>
    <col min="532" max="532" width="16.5703125" style="406" customWidth="1"/>
    <col min="533" max="533" width="22.42578125" style="406" customWidth="1"/>
    <col min="534" max="534" width="32" style="406" customWidth="1"/>
    <col min="535" max="535" width="14.7109375" style="406" customWidth="1"/>
    <col min="536" max="536" width="17.28515625" style="406" customWidth="1"/>
    <col min="537" max="759" width="7.85546875" style="406"/>
    <col min="760" max="762" width="0" style="406" hidden="1" customWidth="1"/>
    <col min="763" max="763" width="15" style="406" customWidth="1"/>
    <col min="764" max="764" width="21.85546875" style="406" customWidth="1"/>
    <col min="765" max="765" width="24.5703125" style="406" customWidth="1"/>
    <col min="766" max="766" width="43.42578125" style="406" customWidth="1"/>
    <col min="767" max="767" width="38.42578125" style="406" customWidth="1"/>
    <col min="768" max="768" width="43.7109375" style="406" customWidth="1"/>
    <col min="769" max="769" width="17.140625" style="406" customWidth="1"/>
    <col min="770" max="770" width="18.85546875" style="406" customWidth="1"/>
    <col min="771" max="771" width="13.42578125" style="406" customWidth="1"/>
    <col min="772" max="772" width="15.7109375" style="406" customWidth="1"/>
    <col min="773" max="773" width="15" style="406" customWidth="1"/>
    <col min="774" max="774" width="13.42578125" style="406" customWidth="1"/>
    <col min="775" max="775" width="15.42578125" style="406" customWidth="1"/>
    <col min="776" max="776" width="20.5703125" style="406" customWidth="1"/>
    <col min="777" max="777" width="14" style="406" customWidth="1"/>
    <col min="778" max="778" width="11.140625" style="406" customWidth="1"/>
    <col min="779" max="779" width="20.140625" style="406" customWidth="1"/>
    <col min="780" max="780" width="15.85546875" style="406" customWidth="1"/>
    <col min="781" max="781" width="15.7109375" style="406" customWidth="1"/>
    <col min="782" max="782" width="18.28515625" style="406" customWidth="1"/>
    <col min="783" max="783" width="21" style="406" customWidth="1"/>
    <col min="784" max="784" width="18.28515625" style="406" customWidth="1"/>
    <col min="785" max="785" width="16.42578125" style="406" customWidth="1"/>
    <col min="786" max="786" width="16.5703125" style="406" customWidth="1"/>
    <col min="787" max="787" width="18.5703125" style="406" customWidth="1"/>
    <col min="788" max="788" width="16.5703125" style="406" customWidth="1"/>
    <col min="789" max="789" width="22.42578125" style="406" customWidth="1"/>
    <col min="790" max="790" width="32" style="406" customWidth="1"/>
    <col min="791" max="791" width="14.7109375" style="406" customWidth="1"/>
    <col min="792" max="792" width="17.28515625" style="406" customWidth="1"/>
    <col min="793" max="1015" width="7.85546875" style="406"/>
    <col min="1016" max="1018" width="0" style="406" hidden="1" customWidth="1"/>
    <col min="1019" max="1019" width="15" style="406" customWidth="1"/>
    <col min="1020" max="1020" width="21.85546875" style="406" customWidth="1"/>
    <col min="1021" max="1021" width="24.5703125" style="406" customWidth="1"/>
    <col min="1022" max="1022" width="43.42578125" style="406" customWidth="1"/>
    <col min="1023" max="1023" width="38.42578125" style="406" customWidth="1"/>
    <col min="1024" max="1024" width="43.7109375" style="406" customWidth="1"/>
    <col min="1025" max="1025" width="17.140625" style="406" customWidth="1"/>
    <col min="1026" max="1026" width="18.85546875" style="406" customWidth="1"/>
    <col min="1027" max="1027" width="13.42578125" style="406" customWidth="1"/>
    <col min="1028" max="1028" width="15.7109375" style="406" customWidth="1"/>
    <col min="1029" max="1029" width="15" style="406" customWidth="1"/>
    <col min="1030" max="1030" width="13.42578125" style="406" customWidth="1"/>
    <col min="1031" max="1031" width="15.42578125" style="406" customWidth="1"/>
    <col min="1032" max="1032" width="20.5703125" style="406" customWidth="1"/>
    <col min="1033" max="1033" width="14" style="406" customWidth="1"/>
    <col min="1034" max="1034" width="11.140625" style="406" customWidth="1"/>
    <col min="1035" max="1035" width="20.140625" style="406" customWidth="1"/>
    <col min="1036" max="1036" width="15.85546875" style="406" customWidth="1"/>
    <col min="1037" max="1037" width="15.7109375" style="406" customWidth="1"/>
    <col min="1038" max="1038" width="18.28515625" style="406" customWidth="1"/>
    <col min="1039" max="1039" width="21" style="406" customWidth="1"/>
    <col min="1040" max="1040" width="18.28515625" style="406" customWidth="1"/>
    <col min="1041" max="1041" width="16.42578125" style="406" customWidth="1"/>
    <col min="1042" max="1042" width="16.5703125" style="406" customWidth="1"/>
    <col min="1043" max="1043" width="18.5703125" style="406" customWidth="1"/>
    <col min="1044" max="1044" width="16.5703125" style="406" customWidth="1"/>
    <col min="1045" max="1045" width="22.42578125" style="406" customWidth="1"/>
    <col min="1046" max="1046" width="32" style="406" customWidth="1"/>
    <col min="1047" max="1047" width="14.7109375" style="406" customWidth="1"/>
    <col min="1048" max="1048" width="17.28515625" style="406" customWidth="1"/>
    <col min="1049" max="1271" width="7.85546875" style="406"/>
    <col min="1272" max="1274" width="0" style="406" hidden="1" customWidth="1"/>
    <col min="1275" max="1275" width="15" style="406" customWidth="1"/>
    <col min="1276" max="1276" width="21.85546875" style="406" customWidth="1"/>
    <col min="1277" max="1277" width="24.5703125" style="406" customWidth="1"/>
    <col min="1278" max="1278" width="43.42578125" style="406" customWidth="1"/>
    <col min="1279" max="1279" width="38.42578125" style="406" customWidth="1"/>
    <col min="1280" max="1280" width="43.7109375" style="406" customWidth="1"/>
    <col min="1281" max="1281" width="17.140625" style="406" customWidth="1"/>
    <col min="1282" max="1282" width="18.85546875" style="406" customWidth="1"/>
    <col min="1283" max="1283" width="13.42578125" style="406" customWidth="1"/>
    <col min="1284" max="1284" width="15.7109375" style="406" customWidth="1"/>
    <col min="1285" max="1285" width="15" style="406" customWidth="1"/>
    <col min="1286" max="1286" width="13.42578125" style="406" customWidth="1"/>
    <col min="1287" max="1287" width="15.42578125" style="406" customWidth="1"/>
    <col min="1288" max="1288" width="20.5703125" style="406" customWidth="1"/>
    <col min="1289" max="1289" width="14" style="406" customWidth="1"/>
    <col min="1290" max="1290" width="11.140625" style="406" customWidth="1"/>
    <col min="1291" max="1291" width="20.140625" style="406" customWidth="1"/>
    <col min="1292" max="1292" width="15.85546875" style="406" customWidth="1"/>
    <col min="1293" max="1293" width="15.7109375" style="406" customWidth="1"/>
    <col min="1294" max="1294" width="18.28515625" style="406" customWidth="1"/>
    <col min="1295" max="1295" width="21" style="406" customWidth="1"/>
    <col min="1296" max="1296" width="18.28515625" style="406" customWidth="1"/>
    <col min="1297" max="1297" width="16.42578125" style="406" customWidth="1"/>
    <col min="1298" max="1298" width="16.5703125" style="406" customWidth="1"/>
    <col min="1299" max="1299" width="18.5703125" style="406" customWidth="1"/>
    <col min="1300" max="1300" width="16.5703125" style="406" customWidth="1"/>
    <col min="1301" max="1301" width="22.42578125" style="406" customWidth="1"/>
    <col min="1302" max="1302" width="32" style="406" customWidth="1"/>
    <col min="1303" max="1303" width="14.7109375" style="406" customWidth="1"/>
    <col min="1304" max="1304" width="17.28515625" style="406" customWidth="1"/>
    <col min="1305" max="1527" width="7.85546875" style="406"/>
    <col min="1528" max="1530" width="0" style="406" hidden="1" customWidth="1"/>
    <col min="1531" max="1531" width="15" style="406" customWidth="1"/>
    <col min="1532" max="1532" width="21.85546875" style="406" customWidth="1"/>
    <col min="1533" max="1533" width="24.5703125" style="406" customWidth="1"/>
    <col min="1534" max="1534" width="43.42578125" style="406" customWidth="1"/>
    <col min="1535" max="1535" width="38.42578125" style="406" customWidth="1"/>
    <col min="1536" max="1536" width="43.7109375" style="406" customWidth="1"/>
    <col min="1537" max="1537" width="17.140625" style="406" customWidth="1"/>
    <col min="1538" max="1538" width="18.85546875" style="406" customWidth="1"/>
    <col min="1539" max="1539" width="13.42578125" style="406" customWidth="1"/>
    <col min="1540" max="1540" width="15.7109375" style="406" customWidth="1"/>
    <col min="1541" max="1541" width="15" style="406" customWidth="1"/>
    <col min="1542" max="1542" width="13.42578125" style="406" customWidth="1"/>
    <col min="1543" max="1543" width="15.42578125" style="406" customWidth="1"/>
    <col min="1544" max="1544" width="20.5703125" style="406" customWidth="1"/>
    <col min="1545" max="1545" width="14" style="406" customWidth="1"/>
    <col min="1546" max="1546" width="11.140625" style="406" customWidth="1"/>
    <col min="1547" max="1547" width="20.140625" style="406" customWidth="1"/>
    <col min="1548" max="1548" width="15.85546875" style="406" customWidth="1"/>
    <col min="1549" max="1549" width="15.7109375" style="406" customWidth="1"/>
    <col min="1550" max="1550" width="18.28515625" style="406" customWidth="1"/>
    <col min="1551" max="1551" width="21" style="406" customWidth="1"/>
    <col min="1552" max="1552" width="18.28515625" style="406" customWidth="1"/>
    <col min="1553" max="1553" width="16.42578125" style="406" customWidth="1"/>
    <col min="1554" max="1554" width="16.5703125" style="406" customWidth="1"/>
    <col min="1555" max="1555" width="18.5703125" style="406" customWidth="1"/>
    <col min="1556" max="1556" width="16.5703125" style="406" customWidth="1"/>
    <col min="1557" max="1557" width="22.42578125" style="406" customWidth="1"/>
    <col min="1558" max="1558" width="32" style="406" customWidth="1"/>
    <col min="1559" max="1559" width="14.7109375" style="406" customWidth="1"/>
    <col min="1560" max="1560" width="17.28515625" style="406" customWidth="1"/>
    <col min="1561" max="1783" width="7.85546875" style="406"/>
    <col min="1784" max="1786" width="0" style="406" hidden="1" customWidth="1"/>
    <col min="1787" max="1787" width="15" style="406" customWidth="1"/>
    <col min="1788" max="1788" width="21.85546875" style="406" customWidth="1"/>
    <col min="1789" max="1789" width="24.5703125" style="406" customWidth="1"/>
    <col min="1790" max="1790" width="43.42578125" style="406" customWidth="1"/>
    <col min="1791" max="1791" width="38.42578125" style="406" customWidth="1"/>
    <col min="1792" max="1792" width="43.7109375" style="406" customWidth="1"/>
    <col min="1793" max="1793" width="17.140625" style="406" customWidth="1"/>
    <col min="1794" max="1794" width="18.85546875" style="406" customWidth="1"/>
    <col min="1795" max="1795" width="13.42578125" style="406" customWidth="1"/>
    <col min="1796" max="1796" width="15.7109375" style="406" customWidth="1"/>
    <col min="1797" max="1797" width="15" style="406" customWidth="1"/>
    <col min="1798" max="1798" width="13.42578125" style="406" customWidth="1"/>
    <col min="1799" max="1799" width="15.42578125" style="406" customWidth="1"/>
    <col min="1800" max="1800" width="20.5703125" style="406" customWidth="1"/>
    <col min="1801" max="1801" width="14" style="406" customWidth="1"/>
    <col min="1802" max="1802" width="11.140625" style="406" customWidth="1"/>
    <col min="1803" max="1803" width="20.140625" style="406" customWidth="1"/>
    <col min="1804" max="1804" width="15.85546875" style="406" customWidth="1"/>
    <col min="1805" max="1805" width="15.7109375" style="406" customWidth="1"/>
    <col min="1806" max="1806" width="18.28515625" style="406" customWidth="1"/>
    <col min="1807" max="1807" width="21" style="406" customWidth="1"/>
    <col min="1808" max="1808" width="18.28515625" style="406" customWidth="1"/>
    <col min="1809" max="1809" width="16.42578125" style="406" customWidth="1"/>
    <col min="1810" max="1810" width="16.5703125" style="406" customWidth="1"/>
    <col min="1811" max="1811" width="18.5703125" style="406" customWidth="1"/>
    <col min="1812" max="1812" width="16.5703125" style="406" customWidth="1"/>
    <col min="1813" max="1813" width="22.42578125" style="406" customWidth="1"/>
    <col min="1814" max="1814" width="32" style="406" customWidth="1"/>
    <col min="1815" max="1815" width="14.7109375" style="406" customWidth="1"/>
    <col min="1816" max="1816" width="17.28515625" style="406" customWidth="1"/>
    <col min="1817" max="2039" width="7.85546875" style="406"/>
    <col min="2040" max="2042" width="0" style="406" hidden="1" customWidth="1"/>
    <col min="2043" max="2043" width="15" style="406" customWidth="1"/>
    <col min="2044" max="2044" width="21.85546875" style="406" customWidth="1"/>
    <col min="2045" max="2045" width="24.5703125" style="406" customWidth="1"/>
    <col min="2046" max="2046" width="43.42578125" style="406" customWidth="1"/>
    <col min="2047" max="2047" width="38.42578125" style="406" customWidth="1"/>
    <col min="2048" max="2048" width="43.7109375" style="406" customWidth="1"/>
    <col min="2049" max="2049" width="17.140625" style="406" customWidth="1"/>
    <col min="2050" max="2050" width="18.85546875" style="406" customWidth="1"/>
    <col min="2051" max="2051" width="13.42578125" style="406" customWidth="1"/>
    <col min="2052" max="2052" width="15.7109375" style="406" customWidth="1"/>
    <col min="2053" max="2053" width="15" style="406" customWidth="1"/>
    <col min="2054" max="2054" width="13.42578125" style="406" customWidth="1"/>
    <col min="2055" max="2055" width="15.42578125" style="406" customWidth="1"/>
    <col min="2056" max="2056" width="20.5703125" style="406" customWidth="1"/>
    <col min="2057" max="2057" width="14" style="406" customWidth="1"/>
    <col min="2058" max="2058" width="11.140625" style="406" customWidth="1"/>
    <col min="2059" max="2059" width="20.140625" style="406" customWidth="1"/>
    <col min="2060" max="2060" width="15.85546875" style="406" customWidth="1"/>
    <col min="2061" max="2061" width="15.7109375" style="406" customWidth="1"/>
    <col min="2062" max="2062" width="18.28515625" style="406" customWidth="1"/>
    <col min="2063" max="2063" width="21" style="406" customWidth="1"/>
    <col min="2064" max="2064" width="18.28515625" style="406" customWidth="1"/>
    <col min="2065" max="2065" width="16.42578125" style="406" customWidth="1"/>
    <col min="2066" max="2066" width="16.5703125" style="406" customWidth="1"/>
    <col min="2067" max="2067" width="18.5703125" style="406" customWidth="1"/>
    <col min="2068" max="2068" width="16.5703125" style="406" customWidth="1"/>
    <col min="2069" max="2069" width="22.42578125" style="406" customWidth="1"/>
    <col min="2070" max="2070" width="32" style="406" customWidth="1"/>
    <col min="2071" max="2071" width="14.7109375" style="406" customWidth="1"/>
    <col min="2072" max="2072" width="17.28515625" style="406" customWidth="1"/>
    <col min="2073" max="2295" width="7.85546875" style="406"/>
    <col min="2296" max="2298" width="0" style="406" hidden="1" customWidth="1"/>
    <col min="2299" max="2299" width="15" style="406" customWidth="1"/>
    <col min="2300" max="2300" width="21.85546875" style="406" customWidth="1"/>
    <col min="2301" max="2301" width="24.5703125" style="406" customWidth="1"/>
    <col min="2302" max="2302" width="43.42578125" style="406" customWidth="1"/>
    <col min="2303" max="2303" width="38.42578125" style="406" customWidth="1"/>
    <col min="2304" max="2304" width="43.7109375" style="406" customWidth="1"/>
    <col min="2305" max="2305" width="17.140625" style="406" customWidth="1"/>
    <col min="2306" max="2306" width="18.85546875" style="406" customWidth="1"/>
    <col min="2307" max="2307" width="13.42578125" style="406" customWidth="1"/>
    <col min="2308" max="2308" width="15.7109375" style="406" customWidth="1"/>
    <col min="2309" max="2309" width="15" style="406" customWidth="1"/>
    <col min="2310" max="2310" width="13.42578125" style="406" customWidth="1"/>
    <col min="2311" max="2311" width="15.42578125" style="406" customWidth="1"/>
    <col min="2312" max="2312" width="20.5703125" style="406" customWidth="1"/>
    <col min="2313" max="2313" width="14" style="406" customWidth="1"/>
    <col min="2314" max="2314" width="11.140625" style="406" customWidth="1"/>
    <col min="2315" max="2315" width="20.140625" style="406" customWidth="1"/>
    <col min="2316" max="2316" width="15.85546875" style="406" customWidth="1"/>
    <col min="2317" max="2317" width="15.7109375" style="406" customWidth="1"/>
    <col min="2318" max="2318" width="18.28515625" style="406" customWidth="1"/>
    <col min="2319" max="2319" width="21" style="406" customWidth="1"/>
    <col min="2320" max="2320" width="18.28515625" style="406" customWidth="1"/>
    <col min="2321" max="2321" width="16.42578125" style="406" customWidth="1"/>
    <col min="2322" max="2322" width="16.5703125" style="406" customWidth="1"/>
    <col min="2323" max="2323" width="18.5703125" style="406" customWidth="1"/>
    <col min="2324" max="2324" width="16.5703125" style="406" customWidth="1"/>
    <col min="2325" max="2325" width="22.42578125" style="406" customWidth="1"/>
    <col min="2326" max="2326" width="32" style="406" customWidth="1"/>
    <col min="2327" max="2327" width="14.7109375" style="406" customWidth="1"/>
    <col min="2328" max="2328" width="17.28515625" style="406" customWidth="1"/>
    <col min="2329" max="2551" width="7.85546875" style="406"/>
    <col min="2552" max="2554" width="0" style="406" hidden="1" customWidth="1"/>
    <col min="2555" max="2555" width="15" style="406" customWidth="1"/>
    <col min="2556" max="2556" width="21.85546875" style="406" customWidth="1"/>
    <col min="2557" max="2557" width="24.5703125" style="406" customWidth="1"/>
    <col min="2558" max="2558" width="43.42578125" style="406" customWidth="1"/>
    <col min="2559" max="2559" width="38.42578125" style="406" customWidth="1"/>
    <col min="2560" max="2560" width="43.7109375" style="406" customWidth="1"/>
    <col min="2561" max="2561" width="17.140625" style="406" customWidth="1"/>
    <col min="2562" max="2562" width="18.85546875" style="406" customWidth="1"/>
    <col min="2563" max="2563" width="13.42578125" style="406" customWidth="1"/>
    <col min="2564" max="2564" width="15.7109375" style="406" customWidth="1"/>
    <col min="2565" max="2565" width="15" style="406" customWidth="1"/>
    <col min="2566" max="2566" width="13.42578125" style="406" customWidth="1"/>
    <col min="2567" max="2567" width="15.42578125" style="406" customWidth="1"/>
    <col min="2568" max="2568" width="20.5703125" style="406" customWidth="1"/>
    <col min="2569" max="2569" width="14" style="406" customWidth="1"/>
    <col min="2570" max="2570" width="11.140625" style="406" customWidth="1"/>
    <col min="2571" max="2571" width="20.140625" style="406" customWidth="1"/>
    <col min="2572" max="2572" width="15.85546875" style="406" customWidth="1"/>
    <col min="2573" max="2573" width="15.7109375" style="406" customWidth="1"/>
    <col min="2574" max="2574" width="18.28515625" style="406" customWidth="1"/>
    <col min="2575" max="2575" width="21" style="406" customWidth="1"/>
    <col min="2576" max="2576" width="18.28515625" style="406" customWidth="1"/>
    <col min="2577" max="2577" width="16.42578125" style="406" customWidth="1"/>
    <col min="2578" max="2578" width="16.5703125" style="406" customWidth="1"/>
    <col min="2579" max="2579" width="18.5703125" style="406" customWidth="1"/>
    <col min="2580" max="2580" width="16.5703125" style="406" customWidth="1"/>
    <col min="2581" max="2581" width="22.42578125" style="406" customWidth="1"/>
    <col min="2582" max="2582" width="32" style="406" customWidth="1"/>
    <col min="2583" max="2583" width="14.7109375" style="406" customWidth="1"/>
    <col min="2584" max="2584" width="17.28515625" style="406" customWidth="1"/>
    <col min="2585" max="2807" width="7.85546875" style="406"/>
    <col min="2808" max="2810" width="0" style="406" hidden="1" customWidth="1"/>
    <col min="2811" max="2811" width="15" style="406" customWidth="1"/>
    <col min="2812" max="2812" width="21.85546875" style="406" customWidth="1"/>
    <col min="2813" max="2813" width="24.5703125" style="406" customWidth="1"/>
    <col min="2814" max="2814" width="43.42578125" style="406" customWidth="1"/>
    <col min="2815" max="2815" width="38.42578125" style="406" customWidth="1"/>
    <col min="2816" max="2816" width="43.7109375" style="406" customWidth="1"/>
    <col min="2817" max="2817" width="17.140625" style="406" customWidth="1"/>
    <col min="2818" max="2818" width="18.85546875" style="406" customWidth="1"/>
    <col min="2819" max="2819" width="13.42578125" style="406" customWidth="1"/>
    <col min="2820" max="2820" width="15.7109375" style="406" customWidth="1"/>
    <col min="2821" max="2821" width="15" style="406" customWidth="1"/>
    <col min="2822" max="2822" width="13.42578125" style="406" customWidth="1"/>
    <col min="2823" max="2823" width="15.42578125" style="406" customWidth="1"/>
    <col min="2824" max="2824" width="20.5703125" style="406" customWidth="1"/>
    <col min="2825" max="2825" width="14" style="406" customWidth="1"/>
    <col min="2826" max="2826" width="11.140625" style="406" customWidth="1"/>
    <col min="2827" max="2827" width="20.140625" style="406" customWidth="1"/>
    <col min="2828" max="2828" width="15.85546875" style="406" customWidth="1"/>
    <col min="2829" max="2829" width="15.7109375" style="406" customWidth="1"/>
    <col min="2830" max="2830" width="18.28515625" style="406" customWidth="1"/>
    <col min="2831" max="2831" width="21" style="406" customWidth="1"/>
    <col min="2832" max="2832" width="18.28515625" style="406" customWidth="1"/>
    <col min="2833" max="2833" width="16.42578125" style="406" customWidth="1"/>
    <col min="2834" max="2834" width="16.5703125" style="406" customWidth="1"/>
    <col min="2835" max="2835" width="18.5703125" style="406" customWidth="1"/>
    <col min="2836" max="2836" width="16.5703125" style="406" customWidth="1"/>
    <col min="2837" max="2837" width="22.42578125" style="406" customWidth="1"/>
    <col min="2838" max="2838" width="32" style="406" customWidth="1"/>
    <col min="2839" max="2839" width="14.7109375" style="406" customWidth="1"/>
    <col min="2840" max="2840" width="17.28515625" style="406" customWidth="1"/>
    <col min="2841" max="3063" width="7.85546875" style="406"/>
    <col min="3064" max="3066" width="0" style="406" hidden="1" customWidth="1"/>
    <col min="3067" max="3067" width="15" style="406" customWidth="1"/>
    <col min="3068" max="3068" width="21.85546875" style="406" customWidth="1"/>
    <col min="3069" max="3069" width="24.5703125" style="406" customWidth="1"/>
    <col min="3070" max="3070" width="43.42578125" style="406" customWidth="1"/>
    <col min="3071" max="3071" width="38.42578125" style="406" customWidth="1"/>
    <col min="3072" max="3072" width="43.7109375" style="406" customWidth="1"/>
    <col min="3073" max="3073" width="17.140625" style="406" customWidth="1"/>
    <col min="3074" max="3074" width="18.85546875" style="406" customWidth="1"/>
    <col min="3075" max="3075" width="13.42578125" style="406" customWidth="1"/>
    <col min="3076" max="3076" width="15.7109375" style="406" customWidth="1"/>
    <col min="3077" max="3077" width="15" style="406" customWidth="1"/>
    <col min="3078" max="3078" width="13.42578125" style="406" customWidth="1"/>
    <col min="3079" max="3079" width="15.42578125" style="406" customWidth="1"/>
    <col min="3080" max="3080" width="20.5703125" style="406" customWidth="1"/>
    <col min="3081" max="3081" width="14" style="406" customWidth="1"/>
    <col min="3082" max="3082" width="11.140625" style="406" customWidth="1"/>
    <col min="3083" max="3083" width="20.140625" style="406" customWidth="1"/>
    <col min="3084" max="3084" width="15.85546875" style="406" customWidth="1"/>
    <col min="3085" max="3085" width="15.7109375" style="406" customWidth="1"/>
    <col min="3086" max="3086" width="18.28515625" style="406" customWidth="1"/>
    <col min="3087" max="3087" width="21" style="406" customWidth="1"/>
    <col min="3088" max="3088" width="18.28515625" style="406" customWidth="1"/>
    <col min="3089" max="3089" width="16.42578125" style="406" customWidth="1"/>
    <col min="3090" max="3090" width="16.5703125" style="406" customWidth="1"/>
    <col min="3091" max="3091" width="18.5703125" style="406" customWidth="1"/>
    <col min="3092" max="3092" width="16.5703125" style="406" customWidth="1"/>
    <col min="3093" max="3093" width="22.42578125" style="406" customWidth="1"/>
    <col min="3094" max="3094" width="32" style="406" customWidth="1"/>
    <col min="3095" max="3095" width="14.7109375" style="406" customWidth="1"/>
    <col min="3096" max="3096" width="17.28515625" style="406" customWidth="1"/>
    <col min="3097" max="3319" width="7.85546875" style="406"/>
    <col min="3320" max="3322" width="0" style="406" hidden="1" customWidth="1"/>
    <col min="3323" max="3323" width="15" style="406" customWidth="1"/>
    <col min="3324" max="3324" width="21.85546875" style="406" customWidth="1"/>
    <col min="3325" max="3325" width="24.5703125" style="406" customWidth="1"/>
    <col min="3326" max="3326" width="43.42578125" style="406" customWidth="1"/>
    <col min="3327" max="3327" width="38.42578125" style="406" customWidth="1"/>
    <col min="3328" max="3328" width="43.7109375" style="406" customWidth="1"/>
    <col min="3329" max="3329" width="17.140625" style="406" customWidth="1"/>
    <col min="3330" max="3330" width="18.85546875" style="406" customWidth="1"/>
    <col min="3331" max="3331" width="13.42578125" style="406" customWidth="1"/>
    <col min="3332" max="3332" width="15.7109375" style="406" customWidth="1"/>
    <col min="3333" max="3333" width="15" style="406" customWidth="1"/>
    <col min="3334" max="3334" width="13.42578125" style="406" customWidth="1"/>
    <col min="3335" max="3335" width="15.42578125" style="406" customWidth="1"/>
    <col min="3336" max="3336" width="20.5703125" style="406" customWidth="1"/>
    <col min="3337" max="3337" width="14" style="406" customWidth="1"/>
    <col min="3338" max="3338" width="11.140625" style="406" customWidth="1"/>
    <col min="3339" max="3339" width="20.140625" style="406" customWidth="1"/>
    <col min="3340" max="3340" width="15.85546875" style="406" customWidth="1"/>
    <col min="3341" max="3341" width="15.7109375" style="406" customWidth="1"/>
    <col min="3342" max="3342" width="18.28515625" style="406" customWidth="1"/>
    <col min="3343" max="3343" width="21" style="406" customWidth="1"/>
    <col min="3344" max="3344" width="18.28515625" style="406" customWidth="1"/>
    <col min="3345" max="3345" width="16.42578125" style="406" customWidth="1"/>
    <col min="3346" max="3346" width="16.5703125" style="406" customWidth="1"/>
    <col min="3347" max="3347" width="18.5703125" style="406" customWidth="1"/>
    <col min="3348" max="3348" width="16.5703125" style="406" customWidth="1"/>
    <col min="3349" max="3349" width="22.42578125" style="406" customWidth="1"/>
    <col min="3350" max="3350" width="32" style="406" customWidth="1"/>
    <col min="3351" max="3351" width="14.7109375" style="406" customWidth="1"/>
    <col min="3352" max="3352" width="17.28515625" style="406" customWidth="1"/>
    <col min="3353" max="3575" width="7.85546875" style="406"/>
    <col min="3576" max="3578" width="0" style="406" hidden="1" customWidth="1"/>
    <col min="3579" max="3579" width="15" style="406" customWidth="1"/>
    <col min="3580" max="3580" width="21.85546875" style="406" customWidth="1"/>
    <col min="3581" max="3581" width="24.5703125" style="406" customWidth="1"/>
    <col min="3582" max="3582" width="43.42578125" style="406" customWidth="1"/>
    <col min="3583" max="3583" width="38.42578125" style="406" customWidth="1"/>
    <col min="3584" max="3584" width="43.7109375" style="406" customWidth="1"/>
    <col min="3585" max="3585" width="17.140625" style="406" customWidth="1"/>
    <col min="3586" max="3586" width="18.85546875" style="406" customWidth="1"/>
    <col min="3587" max="3587" width="13.42578125" style="406" customWidth="1"/>
    <col min="3588" max="3588" width="15.7109375" style="406" customWidth="1"/>
    <col min="3589" max="3589" width="15" style="406" customWidth="1"/>
    <col min="3590" max="3590" width="13.42578125" style="406" customWidth="1"/>
    <col min="3591" max="3591" width="15.42578125" style="406" customWidth="1"/>
    <col min="3592" max="3592" width="20.5703125" style="406" customWidth="1"/>
    <col min="3593" max="3593" width="14" style="406" customWidth="1"/>
    <col min="3594" max="3594" width="11.140625" style="406" customWidth="1"/>
    <col min="3595" max="3595" width="20.140625" style="406" customWidth="1"/>
    <col min="3596" max="3596" width="15.85546875" style="406" customWidth="1"/>
    <col min="3597" max="3597" width="15.7109375" style="406" customWidth="1"/>
    <col min="3598" max="3598" width="18.28515625" style="406" customWidth="1"/>
    <col min="3599" max="3599" width="21" style="406" customWidth="1"/>
    <col min="3600" max="3600" width="18.28515625" style="406" customWidth="1"/>
    <col min="3601" max="3601" width="16.42578125" style="406" customWidth="1"/>
    <col min="3602" max="3602" width="16.5703125" style="406" customWidth="1"/>
    <col min="3603" max="3603" width="18.5703125" style="406" customWidth="1"/>
    <col min="3604" max="3604" width="16.5703125" style="406" customWidth="1"/>
    <col min="3605" max="3605" width="22.42578125" style="406" customWidth="1"/>
    <col min="3606" max="3606" width="32" style="406" customWidth="1"/>
    <col min="3607" max="3607" width="14.7109375" style="406" customWidth="1"/>
    <col min="3608" max="3608" width="17.28515625" style="406" customWidth="1"/>
    <col min="3609" max="3831" width="7.85546875" style="406"/>
    <col min="3832" max="3834" width="0" style="406" hidden="1" customWidth="1"/>
    <col min="3835" max="3835" width="15" style="406" customWidth="1"/>
    <col min="3836" max="3836" width="21.85546875" style="406" customWidth="1"/>
    <col min="3837" max="3837" width="24.5703125" style="406" customWidth="1"/>
    <col min="3838" max="3838" width="43.42578125" style="406" customWidth="1"/>
    <col min="3839" max="3839" width="38.42578125" style="406" customWidth="1"/>
    <col min="3840" max="3840" width="43.7109375" style="406" customWidth="1"/>
    <col min="3841" max="3841" width="17.140625" style="406" customWidth="1"/>
    <col min="3842" max="3842" width="18.85546875" style="406" customWidth="1"/>
    <col min="3843" max="3843" width="13.42578125" style="406" customWidth="1"/>
    <col min="3844" max="3844" width="15.7109375" style="406" customWidth="1"/>
    <col min="3845" max="3845" width="15" style="406" customWidth="1"/>
    <col min="3846" max="3846" width="13.42578125" style="406" customWidth="1"/>
    <col min="3847" max="3847" width="15.42578125" style="406" customWidth="1"/>
    <col min="3848" max="3848" width="20.5703125" style="406" customWidth="1"/>
    <col min="3849" max="3849" width="14" style="406" customWidth="1"/>
    <col min="3850" max="3850" width="11.140625" style="406" customWidth="1"/>
    <col min="3851" max="3851" width="20.140625" style="406" customWidth="1"/>
    <col min="3852" max="3852" width="15.85546875" style="406" customWidth="1"/>
    <col min="3853" max="3853" width="15.7109375" style="406" customWidth="1"/>
    <col min="3854" max="3854" width="18.28515625" style="406" customWidth="1"/>
    <col min="3855" max="3855" width="21" style="406" customWidth="1"/>
    <col min="3856" max="3856" width="18.28515625" style="406" customWidth="1"/>
    <col min="3857" max="3857" width="16.42578125" style="406" customWidth="1"/>
    <col min="3858" max="3858" width="16.5703125" style="406" customWidth="1"/>
    <col min="3859" max="3859" width="18.5703125" style="406" customWidth="1"/>
    <col min="3860" max="3860" width="16.5703125" style="406" customWidth="1"/>
    <col min="3861" max="3861" width="22.42578125" style="406" customWidth="1"/>
    <col min="3862" max="3862" width="32" style="406" customWidth="1"/>
    <col min="3863" max="3863" width="14.7109375" style="406" customWidth="1"/>
    <col min="3864" max="3864" width="17.28515625" style="406" customWidth="1"/>
    <col min="3865" max="4087" width="7.85546875" style="406"/>
    <col min="4088" max="4090" width="0" style="406" hidden="1" customWidth="1"/>
    <col min="4091" max="4091" width="15" style="406" customWidth="1"/>
    <col min="4092" max="4092" width="21.85546875" style="406" customWidth="1"/>
    <col min="4093" max="4093" width="24.5703125" style="406" customWidth="1"/>
    <col min="4094" max="4094" width="43.42578125" style="406" customWidth="1"/>
    <col min="4095" max="4095" width="38.42578125" style="406" customWidth="1"/>
    <col min="4096" max="4096" width="43.7109375" style="406" customWidth="1"/>
    <col min="4097" max="4097" width="17.140625" style="406" customWidth="1"/>
    <col min="4098" max="4098" width="18.85546875" style="406" customWidth="1"/>
    <col min="4099" max="4099" width="13.42578125" style="406" customWidth="1"/>
    <col min="4100" max="4100" width="15.7109375" style="406" customWidth="1"/>
    <col min="4101" max="4101" width="15" style="406" customWidth="1"/>
    <col min="4102" max="4102" width="13.42578125" style="406" customWidth="1"/>
    <col min="4103" max="4103" width="15.42578125" style="406" customWidth="1"/>
    <col min="4104" max="4104" width="20.5703125" style="406" customWidth="1"/>
    <col min="4105" max="4105" width="14" style="406" customWidth="1"/>
    <col min="4106" max="4106" width="11.140625" style="406" customWidth="1"/>
    <col min="4107" max="4107" width="20.140625" style="406" customWidth="1"/>
    <col min="4108" max="4108" width="15.85546875" style="406" customWidth="1"/>
    <col min="4109" max="4109" width="15.7109375" style="406" customWidth="1"/>
    <col min="4110" max="4110" width="18.28515625" style="406" customWidth="1"/>
    <col min="4111" max="4111" width="21" style="406" customWidth="1"/>
    <col min="4112" max="4112" width="18.28515625" style="406" customWidth="1"/>
    <col min="4113" max="4113" width="16.42578125" style="406" customWidth="1"/>
    <col min="4114" max="4114" width="16.5703125" style="406" customWidth="1"/>
    <col min="4115" max="4115" width="18.5703125" style="406" customWidth="1"/>
    <col min="4116" max="4116" width="16.5703125" style="406" customWidth="1"/>
    <col min="4117" max="4117" width="22.42578125" style="406" customWidth="1"/>
    <col min="4118" max="4118" width="32" style="406" customWidth="1"/>
    <col min="4119" max="4119" width="14.7109375" style="406" customWidth="1"/>
    <col min="4120" max="4120" width="17.28515625" style="406" customWidth="1"/>
    <col min="4121" max="4343" width="7.85546875" style="406"/>
    <col min="4344" max="4346" width="0" style="406" hidden="1" customWidth="1"/>
    <col min="4347" max="4347" width="15" style="406" customWidth="1"/>
    <col min="4348" max="4348" width="21.85546875" style="406" customWidth="1"/>
    <col min="4349" max="4349" width="24.5703125" style="406" customWidth="1"/>
    <col min="4350" max="4350" width="43.42578125" style="406" customWidth="1"/>
    <col min="4351" max="4351" width="38.42578125" style="406" customWidth="1"/>
    <col min="4352" max="4352" width="43.7109375" style="406" customWidth="1"/>
    <col min="4353" max="4353" width="17.140625" style="406" customWidth="1"/>
    <col min="4354" max="4354" width="18.85546875" style="406" customWidth="1"/>
    <col min="4355" max="4355" width="13.42578125" style="406" customWidth="1"/>
    <col min="4356" max="4356" width="15.7109375" style="406" customWidth="1"/>
    <col min="4357" max="4357" width="15" style="406" customWidth="1"/>
    <col min="4358" max="4358" width="13.42578125" style="406" customWidth="1"/>
    <col min="4359" max="4359" width="15.42578125" style="406" customWidth="1"/>
    <col min="4360" max="4360" width="20.5703125" style="406" customWidth="1"/>
    <col min="4361" max="4361" width="14" style="406" customWidth="1"/>
    <col min="4362" max="4362" width="11.140625" style="406" customWidth="1"/>
    <col min="4363" max="4363" width="20.140625" style="406" customWidth="1"/>
    <col min="4364" max="4364" width="15.85546875" style="406" customWidth="1"/>
    <col min="4365" max="4365" width="15.7109375" style="406" customWidth="1"/>
    <col min="4366" max="4366" width="18.28515625" style="406" customWidth="1"/>
    <col min="4367" max="4367" width="21" style="406" customWidth="1"/>
    <col min="4368" max="4368" width="18.28515625" style="406" customWidth="1"/>
    <col min="4369" max="4369" width="16.42578125" style="406" customWidth="1"/>
    <col min="4370" max="4370" width="16.5703125" style="406" customWidth="1"/>
    <col min="4371" max="4371" width="18.5703125" style="406" customWidth="1"/>
    <col min="4372" max="4372" width="16.5703125" style="406" customWidth="1"/>
    <col min="4373" max="4373" width="22.42578125" style="406" customWidth="1"/>
    <col min="4374" max="4374" width="32" style="406" customWidth="1"/>
    <col min="4375" max="4375" width="14.7109375" style="406" customWidth="1"/>
    <col min="4376" max="4376" width="17.28515625" style="406" customWidth="1"/>
    <col min="4377" max="4599" width="7.85546875" style="406"/>
    <col min="4600" max="4602" width="0" style="406" hidden="1" customWidth="1"/>
    <col min="4603" max="4603" width="15" style="406" customWidth="1"/>
    <col min="4604" max="4604" width="21.85546875" style="406" customWidth="1"/>
    <col min="4605" max="4605" width="24.5703125" style="406" customWidth="1"/>
    <col min="4606" max="4606" width="43.42578125" style="406" customWidth="1"/>
    <col min="4607" max="4607" width="38.42578125" style="406" customWidth="1"/>
    <col min="4608" max="4608" width="43.7109375" style="406" customWidth="1"/>
    <col min="4609" max="4609" width="17.140625" style="406" customWidth="1"/>
    <col min="4610" max="4610" width="18.85546875" style="406" customWidth="1"/>
    <col min="4611" max="4611" width="13.42578125" style="406" customWidth="1"/>
    <col min="4612" max="4612" width="15.7109375" style="406" customWidth="1"/>
    <col min="4613" max="4613" width="15" style="406" customWidth="1"/>
    <col min="4614" max="4614" width="13.42578125" style="406" customWidth="1"/>
    <col min="4615" max="4615" width="15.42578125" style="406" customWidth="1"/>
    <col min="4616" max="4616" width="20.5703125" style="406" customWidth="1"/>
    <col min="4617" max="4617" width="14" style="406" customWidth="1"/>
    <col min="4618" max="4618" width="11.140625" style="406" customWidth="1"/>
    <col min="4619" max="4619" width="20.140625" style="406" customWidth="1"/>
    <col min="4620" max="4620" width="15.85546875" style="406" customWidth="1"/>
    <col min="4621" max="4621" width="15.7109375" style="406" customWidth="1"/>
    <col min="4622" max="4622" width="18.28515625" style="406" customWidth="1"/>
    <col min="4623" max="4623" width="21" style="406" customWidth="1"/>
    <col min="4624" max="4624" width="18.28515625" style="406" customWidth="1"/>
    <col min="4625" max="4625" width="16.42578125" style="406" customWidth="1"/>
    <col min="4626" max="4626" width="16.5703125" style="406" customWidth="1"/>
    <col min="4627" max="4627" width="18.5703125" style="406" customWidth="1"/>
    <col min="4628" max="4628" width="16.5703125" style="406" customWidth="1"/>
    <col min="4629" max="4629" width="22.42578125" style="406" customWidth="1"/>
    <col min="4630" max="4630" width="32" style="406" customWidth="1"/>
    <col min="4631" max="4631" width="14.7109375" style="406" customWidth="1"/>
    <col min="4632" max="4632" width="17.28515625" style="406" customWidth="1"/>
    <col min="4633" max="4855" width="7.85546875" style="406"/>
    <col min="4856" max="4858" width="0" style="406" hidden="1" customWidth="1"/>
    <col min="4859" max="4859" width="15" style="406" customWidth="1"/>
    <col min="4860" max="4860" width="21.85546875" style="406" customWidth="1"/>
    <col min="4861" max="4861" width="24.5703125" style="406" customWidth="1"/>
    <col min="4862" max="4862" width="43.42578125" style="406" customWidth="1"/>
    <col min="4863" max="4863" width="38.42578125" style="406" customWidth="1"/>
    <col min="4864" max="4864" width="43.7109375" style="406" customWidth="1"/>
    <col min="4865" max="4865" width="17.140625" style="406" customWidth="1"/>
    <col min="4866" max="4866" width="18.85546875" style="406" customWidth="1"/>
    <col min="4867" max="4867" width="13.42578125" style="406" customWidth="1"/>
    <col min="4868" max="4868" width="15.7109375" style="406" customWidth="1"/>
    <col min="4869" max="4869" width="15" style="406" customWidth="1"/>
    <col min="4870" max="4870" width="13.42578125" style="406" customWidth="1"/>
    <col min="4871" max="4871" width="15.42578125" style="406" customWidth="1"/>
    <col min="4872" max="4872" width="20.5703125" style="406" customWidth="1"/>
    <col min="4873" max="4873" width="14" style="406" customWidth="1"/>
    <col min="4874" max="4874" width="11.140625" style="406" customWidth="1"/>
    <col min="4875" max="4875" width="20.140625" style="406" customWidth="1"/>
    <col min="4876" max="4876" width="15.85546875" style="406" customWidth="1"/>
    <col min="4877" max="4877" width="15.7109375" style="406" customWidth="1"/>
    <col min="4878" max="4878" width="18.28515625" style="406" customWidth="1"/>
    <col min="4879" max="4879" width="21" style="406" customWidth="1"/>
    <col min="4880" max="4880" width="18.28515625" style="406" customWidth="1"/>
    <col min="4881" max="4881" width="16.42578125" style="406" customWidth="1"/>
    <col min="4882" max="4882" width="16.5703125" style="406" customWidth="1"/>
    <col min="4883" max="4883" width="18.5703125" style="406" customWidth="1"/>
    <col min="4884" max="4884" width="16.5703125" style="406" customWidth="1"/>
    <col min="4885" max="4885" width="22.42578125" style="406" customWidth="1"/>
    <col min="4886" max="4886" width="32" style="406" customWidth="1"/>
    <col min="4887" max="4887" width="14.7109375" style="406" customWidth="1"/>
    <col min="4888" max="4888" width="17.28515625" style="406" customWidth="1"/>
    <col min="4889" max="5111" width="7.85546875" style="406"/>
    <col min="5112" max="5114" width="0" style="406" hidden="1" customWidth="1"/>
    <col min="5115" max="5115" width="15" style="406" customWidth="1"/>
    <col min="5116" max="5116" width="21.85546875" style="406" customWidth="1"/>
    <col min="5117" max="5117" width="24.5703125" style="406" customWidth="1"/>
    <col min="5118" max="5118" width="43.42578125" style="406" customWidth="1"/>
    <col min="5119" max="5119" width="38.42578125" style="406" customWidth="1"/>
    <col min="5120" max="5120" width="43.7109375" style="406" customWidth="1"/>
    <col min="5121" max="5121" width="17.140625" style="406" customWidth="1"/>
    <col min="5122" max="5122" width="18.85546875" style="406" customWidth="1"/>
    <col min="5123" max="5123" width="13.42578125" style="406" customWidth="1"/>
    <col min="5124" max="5124" width="15.7109375" style="406" customWidth="1"/>
    <col min="5125" max="5125" width="15" style="406" customWidth="1"/>
    <col min="5126" max="5126" width="13.42578125" style="406" customWidth="1"/>
    <col min="5127" max="5127" width="15.42578125" style="406" customWidth="1"/>
    <col min="5128" max="5128" width="20.5703125" style="406" customWidth="1"/>
    <col min="5129" max="5129" width="14" style="406" customWidth="1"/>
    <col min="5130" max="5130" width="11.140625" style="406" customWidth="1"/>
    <col min="5131" max="5131" width="20.140625" style="406" customWidth="1"/>
    <col min="5132" max="5132" width="15.85546875" style="406" customWidth="1"/>
    <col min="5133" max="5133" width="15.7109375" style="406" customWidth="1"/>
    <col min="5134" max="5134" width="18.28515625" style="406" customWidth="1"/>
    <col min="5135" max="5135" width="21" style="406" customWidth="1"/>
    <col min="5136" max="5136" width="18.28515625" style="406" customWidth="1"/>
    <col min="5137" max="5137" width="16.42578125" style="406" customWidth="1"/>
    <col min="5138" max="5138" width="16.5703125" style="406" customWidth="1"/>
    <col min="5139" max="5139" width="18.5703125" style="406" customWidth="1"/>
    <col min="5140" max="5140" width="16.5703125" style="406" customWidth="1"/>
    <col min="5141" max="5141" width="22.42578125" style="406" customWidth="1"/>
    <col min="5142" max="5142" width="32" style="406" customWidth="1"/>
    <col min="5143" max="5143" width="14.7109375" style="406" customWidth="1"/>
    <col min="5144" max="5144" width="17.28515625" style="406" customWidth="1"/>
    <col min="5145" max="5367" width="7.85546875" style="406"/>
    <col min="5368" max="5370" width="0" style="406" hidden="1" customWidth="1"/>
    <col min="5371" max="5371" width="15" style="406" customWidth="1"/>
    <col min="5372" max="5372" width="21.85546875" style="406" customWidth="1"/>
    <col min="5373" max="5373" width="24.5703125" style="406" customWidth="1"/>
    <col min="5374" max="5374" width="43.42578125" style="406" customWidth="1"/>
    <col min="5375" max="5375" width="38.42578125" style="406" customWidth="1"/>
    <col min="5376" max="5376" width="43.7109375" style="406" customWidth="1"/>
    <col min="5377" max="5377" width="17.140625" style="406" customWidth="1"/>
    <col min="5378" max="5378" width="18.85546875" style="406" customWidth="1"/>
    <col min="5379" max="5379" width="13.42578125" style="406" customWidth="1"/>
    <col min="5380" max="5380" width="15.7109375" style="406" customWidth="1"/>
    <col min="5381" max="5381" width="15" style="406" customWidth="1"/>
    <col min="5382" max="5382" width="13.42578125" style="406" customWidth="1"/>
    <col min="5383" max="5383" width="15.42578125" style="406" customWidth="1"/>
    <col min="5384" max="5384" width="20.5703125" style="406" customWidth="1"/>
    <col min="5385" max="5385" width="14" style="406" customWidth="1"/>
    <col min="5386" max="5386" width="11.140625" style="406" customWidth="1"/>
    <col min="5387" max="5387" width="20.140625" style="406" customWidth="1"/>
    <col min="5388" max="5388" width="15.85546875" style="406" customWidth="1"/>
    <col min="5389" max="5389" width="15.7109375" style="406" customWidth="1"/>
    <col min="5390" max="5390" width="18.28515625" style="406" customWidth="1"/>
    <col min="5391" max="5391" width="21" style="406" customWidth="1"/>
    <col min="5392" max="5392" width="18.28515625" style="406" customWidth="1"/>
    <col min="5393" max="5393" width="16.42578125" style="406" customWidth="1"/>
    <col min="5394" max="5394" width="16.5703125" style="406" customWidth="1"/>
    <col min="5395" max="5395" width="18.5703125" style="406" customWidth="1"/>
    <col min="5396" max="5396" width="16.5703125" style="406" customWidth="1"/>
    <col min="5397" max="5397" width="22.42578125" style="406" customWidth="1"/>
    <col min="5398" max="5398" width="32" style="406" customWidth="1"/>
    <col min="5399" max="5399" width="14.7109375" style="406" customWidth="1"/>
    <col min="5400" max="5400" width="17.28515625" style="406" customWidth="1"/>
    <col min="5401" max="5623" width="7.85546875" style="406"/>
    <col min="5624" max="5626" width="0" style="406" hidden="1" customWidth="1"/>
    <col min="5627" max="5627" width="15" style="406" customWidth="1"/>
    <col min="5628" max="5628" width="21.85546875" style="406" customWidth="1"/>
    <col min="5629" max="5629" width="24.5703125" style="406" customWidth="1"/>
    <col min="5630" max="5630" width="43.42578125" style="406" customWidth="1"/>
    <col min="5631" max="5631" width="38.42578125" style="406" customWidth="1"/>
    <col min="5632" max="5632" width="43.7109375" style="406" customWidth="1"/>
    <col min="5633" max="5633" width="17.140625" style="406" customWidth="1"/>
    <col min="5634" max="5634" width="18.85546875" style="406" customWidth="1"/>
    <col min="5635" max="5635" width="13.42578125" style="406" customWidth="1"/>
    <col min="5636" max="5636" width="15.7109375" style="406" customWidth="1"/>
    <col min="5637" max="5637" width="15" style="406" customWidth="1"/>
    <col min="5638" max="5638" width="13.42578125" style="406" customWidth="1"/>
    <col min="5639" max="5639" width="15.42578125" style="406" customWidth="1"/>
    <col min="5640" max="5640" width="20.5703125" style="406" customWidth="1"/>
    <col min="5641" max="5641" width="14" style="406" customWidth="1"/>
    <col min="5642" max="5642" width="11.140625" style="406" customWidth="1"/>
    <col min="5643" max="5643" width="20.140625" style="406" customWidth="1"/>
    <col min="5644" max="5644" width="15.85546875" style="406" customWidth="1"/>
    <col min="5645" max="5645" width="15.7109375" style="406" customWidth="1"/>
    <col min="5646" max="5646" width="18.28515625" style="406" customWidth="1"/>
    <col min="5647" max="5647" width="21" style="406" customWidth="1"/>
    <col min="5648" max="5648" width="18.28515625" style="406" customWidth="1"/>
    <col min="5649" max="5649" width="16.42578125" style="406" customWidth="1"/>
    <col min="5650" max="5650" width="16.5703125" style="406" customWidth="1"/>
    <col min="5651" max="5651" width="18.5703125" style="406" customWidth="1"/>
    <col min="5652" max="5652" width="16.5703125" style="406" customWidth="1"/>
    <col min="5653" max="5653" width="22.42578125" style="406" customWidth="1"/>
    <col min="5654" max="5654" width="32" style="406" customWidth="1"/>
    <col min="5655" max="5655" width="14.7109375" style="406" customWidth="1"/>
    <col min="5656" max="5656" width="17.28515625" style="406" customWidth="1"/>
    <col min="5657" max="5879" width="7.85546875" style="406"/>
    <col min="5880" max="5882" width="0" style="406" hidden="1" customWidth="1"/>
    <col min="5883" max="5883" width="15" style="406" customWidth="1"/>
    <col min="5884" max="5884" width="21.85546875" style="406" customWidth="1"/>
    <col min="5885" max="5885" width="24.5703125" style="406" customWidth="1"/>
    <col min="5886" max="5886" width="43.42578125" style="406" customWidth="1"/>
    <col min="5887" max="5887" width="38.42578125" style="406" customWidth="1"/>
    <col min="5888" max="5888" width="43.7109375" style="406" customWidth="1"/>
    <col min="5889" max="5889" width="17.140625" style="406" customWidth="1"/>
    <col min="5890" max="5890" width="18.85546875" style="406" customWidth="1"/>
    <col min="5891" max="5891" width="13.42578125" style="406" customWidth="1"/>
    <col min="5892" max="5892" width="15.7109375" style="406" customWidth="1"/>
    <col min="5893" max="5893" width="15" style="406" customWidth="1"/>
    <col min="5894" max="5894" width="13.42578125" style="406" customWidth="1"/>
    <col min="5895" max="5895" width="15.42578125" style="406" customWidth="1"/>
    <col min="5896" max="5896" width="20.5703125" style="406" customWidth="1"/>
    <col min="5897" max="5897" width="14" style="406" customWidth="1"/>
    <col min="5898" max="5898" width="11.140625" style="406" customWidth="1"/>
    <col min="5899" max="5899" width="20.140625" style="406" customWidth="1"/>
    <col min="5900" max="5900" width="15.85546875" style="406" customWidth="1"/>
    <col min="5901" max="5901" width="15.7109375" style="406" customWidth="1"/>
    <col min="5902" max="5902" width="18.28515625" style="406" customWidth="1"/>
    <col min="5903" max="5903" width="21" style="406" customWidth="1"/>
    <col min="5904" max="5904" width="18.28515625" style="406" customWidth="1"/>
    <col min="5905" max="5905" width="16.42578125" style="406" customWidth="1"/>
    <col min="5906" max="5906" width="16.5703125" style="406" customWidth="1"/>
    <col min="5907" max="5907" width="18.5703125" style="406" customWidth="1"/>
    <col min="5908" max="5908" width="16.5703125" style="406" customWidth="1"/>
    <col min="5909" max="5909" width="22.42578125" style="406" customWidth="1"/>
    <col min="5910" max="5910" width="32" style="406" customWidth="1"/>
    <col min="5911" max="5911" width="14.7109375" style="406" customWidth="1"/>
    <col min="5912" max="5912" width="17.28515625" style="406" customWidth="1"/>
    <col min="5913" max="6135" width="7.85546875" style="406"/>
    <col min="6136" max="6138" width="0" style="406" hidden="1" customWidth="1"/>
    <col min="6139" max="6139" width="15" style="406" customWidth="1"/>
    <col min="6140" max="6140" width="21.85546875" style="406" customWidth="1"/>
    <col min="6141" max="6141" width="24.5703125" style="406" customWidth="1"/>
    <col min="6142" max="6142" width="43.42578125" style="406" customWidth="1"/>
    <col min="6143" max="6143" width="38.42578125" style="406" customWidth="1"/>
    <col min="6144" max="6144" width="43.7109375" style="406" customWidth="1"/>
    <col min="6145" max="6145" width="17.140625" style="406" customWidth="1"/>
    <col min="6146" max="6146" width="18.85546875" style="406" customWidth="1"/>
    <col min="6147" max="6147" width="13.42578125" style="406" customWidth="1"/>
    <col min="6148" max="6148" width="15.7109375" style="406" customWidth="1"/>
    <col min="6149" max="6149" width="15" style="406" customWidth="1"/>
    <col min="6150" max="6150" width="13.42578125" style="406" customWidth="1"/>
    <col min="6151" max="6151" width="15.42578125" style="406" customWidth="1"/>
    <col min="6152" max="6152" width="20.5703125" style="406" customWidth="1"/>
    <col min="6153" max="6153" width="14" style="406" customWidth="1"/>
    <col min="6154" max="6154" width="11.140625" style="406" customWidth="1"/>
    <col min="6155" max="6155" width="20.140625" style="406" customWidth="1"/>
    <col min="6156" max="6156" width="15.85546875" style="406" customWidth="1"/>
    <col min="6157" max="6157" width="15.7109375" style="406" customWidth="1"/>
    <col min="6158" max="6158" width="18.28515625" style="406" customWidth="1"/>
    <col min="6159" max="6159" width="21" style="406" customWidth="1"/>
    <col min="6160" max="6160" width="18.28515625" style="406" customWidth="1"/>
    <col min="6161" max="6161" width="16.42578125" style="406" customWidth="1"/>
    <col min="6162" max="6162" width="16.5703125" style="406" customWidth="1"/>
    <col min="6163" max="6163" width="18.5703125" style="406" customWidth="1"/>
    <col min="6164" max="6164" width="16.5703125" style="406" customWidth="1"/>
    <col min="6165" max="6165" width="22.42578125" style="406" customWidth="1"/>
    <col min="6166" max="6166" width="32" style="406" customWidth="1"/>
    <col min="6167" max="6167" width="14.7109375" style="406" customWidth="1"/>
    <col min="6168" max="6168" width="17.28515625" style="406" customWidth="1"/>
    <col min="6169" max="6391" width="7.85546875" style="406"/>
    <col min="6392" max="6394" width="0" style="406" hidden="1" customWidth="1"/>
    <col min="6395" max="6395" width="15" style="406" customWidth="1"/>
    <col min="6396" max="6396" width="21.85546875" style="406" customWidth="1"/>
    <col min="6397" max="6397" width="24.5703125" style="406" customWidth="1"/>
    <col min="6398" max="6398" width="43.42578125" style="406" customWidth="1"/>
    <col min="6399" max="6399" width="38.42578125" style="406" customWidth="1"/>
    <col min="6400" max="6400" width="43.7109375" style="406" customWidth="1"/>
    <col min="6401" max="6401" width="17.140625" style="406" customWidth="1"/>
    <col min="6402" max="6402" width="18.85546875" style="406" customWidth="1"/>
    <col min="6403" max="6403" width="13.42578125" style="406" customWidth="1"/>
    <col min="6404" max="6404" width="15.7109375" style="406" customWidth="1"/>
    <col min="6405" max="6405" width="15" style="406" customWidth="1"/>
    <col min="6406" max="6406" width="13.42578125" style="406" customWidth="1"/>
    <col min="6407" max="6407" width="15.42578125" style="406" customWidth="1"/>
    <col min="6408" max="6408" width="20.5703125" style="406" customWidth="1"/>
    <col min="6409" max="6409" width="14" style="406" customWidth="1"/>
    <col min="6410" max="6410" width="11.140625" style="406" customWidth="1"/>
    <col min="6411" max="6411" width="20.140625" style="406" customWidth="1"/>
    <col min="6412" max="6412" width="15.85546875" style="406" customWidth="1"/>
    <col min="6413" max="6413" width="15.7109375" style="406" customWidth="1"/>
    <col min="6414" max="6414" width="18.28515625" style="406" customWidth="1"/>
    <col min="6415" max="6415" width="21" style="406" customWidth="1"/>
    <col min="6416" max="6416" width="18.28515625" style="406" customWidth="1"/>
    <col min="6417" max="6417" width="16.42578125" style="406" customWidth="1"/>
    <col min="6418" max="6418" width="16.5703125" style="406" customWidth="1"/>
    <col min="6419" max="6419" width="18.5703125" style="406" customWidth="1"/>
    <col min="6420" max="6420" width="16.5703125" style="406" customWidth="1"/>
    <col min="6421" max="6421" width="22.42578125" style="406" customWidth="1"/>
    <col min="6422" max="6422" width="32" style="406" customWidth="1"/>
    <col min="6423" max="6423" width="14.7109375" style="406" customWidth="1"/>
    <col min="6424" max="6424" width="17.28515625" style="406" customWidth="1"/>
    <col min="6425" max="6647" width="7.85546875" style="406"/>
    <col min="6648" max="6650" width="0" style="406" hidden="1" customWidth="1"/>
    <col min="6651" max="6651" width="15" style="406" customWidth="1"/>
    <col min="6652" max="6652" width="21.85546875" style="406" customWidth="1"/>
    <col min="6653" max="6653" width="24.5703125" style="406" customWidth="1"/>
    <col min="6654" max="6654" width="43.42578125" style="406" customWidth="1"/>
    <col min="6655" max="6655" width="38.42578125" style="406" customWidth="1"/>
    <col min="6656" max="6656" width="43.7109375" style="406" customWidth="1"/>
    <col min="6657" max="6657" width="17.140625" style="406" customWidth="1"/>
    <col min="6658" max="6658" width="18.85546875" style="406" customWidth="1"/>
    <col min="6659" max="6659" width="13.42578125" style="406" customWidth="1"/>
    <col min="6660" max="6660" width="15.7109375" style="406" customWidth="1"/>
    <col min="6661" max="6661" width="15" style="406" customWidth="1"/>
    <col min="6662" max="6662" width="13.42578125" style="406" customWidth="1"/>
    <col min="6663" max="6663" width="15.42578125" style="406" customWidth="1"/>
    <col min="6664" max="6664" width="20.5703125" style="406" customWidth="1"/>
    <col min="6665" max="6665" width="14" style="406" customWidth="1"/>
    <col min="6666" max="6666" width="11.140625" style="406" customWidth="1"/>
    <col min="6667" max="6667" width="20.140625" style="406" customWidth="1"/>
    <col min="6668" max="6668" width="15.85546875" style="406" customWidth="1"/>
    <col min="6669" max="6669" width="15.7109375" style="406" customWidth="1"/>
    <col min="6670" max="6670" width="18.28515625" style="406" customWidth="1"/>
    <col min="6671" max="6671" width="21" style="406" customWidth="1"/>
    <col min="6672" max="6672" width="18.28515625" style="406" customWidth="1"/>
    <col min="6673" max="6673" width="16.42578125" style="406" customWidth="1"/>
    <col min="6674" max="6674" width="16.5703125" style="406" customWidth="1"/>
    <col min="6675" max="6675" width="18.5703125" style="406" customWidth="1"/>
    <col min="6676" max="6676" width="16.5703125" style="406" customWidth="1"/>
    <col min="6677" max="6677" width="22.42578125" style="406" customWidth="1"/>
    <col min="6678" max="6678" width="32" style="406" customWidth="1"/>
    <col min="6679" max="6679" width="14.7109375" style="406" customWidth="1"/>
    <col min="6680" max="6680" width="17.28515625" style="406" customWidth="1"/>
    <col min="6681" max="6903" width="7.85546875" style="406"/>
    <col min="6904" max="6906" width="0" style="406" hidden="1" customWidth="1"/>
    <col min="6907" max="6907" width="15" style="406" customWidth="1"/>
    <col min="6908" max="6908" width="21.85546875" style="406" customWidth="1"/>
    <col min="6909" max="6909" width="24.5703125" style="406" customWidth="1"/>
    <col min="6910" max="6910" width="43.42578125" style="406" customWidth="1"/>
    <col min="6911" max="6911" width="38.42578125" style="406" customWidth="1"/>
    <col min="6912" max="6912" width="43.7109375" style="406" customWidth="1"/>
    <col min="6913" max="6913" width="17.140625" style="406" customWidth="1"/>
    <col min="6914" max="6914" width="18.85546875" style="406" customWidth="1"/>
    <col min="6915" max="6915" width="13.42578125" style="406" customWidth="1"/>
    <col min="6916" max="6916" width="15.7109375" style="406" customWidth="1"/>
    <col min="6917" max="6917" width="15" style="406" customWidth="1"/>
    <col min="6918" max="6918" width="13.42578125" style="406" customWidth="1"/>
    <col min="6919" max="6919" width="15.42578125" style="406" customWidth="1"/>
    <col min="6920" max="6920" width="20.5703125" style="406" customWidth="1"/>
    <col min="6921" max="6921" width="14" style="406" customWidth="1"/>
    <col min="6922" max="6922" width="11.140625" style="406" customWidth="1"/>
    <col min="6923" max="6923" width="20.140625" style="406" customWidth="1"/>
    <col min="6924" max="6924" width="15.85546875" style="406" customWidth="1"/>
    <col min="6925" max="6925" width="15.7109375" style="406" customWidth="1"/>
    <col min="6926" max="6926" width="18.28515625" style="406" customWidth="1"/>
    <col min="6927" max="6927" width="21" style="406" customWidth="1"/>
    <col min="6928" max="6928" width="18.28515625" style="406" customWidth="1"/>
    <col min="6929" max="6929" width="16.42578125" style="406" customWidth="1"/>
    <col min="6930" max="6930" width="16.5703125" style="406" customWidth="1"/>
    <col min="6931" max="6931" width="18.5703125" style="406" customWidth="1"/>
    <col min="6932" max="6932" width="16.5703125" style="406" customWidth="1"/>
    <col min="6933" max="6933" width="22.42578125" style="406" customWidth="1"/>
    <col min="6934" max="6934" width="32" style="406" customWidth="1"/>
    <col min="6935" max="6935" width="14.7109375" style="406" customWidth="1"/>
    <col min="6936" max="6936" width="17.28515625" style="406" customWidth="1"/>
    <col min="6937" max="7159" width="7.85546875" style="406"/>
    <col min="7160" max="7162" width="0" style="406" hidden="1" customWidth="1"/>
    <col min="7163" max="7163" width="15" style="406" customWidth="1"/>
    <col min="7164" max="7164" width="21.85546875" style="406" customWidth="1"/>
    <col min="7165" max="7165" width="24.5703125" style="406" customWidth="1"/>
    <col min="7166" max="7166" width="43.42578125" style="406" customWidth="1"/>
    <col min="7167" max="7167" width="38.42578125" style="406" customWidth="1"/>
    <col min="7168" max="7168" width="43.7109375" style="406" customWidth="1"/>
    <col min="7169" max="7169" width="17.140625" style="406" customWidth="1"/>
    <col min="7170" max="7170" width="18.85546875" style="406" customWidth="1"/>
    <col min="7171" max="7171" width="13.42578125" style="406" customWidth="1"/>
    <col min="7172" max="7172" width="15.7109375" style="406" customWidth="1"/>
    <col min="7173" max="7173" width="15" style="406" customWidth="1"/>
    <col min="7174" max="7174" width="13.42578125" style="406" customWidth="1"/>
    <col min="7175" max="7175" width="15.42578125" style="406" customWidth="1"/>
    <col min="7176" max="7176" width="20.5703125" style="406" customWidth="1"/>
    <col min="7177" max="7177" width="14" style="406" customWidth="1"/>
    <col min="7178" max="7178" width="11.140625" style="406" customWidth="1"/>
    <col min="7179" max="7179" width="20.140625" style="406" customWidth="1"/>
    <col min="7180" max="7180" width="15.85546875" style="406" customWidth="1"/>
    <col min="7181" max="7181" width="15.7109375" style="406" customWidth="1"/>
    <col min="7182" max="7182" width="18.28515625" style="406" customWidth="1"/>
    <col min="7183" max="7183" width="21" style="406" customWidth="1"/>
    <col min="7184" max="7184" width="18.28515625" style="406" customWidth="1"/>
    <col min="7185" max="7185" width="16.42578125" style="406" customWidth="1"/>
    <col min="7186" max="7186" width="16.5703125" style="406" customWidth="1"/>
    <col min="7187" max="7187" width="18.5703125" style="406" customWidth="1"/>
    <col min="7188" max="7188" width="16.5703125" style="406" customWidth="1"/>
    <col min="7189" max="7189" width="22.42578125" style="406" customWidth="1"/>
    <col min="7190" max="7190" width="32" style="406" customWidth="1"/>
    <col min="7191" max="7191" width="14.7109375" style="406" customWidth="1"/>
    <col min="7192" max="7192" width="17.28515625" style="406" customWidth="1"/>
    <col min="7193" max="7415" width="7.85546875" style="406"/>
    <col min="7416" max="7418" width="0" style="406" hidden="1" customWidth="1"/>
    <col min="7419" max="7419" width="15" style="406" customWidth="1"/>
    <col min="7420" max="7420" width="21.85546875" style="406" customWidth="1"/>
    <col min="7421" max="7421" width="24.5703125" style="406" customWidth="1"/>
    <col min="7422" max="7422" width="43.42578125" style="406" customWidth="1"/>
    <col min="7423" max="7423" width="38.42578125" style="406" customWidth="1"/>
    <col min="7424" max="7424" width="43.7109375" style="406" customWidth="1"/>
    <col min="7425" max="7425" width="17.140625" style="406" customWidth="1"/>
    <col min="7426" max="7426" width="18.85546875" style="406" customWidth="1"/>
    <col min="7427" max="7427" width="13.42578125" style="406" customWidth="1"/>
    <col min="7428" max="7428" width="15.7109375" style="406" customWidth="1"/>
    <col min="7429" max="7429" width="15" style="406" customWidth="1"/>
    <col min="7430" max="7430" width="13.42578125" style="406" customWidth="1"/>
    <col min="7431" max="7431" width="15.42578125" style="406" customWidth="1"/>
    <col min="7432" max="7432" width="20.5703125" style="406" customWidth="1"/>
    <col min="7433" max="7433" width="14" style="406" customWidth="1"/>
    <col min="7434" max="7434" width="11.140625" style="406" customWidth="1"/>
    <col min="7435" max="7435" width="20.140625" style="406" customWidth="1"/>
    <col min="7436" max="7436" width="15.85546875" style="406" customWidth="1"/>
    <col min="7437" max="7437" width="15.7109375" style="406" customWidth="1"/>
    <col min="7438" max="7438" width="18.28515625" style="406" customWidth="1"/>
    <col min="7439" max="7439" width="21" style="406" customWidth="1"/>
    <col min="7440" max="7440" width="18.28515625" style="406" customWidth="1"/>
    <col min="7441" max="7441" width="16.42578125" style="406" customWidth="1"/>
    <col min="7442" max="7442" width="16.5703125" style="406" customWidth="1"/>
    <col min="7443" max="7443" width="18.5703125" style="406" customWidth="1"/>
    <col min="7444" max="7444" width="16.5703125" style="406" customWidth="1"/>
    <col min="7445" max="7445" width="22.42578125" style="406" customWidth="1"/>
    <col min="7446" max="7446" width="32" style="406" customWidth="1"/>
    <col min="7447" max="7447" width="14.7109375" style="406" customWidth="1"/>
    <col min="7448" max="7448" width="17.28515625" style="406" customWidth="1"/>
    <col min="7449" max="7671" width="7.85546875" style="406"/>
    <col min="7672" max="7674" width="0" style="406" hidden="1" customWidth="1"/>
    <col min="7675" max="7675" width="15" style="406" customWidth="1"/>
    <col min="7676" max="7676" width="21.85546875" style="406" customWidth="1"/>
    <col min="7677" max="7677" width="24.5703125" style="406" customWidth="1"/>
    <col min="7678" max="7678" width="43.42578125" style="406" customWidth="1"/>
    <col min="7679" max="7679" width="38.42578125" style="406" customWidth="1"/>
    <col min="7680" max="7680" width="43.7109375" style="406" customWidth="1"/>
    <col min="7681" max="7681" width="17.140625" style="406" customWidth="1"/>
    <col min="7682" max="7682" width="18.85546875" style="406" customWidth="1"/>
    <col min="7683" max="7683" width="13.42578125" style="406" customWidth="1"/>
    <col min="7684" max="7684" width="15.7109375" style="406" customWidth="1"/>
    <col min="7685" max="7685" width="15" style="406" customWidth="1"/>
    <col min="7686" max="7686" width="13.42578125" style="406" customWidth="1"/>
    <col min="7687" max="7687" width="15.42578125" style="406" customWidth="1"/>
    <col min="7688" max="7688" width="20.5703125" style="406" customWidth="1"/>
    <col min="7689" max="7689" width="14" style="406" customWidth="1"/>
    <col min="7690" max="7690" width="11.140625" style="406" customWidth="1"/>
    <col min="7691" max="7691" width="20.140625" style="406" customWidth="1"/>
    <col min="7692" max="7692" width="15.85546875" style="406" customWidth="1"/>
    <col min="7693" max="7693" width="15.7109375" style="406" customWidth="1"/>
    <col min="7694" max="7694" width="18.28515625" style="406" customWidth="1"/>
    <col min="7695" max="7695" width="21" style="406" customWidth="1"/>
    <col min="7696" max="7696" width="18.28515625" style="406" customWidth="1"/>
    <col min="7697" max="7697" width="16.42578125" style="406" customWidth="1"/>
    <col min="7698" max="7698" width="16.5703125" style="406" customWidth="1"/>
    <col min="7699" max="7699" width="18.5703125" style="406" customWidth="1"/>
    <col min="7700" max="7700" width="16.5703125" style="406" customWidth="1"/>
    <col min="7701" max="7701" width="22.42578125" style="406" customWidth="1"/>
    <col min="7702" max="7702" width="32" style="406" customWidth="1"/>
    <col min="7703" max="7703" width="14.7109375" style="406" customWidth="1"/>
    <col min="7704" max="7704" width="17.28515625" style="406" customWidth="1"/>
    <col min="7705" max="7927" width="7.85546875" style="406"/>
    <col min="7928" max="7930" width="0" style="406" hidden="1" customWidth="1"/>
    <col min="7931" max="7931" width="15" style="406" customWidth="1"/>
    <col min="7932" max="7932" width="21.85546875" style="406" customWidth="1"/>
    <col min="7933" max="7933" width="24.5703125" style="406" customWidth="1"/>
    <col min="7934" max="7934" width="43.42578125" style="406" customWidth="1"/>
    <col min="7935" max="7935" width="38.42578125" style="406" customWidth="1"/>
    <col min="7936" max="7936" width="43.7109375" style="406" customWidth="1"/>
    <col min="7937" max="7937" width="17.140625" style="406" customWidth="1"/>
    <col min="7938" max="7938" width="18.85546875" style="406" customWidth="1"/>
    <col min="7939" max="7939" width="13.42578125" style="406" customWidth="1"/>
    <col min="7940" max="7940" width="15.7109375" style="406" customWidth="1"/>
    <col min="7941" max="7941" width="15" style="406" customWidth="1"/>
    <col min="7942" max="7942" width="13.42578125" style="406" customWidth="1"/>
    <col min="7943" max="7943" width="15.42578125" style="406" customWidth="1"/>
    <col min="7944" max="7944" width="20.5703125" style="406" customWidth="1"/>
    <col min="7945" max="7945" width="14" style="406" customWidth="1"/>
    <col min="7946" max="7946" width="11.140625" style="406" customWidth="1"/>
    <col min="7947" max="7947" width="20.140625" style="406" customWidth="1"/>
    <col min="7948" max="7948" width="15.85546875" style="406" customWidth="1"/>
    <col min="7949" max="7949" width="15.7109375" style="406" customWidth="1"/>
    <col min="7950" max="7950" width="18.28515625" style="406" customWidth="1"/>
    <col min="7951" max="7951" width="21" style="406" customWidth="1"/>
    <col min="7952" max="7952" width="18.28515625" style="406" customWidth="1"/>
    <col min="7953" max="7953" width="16.42578125" style="406" customWidth="1"/>
    <col min="7954" max="7954" width="16.5703125" style="406" customWidth="1"/>
    <col min="7955" max="7955" width="18.5703125" style="406" customWidth="1"/>
    <col min="7956" max="7956" width="16.5703125" style="406" customWidth="1"/>
    <col min="7957" max="7957" width="22.42578125" style="406" customWidth="1"/>
    <col min="7958" max="7958" width="32" style="406" customWidth="1"/>
    <col min="7959" max="7959" width="14.7109375" style="406" customWidth="1"/>
    <col min="7960" max="7960" width="17.28515625" style="406" customWidth="1"/>
    <col min="7961" max="8183" width="7.85546875" style="406"/>
    <col min="8184" max="8186" width="0" style="406" hidden="1" customWidth="1"/>
    <col min="8187" max="8187" width="15" style="406" customWidth="1"/>
    <col min="8188" max="8188" width="21.85546875" style="406" customWidth="1"/>
    <col min="8189" max="8189" width="24.5703125" style="406" customWidth="1"/>
    <col min="8190" max="8190" width="43.42578125" style="406" customWidth="1"/>
    <col min="8191" max="8191" width="38.42578125" style="406" customWidth="1"/>
    <col min="8192" max="8192" width="43.7109375" style="406" customWidth="1"/>
    <col min="8193" max="8193" width="17.140625" style="406" customWidth="1"/>
    <col min="8194" max="8194" width="18.85546875" style="406" customWidth="1"/>
    <col min="8195" max="8195" width="13.42578125" style="406" customWidth="1"/>
    <col min="8196" max="8196" width="15.7109375" style="406" customWidth="1"/>
    <col min="8197" max="8197" width="15" style="406" customWidth="1"/>
    <col min="8198" max="8198" width="13.42578125" style="406" customWidth="1"/>
    <col min="8199" max="8199" width="15.42578125" style="406" customWidth="1"/>
    <col min="8200" max="8200" width="20.5703125" style="406" customWidth="1"/>
    <col min="8201" max="8201" width="14" style="406" customWidth="1"/>
    <col min="8202" max="8202" width="11.140625" style="406" customWidth="1"/>
    <col min="8203" max="8203" width="20.140625" style="406" customWidth="1"/>
    <col min="8204" max="8204" width="15.85546875" style="406" customWidth="1"/>
    <col min="8205" max="8205" width="15.7109375" style="406" customWidth="1"/>
    <col min="8206" max="8206" width="18.28515625" style="406" customWidth="1"/>
    <col min="8207" max="8207" width="21" style="406" customWidth="1"/>
    <col min="8208" max="8208" width="18.28515625" style="406" customWidth="1"/>
    <col min="8209" max="8209" width="16.42578125" style="406" customWidth="1"/>
    <col min="8210" max="8210" width="16.5703125" style="406" customWidth="1"/>
    <col min="8211" max="8211" width="18.5703125" style="406" customWidth="1"/>
    <col min="8212" max="8212" width="16.5703125" style="406" customWidth="1"/>
    <col min="8213" max="8213" width="22.42578125" style="406" customWidth="1"/>
    <col min="8214" max="8214" width="32" style="406" customWidth="1"/>
    <col min="8215" max="8215" width="14.7109375" style="406" customWidth="1"/>
    <col min="8216" max="8216" width="17.28515625" style="406" customWidth="1"/>
    <col min="8217" max="8439" width="7.85546875" style="406"/>
    <col min="8440" max="8442" width="0" style="406" hidden="1" customWidth="1"/>
    <col min="8443" max="8443" width="15" style="406" customWidth="1"/>
    <col min="8444" max="8444" width="21.85546875" style="406" customWidth="1"/>
    <col min="8445" max="8445" width="24.5703125" style="406" customWidth="1"/>
    <col min="8446" max="8446" width="43.42578125" style="406" customWidth="1"/>
    <col min="8447" max="8447" width="38.42578125" style="406" customWidth="1"/>
    <col min="8448" max="8448" width="43.7109375" style="406" customWidth="1"/>
    <col min="8449" max="8449" width="17.140625" style="406" customWidth="1"/>
    <col min="8450" max="8450" width="18.85546875" style="406" customWidth="1"/>
    <col min="8451" max="8451" width="13.42578125" style="406" customWidth="1"/>
    <col min="8452" max="8452" width="15.7109375" style="406" customWidth="1"/>
    <col min="8453" max="8453" width="15" style="406" customWidth="1"/>
    <col min="8454" max="8454" width="13.42578125" style="406" customWidth="1"/>
    <col min="8455" max="8455" width="15.42578125" style="406" customWidth="1"/>
    <col min="8456" max="8456" width="20.5703125" style="406" customWidth="1"/>
    <col min="8457" max="8457" width="14" style="406" customWidth="1"/>
    <col min="8458" max="8458" width="11.140625" style="406" customWidth="1"/>
    <col min="8459" max="8459" width="20.140625" style="406" customWidth="1"/>
    <col min="8460" max="8460" width="15.85546875" style="406" customWidth="1"/>
    <col min="8461" max="8461" width="15.7109375" style="406" customWidth="1"/>
    <col min="8462" max="8462" width="18.28515625" style="406" customWidth="1"/>
    <col min="8463" max="8463" width="21" style="406" customWidth="1"/>
    <col min="8464" max="8464" width="18.28515625" style="406" customWidth="1"/>
    <col min="8465" max="8465" width="16.42578125" style="406" customWidth="1"/>
    <col min="8466" max="8466" width="16.5703125" style="406" customWidth="1"/>
    <col min="8467" max="8467" width="18.5703125" style="406" customWidth="1"/>
    <col min="8468" max="8468" width="16.5703125" style="406" customWidth="1"/>
    <col min="8469" max="8469" width="22.42578125" style="406" customWidth="1"/>
    <col min="8470" max="8470" width="32" style="406" customWidth="1"/>
    <col min="8471" max="8471" width="14.7109375" style="406" customWidth="1"/>
    <col min="8472" max="8472" width="17.28515625" style="406" customWidth="1"/>
    <col min="8473" max="8695" width="7.85546875" style="406"/>
    <col min="8696" max="8698" width="0" style="406" hidden="1" customWidth="1"/>
    <col min="8699" max="8699" width="15" style="406" customWidth="1"/>
    <col min="8700" max="8700" width="21.85546875" style="406" customWidth="1"/>
    <col min="8701" max="8701" width="24.5703125" style="406" customWidth="1"/>
    <col min="8702" max="8702" width="43.42578125" style="406" customWidth="1"/>
    <col min="8703" max="8703" width="38.42578125" style="406" customWidth="1"/>
    <col min="8704" max="8704" width="43.7109375" style="406" customWidth="1"/>
    <col min="8705" max="8705" width="17.140625" style="406" customWidth="1"/>
    <col min="8706" max="8706" width="18.85546875" style="406" customWidth="1"/>
    <col min="8707" max="8707" width="13.42578125" style="406" customWidth="1"/>
    <col min="8708" max="8708" width="15.7109375" style="406" customWidth="1"/>
    <col min="8709" max="8709" width="15" style="406" customWidth="1"/>
    <col min="8710" max="8710" width="13.42578125" style="406" customWidth="1"/>
    <col min="8711" max="8711" width="15.42578125" style="406" customWidth="1"/>
    <col min="8712" max="8712" width="20.5703125" style="406" customWidth="1"/>
    <col min="8713" max="8713" width="14" style="406" customWidth="1"/>
    <col min="8714" max="8714" width="11.140625" style="406" customWidth="1"/>
    <col min="8715" max="8715" width="20.140625" style="406" customWidth="1"/>
    <col min="8716" max="8716" width="15.85546875" style="406" customWidth="1"/>
    <col min="8717" max="8717" width="15.7109375" style="406" customWidth="1"/>
    <col min="8718" max="8718" width="18.28515625" style="406" customWidth="1"/>
    <col min="8719" max="8719" width="21" style="406" customWidth="1"/>
    <col min="8720" max="8720" width="18.28515625" style="406" customWidth="1"/>
    <col min="8721" max="8721" width="16.42578125" style="406" customWidth="1"/>
    <col min="8722" max="8722" width="16.5703125" style="406" customWidth="1"/>
    <col min="8723" max="8723" width="18.5703125" style="406" customWidth="1"/>
    <col min="8724" max="8724" width="16.5703125" style="406" customWidth="1"/>
    <col min="8725" max="8725" width="22.42578125" style="406" customWidth="1"/>
    <col min="8726" max="8726" width="32" style="406" customWidth="1"/>
    <col min="8727" max="8727" width="14.7109375" style="406" customWidth="1"/>
    <col min="8728" max="8728" width="17.28515625" style="406" customWidth="1"/>
    <col min="8729" max="8951" width="7.85546875" style="406"/>
    <col min="8952" max="8954" width="0" style="406" hidden="1" customWidth="1"/>
    <col min="8955" max="8955" width="15" style="406" customWidth="1"/>
    <col min="8956" max="8956" width="21.85546875" style="406" customWidth="1"/>
    <col min="8957" max="8957" width="24.5703125" style="406" customWidth="1"/>
    <col min="8958" max="8958" width="43.42578125" style="406" customWidth="1"/>
    <col min="8959" max="8959" width="38.42578125" style="406" customWidth="1"/>
    <col min="8960" max="8960" width="43.7109375" style="406" customWidth="1"/>
    <col min="8961" max="8961" width="17.140625" style="406" customWidth="1"/>
    <col min="8962" max="8962" width="18.85546875" style="406" customWidth="1"/>
    <col min="8963" max="8963" width="13.42578125" style="406" customWidth="1"/>
    <col min="8964" max="8964" width="15.7109375" style="406" customWidth="1"/>
    <col min="8965" max="8965" width="15" style="406" customWidth="1"/>
    <col min="8966" max="8966" width="13.42578125" style="406" customWidth="1"/>
    <col min="8967" max="8967" width="15.42578125" style="406" customWidth="1"/>
    <col min="8968" max="8968" width="20.5703125" style="406" customWidth="1"/>
    <col min="8969" max="8969" width="14" style="406" customWidth="1"/>
    <col min="8970" max="8970" width="11.140625" style="406" customWidth="1"/>
    <col min="8971" max="8971" width="20.140625" style="406" customWidth="1"/>
    <col min="8972" max="8972" width="15.85546875" style="406" customWidth="1"/>
    <col min="8973" max="8973" width="15.7109375" style="406" customWidth="1"/>
    <col min="8974" max="8974" width="18.28515625" style="406" customWidth="1"/>
    <col min="8975" max="8975" width="21" style="406" customWidth="1"/>
    <col min="8976" max="8976" width="18.28515625" style="406" customWidth="1"/>
    <col min="8977" max="8977" width="16.42578125" style="406" customWidth="1"/>
    <col min="8978" max="8978" width="16.5703125" style="406" customWidth="1"/>
    <col min="8979" max="8979" width="18.5703125" style="406" customWidth="1"/>
    <col min="8980" max="8980" width="16.5703125" style="406" customWidth="1"/>
    <col min="8981" max="8981" width="22.42578125" style="406" customWidth="1"/>
    <col min="8982" max="8982" width="32" style="406" customWidth="1"/>
    <col min="8983" max="8983" width="14.7109375" style="406" customWidth="1"/>
    <col min="8984" max="8984" width="17.28515625" style="406" customWidth="1"/>
    <col min="8985" max="9207" width="7.85546875" style="406"/>
    <col min="9208" max="9210" width="0" style="406" hidden="1" customWidth="1"/>
    <col min="9211" max="9211" width="15" style="406" customWidth="1"/>
    <col min="9212" max="9212" width="21.85546875" style="406" customWidth="1"/>
    <col min="9213" max="9213" width="24.5703125" style="406" customWidth="1"/>
    <col min="9214" max="9214" width="43.42578125" style="406" customWidth="1"/>
    <col min="9215" max="9215" width="38.42578125" style="406" customWidth="1"/>
    <col min="9216" max="9216" width="43.7109375" style="406" customWidth="1"/>
    <col min="9217" max="9217" width="17.140625" style="406" customWidth="1"/>
    <col min="9218" max="9218" width="18.85546875" style="406" customWidth="1"/>
    <col min="9219" max="9219" width="13.42578125" style="406" customWidth="1"/>
    <col min="9220" max="9220" width="15.7109375" style="406" customWidth="1"/>
    <col min="9221" max="9221" width="15" style="406" customWidth="1"/>
    <col min="9222" max="9222" width="13.42578125" style="406" customWidth="1"/>
    <col min="9223" max="9223" width="15.42578125" style="406" customWidth="1"/>
    <col min="9224" max="9224" width="20.5703125" style="406" customWidth="1"/>
    <col min="9225" max="9225" width="14" style="406" customWidth="1"/>
    <col min="9226" max="9226" width="11.140625" style="406" customWidth="1"/>
    <col min="9227" max="9227" width="20.140625" style="406" customWidth="1"/>
    <col min="9228" max="9228" width="15.85546875" style="406" customWidth="1"/>
    <col min="9229" max="9229" width="15.7109375" style="406" customWidth="1"/>
    <col min="9230" max="9230" width="18.28515625" style="406" customWidth="1"/>
    <col min="9231" max="9231" width="21" style="406" customWidth="1"/>
    <col min="9232" max="9232" width="18.28515625" style="406" customWidth="1"/>
    <col min="9233" max="9233" width="16.42578125" style="406" customWidth="1"/>
    <col min="9234" max="9234" width="16.5703125" style="406" customWidth="1"/>
    <col min="9235" max="9235" width="18.5703125" style="406" customWidth="1"/>
    <col min="9236" max="9236" width="16.5703125" style="406" customWidth="1"/>
    <col min="9237" max="9237" width="22.42578125" style="406" customWidth="1"/>
    <col min="9238" max="9238" width="32" style="406" customWidth="1"/>
    <col min="9239" max="9239" width="14.7109375" style="406" customWidth="1"/>
    <col min="9240" max="9240" width="17.28515625" style="406" customWidth="1"/>
    <col min="9241" max="9463" width="7.85546875" style="406"/>
    <col min="9464" max="9466" width="0" style="406" hidden="1" customWidth="1"/>
    <col min="9467" max="9467" width="15" style="406" customWidth="1"/>
    <col min="9468" max="9468" width="21.85546875" style="406" customWidth="1"/>
    <col min="9469" max="9469" width="24.5703125" style="406" customWidth="1"/>
    <col min="9470" max="9470" width="43.42578125" style="406" customWidth="1"/>
    <col min="9471" max="9471" width="38.42578125" style="406" customWidth="1"/>
    <col min="9472" max="9472" width="43.7109375" style="406" customWidth="1"/>
    <col min="9473" max="9473" width="17.140625" style="406" customWidth="1"/>
    <col min="9474" max="9474" width="18.85546875" style="406" customWidth="1"/>
    <col min="9475" max="9475" width="13.42578125" style="406" customWidth="1"/>
    <col min="9476" max="9476" width="15.7109375" style="406" customWidth="1"/>
    <col min="9477" max="9477" width="15" style="406" customWidth="1"/>
    <col min="9478" max="9478" width="13.42578125" style="406" customWidth="1"/>
    <col min="9479" max="9479" width="15.42578125" style="406" customWidth="1"/>
    <col min="9480" max="9480" width="20.5703125" style="406" customWidth="1"/>
    <col min="9481" max="9481" width="14" style="406" customWidth="1"/>
    <col min="9482" max="9482" width="11.140625" style="406" customWidth="1"/>
    <col min="9483" max="9483" width="20.140625" style="406" customWidth="1"/>
    <col min="9484" max="9484" width="15.85546875" style="406" customWidth="1"/>
    <col min="9485" max="9485" width="15.7109375" style="406" customWidth="1"/>
    <col min="9486" max="9486" width="18.28515625" style="406" customWidth="1"/>
    <col min="9487" max="9487" width="21" style="406" customWidth="1"/>
    <col min="9488" max="9488" width="18.28515625" style="406" customWidth="1"/>
    <col min="9489" max="9489" width="16.42578125" style="406" customWidth="1"/>
    <col min="9490" max="9490" width="16.5703125" style="406" customWidth="1"/>
    <col min="9491" max="9491" width="18.5703125" style="406" customWidth="1"/>
    <col min="9492" max="9492" width="16.5703125" style="406" customWidth="1"/>
    <col min="9493" max="9493" width="22.42578125" style="406" customWidth="1"/>
    <col min="9494" max="9494" width="32" style="406" customWidth="1"/>
    <col min="9495" max="9495" width="14.7109375" style="406" customWidth="1"/>
    <col min="9496" max="9496" width="17.28515625" style="406" customWidth="1"/>
    <col min="9497" max="9719" width="7.85546875" style="406"/>
    <col min="9720" max="9722" width="0" style="406" hidden="1" customWidth="1"/>
    <col min="9723" max="9723" width="15" style="406" customWidth="1"/>
    <col min="9724" max="9724" width="21.85546875" style="406" customWidth="1"/>
    <col min="9725" max="9725" width="24.5703125" style="406" customWidth="1"/>
    <col min="9726" max="9726" width="43.42578125" style="406" customWidth="1"/>
    <col min="9727" max="9727" width="38.42578125" style="406" customWidth="1"/>
    <col min="9728" max="9728" width="43.7109375" style="406" customWidth="1"/>
    <col min="9729" max="9729" width="17.140625" style="406" customWidth="1"/>
    <col min="9730" max="9730" width="18.85546875" style="406" customWidth="1"/>
    <col min="9731" max="9731" width="13.42578125" style="406" customWidth="1"/>
    <col min="9732" max="9732" width="15.7109375" style="406" customWidth="1"/>
    <col min="9733" max="9733" width="15" style="406" customWidth="1"/>
    <col min="9734" max="9734" width="13.42578125" style="406" customWidth="1"/>
    <col min="9735" max="9735" width="15.42578125" style="406" customWidth="1"/>
    <col min="9736" max="9736" width="20.5703125" style="406" customWidth="1"/>
    <col min="9737" max="9737" width="14" style="406" customWidth="1"/>
    <col min="9738" max="9738" width="11.140625" style="406" customWidth="1"/>
    <col min="9739" max="9739" width="20.140625" style="406" customWidth="1"/>
    <col min="9740" max="9740" width="15.85546875" style="406" customWidth="1"/>
    <col min="9741" max="9741" width="15.7109375" style="406" customWidth="1"/>
    <col min="9742" max="9742" width="18.28515625" style="406" customWidth="1"/>
    <col min="9743" max="9743" width="21" style="406" customWidth="1"/>
    <col min="9744" max="9744" width="18.28515625" style="406" customWidth="1"/>
    <col min="9745" max="9745" width="16.42578125" style="406" customWidth="1"/>
    <col min="9746" max="9746" width="16.5703125" style="406" customWidth="1"/>
    <col min="9747" max="9747" width="18.5703125" style="406" customWidth="1"/>
    <col min="9748" max="9748" width="16.5703125" style="406" customWidth="1"/>
    <col min="9749" max="9749" width="22.42578125" style="406" customWidth="1"/>
    <col min="9750" max="9750" width="32" style="406" customWidth="1"/>
    <col min="9751" max="9751" width="14.7109375" style="406" customWidth="1"/>
    <col min="9752" max="9752" width="17.28515625" style="406" customWidth="1"/>
    <col min="9753" max="9975" width="7.85546875" style="406"/>
    <col min="9976" max="9978" width="0" style="406" hidden="1" customWidth="1"/>
    <col min="9979" max="9979" width="15" style="406" customWidth="1"/>
    <col min="9980" max="9980" width="21.85546875" style="406" customWidth="1"/>
    <col min="9981" max="9981" width="24.5703125" style="406" customWidth="1"/>
    <col min="9982" max="9982" width="43.42578125" style="406" customWidth="1"/>
    <col min="9983" max="9983" width="38.42578125" style="406" customWidth="1"/>
    <col min="9984" max="9984" width="43.7109375" style="406" customWidth="1"/>
    <col min="9985" max="9985" width="17.140625" style="406" customWidth="1"/>
    <col min="9986" max="9986" width="18.85546875" style="406" customWidth="1"/>
    <col min="9987" max="9987" width="13.42578125" style="406" customWidth="1"/>
    <col min="9988" max="9988" width="15.7109375" style="406" customWidth="1"/>
    <col min="9989" max="9989" width="15" style="406" customWidth="1"/>
    <col min="9990" max="9990" width="13.42578125" style="406" customWidth="1"/>
    <col min="9991" max="9991" width="15.42578125" style="406" customWidth="1"/>
    <col min="9992" max="9992" width="20.5703125" style="406" customWidth="1"/>
    <col min="9993" max="9993" width="14" style="406" customWidth="1"/>
    <col min="9994" max="9994" width="11.140625" style="406" customWidth="1"/>
    <col min="9995" max="9995" width="20.140625" style="406" customWidth="1"/>
    <col min="9996" max="9996" width="15.85546875" style="406" customWidth="1"/>
    <col min="9997" max="9997" width="15.7109375" style="406" customWidth="1"/>
    <col min="9998" max="9998" width="18.28515625" style="406" customWidth="1"/>
    <col min="9999" max="9999" width="21" style="406" customWidth="1"/>
    <col min="10000" max="10000" width="18.28515625" style="406" customWidth="1"/>
    <col min="10001" max="10001" width="16.42578125" style="406" customWidth="1"/>
    <col min="10002" max="10002" width="16.5703125" style="406" customWidth="1"/>
    <col min="10003" max="10003" width="18.5703125" style="406" customWidth="1"/>
    <col min="10004" max="10004" width="16.5703125" style="406" customWidth="1"/>
    <col min="10005" max="10005" width="22.42578125" style="406" customWidth="1"/>
    <col min="10006" max="10006" width="32" style="406" customWidth="1"/>
    <col min="10007" max="10007" width="14.7109375" style="406" customWidth="1"/>
    <col min="10008" max="10008" width="17.28515625" style="406" customWidth="1"/>
    <col min="10009" max="10231" width="7.85546875" style="406"/>
    <col min="10232" max="10234" width="0" style="406" hidden="1" customWidth="1"/>
    <col min="10235" max="10235" width="15" style="406" customWidth="1"/>
    <col min="10236" max="10236" width="21.85546875" style="406" customWidth="1"/>
    <col min="10237" max="10237" width="24.5703125" style="406" customWidth="1"/>
    <col min="10238" max="10238" width="43.42578125" style="406" customWidth="1"/>
    <col min="10239" max="10239" width="38.42578125" style="406" customWidth="1"/>
    <col min="10240" max="10240" width="43.7109375" style="406" customWidth="1"/>
    <col min="10241" max="10241" width="17.140625" style="406" customWidth="1"/>
    <col min="10242" max="10242" width="18.85546875" style="406" customWidth="1"/>
    <col min="10243" max="10243" width="13.42578125" style="406" customWidth="1"/>
    <col min="10244" max="10244" width="15.7109375" style="406" customWidth="1"/>
    <col min="10245" max="10245" width="15" style="406" customWidth="1"/>
    <col min="10246" max="10246" width="13.42578125" style="406" customWidth="1"/>
    <col min="10247" max="10247" width="15.42578125" style="406" customWidth="1"/>
    <col min="10248" max="10248" width="20.5703125" style="406" customWidth="1"/>
    <col min="10249" max="10249" width="14" style="406" customWidth="1"/>
    <col min="10250" max="10250" width="11.140625" style="406" customWidth="1"/>
    <col min="10251" max="10251" width="20.140625" style="406" customWidth="1"/>
    <col min="10252" max="10252" width="15.85546875" style="406" customWidth="1"/>
    <col min="10253" max="10253" width="15.7109375" style="406" customWidth="1"/>
    <col min="10254" max="10254" width="18.28515625" style="406" customWidth="1"/>
    <col min="10255" max="10255" width="21" style="406" customWidth="1"/>
    <col min="10256" max="10256" width="18.28515625" style="406" customWidth="1"/>
    <col min="10257" max="10257" width="16.42578125" style="406" customWidth="1"/>
    <col min="10258" max="10258" width="16.5703125" style="406" customWidth="1"/>
    <col min="10259" max="10259" width="18.5703125" style="406" customWidth="1"/>
    <col min="10260" max="10260" width="16.5703125" style="406" customWidth="1"/>
    <col min="10261" max="10261" width="22.42578125" style="406" customWidth="1"/>
    <col min="10262" max="10262" width="32" style="406" customWidth="1"/>
    <col min="10263" max="10263" width="14.7109375" style="406" customWidth="1"/>
    <col min="10264" max="10264" width="17.28515625" style="406" customWidth="1"/>
    <col min="10265" max="10487" width="7.85546875" style="406"/>
    <col min="10488" max="10490" width="0" style="406" hidden="1" customWidth="1"/>
    <col min="10491" max="10491" width="15" style="406" customWidth="1"/>
    <col min="10492" max="10492" width="21.85546875" style="406" customWidth="1"/>
    <col min="10493" max="10493" width="24.5703125" style="406" customWidth="1"/>
    <col min="10494" max="10494" width="43.42578125" style="406" customWidth="1"/>
    <col min="10495" max="10495" width="38.42578125" style="406" customWidth="1"/>
    <col min="10496" max="10496" width="43.7109375" style="406" customWidth="1"/>
    <col min="10497" max="10497" width="17.140625" style="406" customWidth="1"/>
    <col min="10498" max="10498" width="18.85546875" style="406" customWidth="1"/>
    <col min="10499" max="10499" width="13.42578125" style="406" customWidth="1"/>
    <col min="10500" max="10500" width="15.7109375" style="406" customWidth="1"/>
    <col min="10501" max="10501" width="15" style="406" customWidth="1"/>
    <col min="10502" max="10502" width="13.42578125" style="406" customWidth="1"/>
    <col min="10503" max="10503" width="15.42578125" style="406" customWidth="1"/>
    <col min="10504" max="10504" width="20.5703125" style="406" customWidth="1"/>
    <col min="10505" max="10505" width="14" style="406" customWidth="1"/>
    <col min="10506" max="10506" width="11.140625" style="406" customWidth="1"/>
    <col min="10507" max="10507" width="20.140625" style="406" customWidth="1"/>
    <col min="10508" max="10508" width="15.85546875" style="406" customWidth="1"/>
    <col min="10509" max="10509" width="15.7109375" style="406" customWidth="1"/>
    <col min="10510" max="10510" width="18.28515625" style="406" customWidth="1"/>
    <col min="10511" max="10511" width="21" style="406" customWidth="1"/>
    <col min="10512" max="10512" width="18.28515625" style="406" customWidth="1"/>
    <col min="10513" max="10513" width="16.42578125" style="406" customWidth="1"/>
    <col min="10514" max="10514" width="16.5703125" style="406" customWidth="1"/>
    <col min="10515" max="10515" width="18.5703125" style="406" customWidth="1"/>
    <col min="10516" max="10516" width="16.5703125" style="406" customWidth="1"/>
    <col min="10517" max="10517" width="22.42578125" style="406" customWidth="1"/>
    <col min="10518" max="10518" width="32" style="406" customWidth="1"/>
    <col min="10519" max="10519" width="14.7109375" style="406" customWidth="1"/>
    <col min="10520" max="10520" width="17.28515625" style="406" customWidth="1"/>
    <col min="10521" max="10743" width="7.85546875" style="406"/>
    <col min="10744" max="10746" width="0" style="406" hidden="1" customWidth="1"/>
    <col min="10747" max="10747" width="15" style="406" customWidth="1"/>
    <col min="10748" max="10748" width="21.85546875" style="406" customWidth="1"/>
    <col min="10749" max="10749" width="24.5703125" style="406" customWidth="1"/>
    <col min="10750" max="10750" width="43.42578125" style="406" customWidth="1"/>
    <col min="10751" max="10751" width="38.42578125" style="406" customWidth="1"/>
    <col min="10752" max="10752" width="43.7109375" style="406" customWidth="1"/>
    <col min="10753" max="10753" width="17.140625" style="406" customWidth="1"/>
    <col min="10754" max="10754" width="18.85546875" style="406" customWidth="1"/>
    <col min="10755" max="10755" width="13.42578125" style="406" customWidth="1"/>
    <col min="10756" max="10756" width="15.7109375" style="406" customWidth="1"/>
    <col min="10757" max="10757" width="15" style="406" customWidth="1"/>
    <col min="10758" max="10758" width="13.42578125" style="406" customWidth="1"/>
    <col min="10759" max="10759" width="15.42578125" style="406" customWidth="1"/>
    <col min="10760" max="10760" width="20.5703125" style="406" customWidth="1"/>
    <col min="10761" max="10761" width="14" style="406" customWidth="1"/>
    <col min="10762" max="10762" width="11.140625" style="406" customWidth="1"/>
    <col min="10763" max="10763" width="20.140625" style="406" customWidth="1"/>
    <col min="10764" max="10764" width="15.85546875" style="406" customWidth="1"/>
    <col min="10765" max="10765" width="15.7109375" style="406" customWidth="1"/>
    <col min="10766" max="10766" width="18.28515625" style="406" customWidth="1"/>
    <col min="10767" max="10767" width="21" style="406" customWidth="1"/>
    <col min="10768" max="10768" width="18.28515625" style="406" customWidth="1"/>
    <col min="10769" max="10769" width="16.42578125" style="406" customWidth="1"/>
    <col min="10770" max="10770" width="16.5703125" style="406" customWidth="1"/>
    <col min="10771" max="10771" width="18.5703125" style="406" customWidth="1"/>
    <col min="10772" max="10772" width="16.5703125" style="406" customWidth="1"/>
    <col min="10773" max="10773" width="22.42578125" style="406" customWidth="1"/>
    <col min="10774" max="10774" width="32" style="406" customWidth="1"/>
    <col min="10775" max="10775" width="14.7109375" style="406" customWidth="1"/>
    <col min="10776" max="10776" width="17.28515625" style="406" customWidth="1"/>
    <col min="10777" max="10999" width="7.85546875" style="406"/>
    <col min="11000" max="11002" width="0" style="406" hidden="1" customWidth="1"/>
    <col min="11003" max="11003" width="15" style="406" customWidth="1"/>
    <col min="11004" max="11004" width="21.85546875" style="406" customWidth="1"/>
    <col min="11005" max="11005" width="24.5703125" style="406" customWidth="1"/>
    <col min="11006" max="11006" width="43.42578125" style="406" customWidth="1"/>
    <col min="11007" max="11007" width="38.42578125" style="406" customWidth="1"/>
    <col min="11008" max="11008" width="43.7109375" style="406" customWidth="1"/>
    <col min="11009" max="11009" width="17.140625" style="406" customWidth="1"/>
    <col min="11010" max="11010" width="18.85546875" style="406" customWidth="1"/>
    <col min="11011" max="11011" width="13.42578125" style="406" customWidth="1"/>
    <col min="11012" max="11012" width="15.7109375" style="406" customWidth="1"/>
    <col min="11013" max="11013" width="15" style="406" customWidth="1"/>
    <col min="11014" max="11014" width="13.42578125" style="406" customWidth="1"/>
    <col min="11015" max="11015" width="15.42578125" style="406" customWidth="1"/>
    <col min="11016" max="11016" width="20.5703125" style="406" customWidth="1"/>
    <col min="11017" max="11017" width="14" style="406" customWidth="1"/>
    <col min="11018" max="11018" width="11.140625" style="406" customWidth="1"/>
    <col min="11019" max="11019" width="20.140625" style="406" customWidth="1"/>
    <col min="11020" max="11020" width="15.85546875" style="406" customWidth="1"/>
    <col min="11021" max="11021" width="15.7109375" style="406" customWidth="1"/>
    <col min="11022" max="11022" width="18.28515625" style="406" customWidth="1"/>
    <col min="11023" max="11023" width="21" style="406" customWidth="1"/>
    <col min="11024" max="11024" width="18.28515625" style="406" customWidth="1"/>
    <col min="11025" max="11025" width="16.42578125" style="406" customWidth="1"/>
    <col min="11026" max="11026" width="16.5703125" style="406" customWidth="1"/>
    <col min="11027" max="11027" width="18.5703125" style="406" customWidth="1"/>
    <col min="11028" max="11028" width="16.5703125" style="406" customWidth="1"/>
    <col min="11029" max="11029" width="22.42578125" style="406" customWidth="1"/>
    <col min="11030" max="11030" width="32" style="406" customWidth="1"/>
    <col min="11031" max="11031" width="14.7109375" style="406" customWidth="1"/>
    <col min="11032" max="11032" width="17.28515625" style="406" customWidth="1"/>
    <col min="11033" max="11255" width="7.85546875" style="406"/>
    <col min="11256" max="11258" width="0" style="406" hidden="1" customWidth="1"/>
    <col min="11259" max="11259" width="15" style="406" customWidth="1"/>
    <col min="11260" max="11260" width="21.85546875" style="406" customWidth="1"/>
    <col min="11261" max="11261" width="24.5703125" style="406" customWidth="1"/>
    <col min="11262" max="11262" width="43.42578125" style="406" customWidth="1"/>
    <col min="11263" max="11263" width="38.42578125" style="406" customWidth="1"/>
    <col min="11264" max="11264" width="43.7109375" style="406" customWidth="1"/>
    <col min="11265" max="11265" width="17.140625" style="406" customWidth="1"/>
    <col min="11266" max="11266" width="18.85546875" style="406" customWidth="1"/>
    <col min="11267" max="11267" width="13.42578125" style="406" customWidth="1"/>
    <col min="11268" max="11268" width="15.7109375" style="406" customWidth="1"/>
    <col min="11269" max="11269" width="15" style="406" customWidth="1"/>
    <col min="11270" max="11270" width="13.42578125" style="406" customWidth="1"/>
    <col min="11271" max="11271" width="15.42578125" style="406" customWidth="1"/>
    <col min="11272" max="11272" width="20.5703125" style="406" customWidth="1"/>
    <col min="11273" max="11273" width="14" style="406" customWidth="1"/>
    <col min="11274" max="11274" width="11.140625" style="406" customWidth="1"/>
    <col min="11275" max="11275" width="20.140625" style="406" customWidth="1"/>
    <col min="11276" max="11276" width="15.85546875" style="406" customWidth="1"/>
    <col min="11277" max="11277" width="15.7109375" style="406" customWidth="1"/>
    <col min="11278" max="11278" width="18.28515625" style="406" customWidth="1"/>
    <col min="11279" max="11279" width="21" style="406" customWidth="1"/>
    <col min="11280" max="11280" width="18.28515625" style="406" customWidth="1"/>
    <col min="11281" max="11281" width="16.42578125" style="406" customWidth="1"/>
    <col min="11282" max="11282" width="16.5703125" style="406" customWidth="1"/>
    <col min="11283" max="11283" width="18.5703125" style="406" customWidth="1"/>
    <col min="11284" max="11284" width="16.5703125" style="406" customWidth="1"/>
    <col min="11285" max="11285" width="22.42578125" style="406" customWidth="1"/>
    <col min="11286" max="11286" width="32" style="406" customWidth="1"/>
    <col min="11287" max="11287" width="14.7109375" style="406" customWidth="1"/>
    <col min="11288" max="11288" width="17.28515625" style="406" customWidth="1"/>
    <col min="11289" max="11511" width="7.85546875" style="406"/>
    <col min="11512" max="11514" width="0" style="406" hidden="1" customWidth="1"/>
    <col min="11515" max="11515" width="15" style="406" customWidth="1"/>
    <col min="11516" max="11516" width="21.85546875" style="406" customWidth="1"/>
    <col min="11517" max="11517" width="24.5703125" style="406" customWidth="1"/>
    <col min="11518" max="11518" width="43.42578125" style="406" customWidth="1"/>
    <col min="11519" max="11519" width="38.42578125" style="406" customWidth="1"/>
    <col min="11520" max="11520" width="43.7109375" style="406" customWidth="1"/>
    <col min="11521" max="11521" width="17.140625" style="406" customWidth="1"/>
    <col min="11522" max="11522" width="18.85546875" style="406" customWidth="1"/>
    <col min="11523" max="11523" width="13.42578125" style="406" customWidth="1"/>
    <col min="11524" max="11524" width="15.7109375" style="406" customWidth="1"/>
    <col min="11525" max="11525" width="15" style="406" customWidth="1"/>
    <col min="11526" max="11526" width="13.42578125" style="406" customWidth="1"/>
    <col min="11527" max="11527" width="15.42578125" style="406" customWidth="1"/>
    <col min="11528" max="11528" width="20.5703125" style="406" customWidth="1"/>
    <col min="11529" max="11529" width="14" style="406" customWidth="1"/>
    <col min="11530" max="11530" width="11.140625" style="406" customWidth="1"/>
    <col min="11531" max="11531" width="20.140625" style="406" customWidth="1"/>
    <col min="11532" max="11532" width="15.85546875" style="406" customWidth="1"/>
    <col min="11533" max="11533" width="15.7109375" style="406" customWidth="1"/>
    <col min="11534" max="11534" width="18.28515625" style="406" customWidth="1"/>
    <col min="11535" max="11535" width="21" style="406" customWidth="1"/>
    <col min="11536" max="11536" width="18.28515625" style="406" customWidth="1"/>
    <col min="11537" max="11537" width="16.42578125" style="406" customWidth="1"/>
    <col min="11538" max="11538" width="16.5703125" style="406" customWidth="1"/>
    <col min="11539" max="11539" width="18.5703125" style="406" customWidth="1"/>
    <col min="11540" max="11540" width="16.5703125" style="406" customWidth="1"/>
    <col min="11541" max="11541" width="22.42578125" style="406" customWidth="1"/>
    <col min="11542" max="11542" width="32" style="406" customWidth="1"/>
    <col min="11543" max="11543" width="14.7109375" style="406" customWidth="1"/>
    <col min="11544" max="11544" width="17.28515625" style="406" customWidth="1"/>
    <col min="11545" max="11767" width="7.85546875" style="406"/>
    <col min="11768" max="11770" width="0" style="406" hidden="1" customWidth="1"/>
    <col min="11771" max="11771" width="15" style="406" customWidth="1"/>
    <col min="11772" max="11772" width="21.85546875" style="406" customWidth="1"/>
    <col min="11773" max="11773" width="24.5703125" style="406" customWidth="1"/>
    <col min="11774" max="11774" width="43.42578125" style="406" customWidth="1"/>
    <col min="11775" max="11775" width="38.42578125" style="406" customWidth="1"/>
    <col min="11776" max="11776" width="43.7109375" style="406" customWidth="1"/>
    <col min="11777" max="11777" width="17.140625" style="406" customWidth="1"/>
    <col min="11778" max="11778" width="18.85546875" style="406" customWidth="1"/>
    <col min="11779" max="11779" width="13.42578125" style="406" customWidth="1"/>
    <col min="11780" max="11780" width="15.7109375" style="406" customWidth="1"/>
    <col min="11781" max="11781" width="15" style="406" customWidth="1"/>
    <col min="11782" max="11782" width="13.42578125" style="406" customWidth="1"/>
    <col min="11783" max="11783" width="15.42578125" style="406" customWidth="1"/>
    <col min="11784" max="11784" width="20.5703125" style="406" customWidth="1"/>
    <col min="11785" max="11785" width="14" style="406" customWidth="1"/>
    <col min="11786" max="11786" width="11.140625" style="406" customWidth="1"/>
    <col min="11787" max="11787" width="20.140625" style="406" customWidth="1"/>
    <col min="11788" max="11788" width="15.85546875" style="406" customWidth="1"/>
    <col min="11789" max="11789" width="15.7109375" style="406" customWidth="1"/>
    <col min="11790" max="11790" width="18.28515625" style="406" customWidth="1"/>
    <col min="11791" max="11791" width="21" style="406" customWidth="1"/>
    <col min="11792" max="11792" width="18.28515625" style="406" customWidth="1"/>
    <col min="11793" max="11793" width="16.42578125" style="406" customWidth="1"/>
    <col min="11794" max="11794" width="16.5703125" style="406" customWidth="1"/>
    <col min="11795" max="11795" width="18.5703125" style="406" customWidth="1"/>
    <col min="11796" max="11796" width="16.5703125" style="406" customWidth="1"/>
    <col min="11797" max="11797" width="22.42578125" style="406" customWidth="1"/>
    <col min="11798" max="11798" width="32" style="406" customWidth="1"/>
    <col min="11799" max="11799" width="14.7109375" style="406" customWidth="1"/>
    <col min="11800" max="11800" width="17.28515625" style="406" customWidth="1"/>
    <col min="11801" max="12023" width="7.85546875" style="406"/>
    <col min="12024" max="12026" width="0" style="406" hidden="1" customWidth="1"/>
    <col min="12027" max="12027" width="15" style="406" customWidth="1"/>
    <col min="12028" max="12028" width="21.85546875" style="406" customWidth="1"/>
    <col min="12029" max="12029" width="24.5703125" style="406" customWidth="1"/>
    <col min="12030" max="12030" width="43.42578125" style="406" customWidth="1"/>
    <col min="12031" max="12031" width="38.42578125" style="406" customWidth="1"/>
    <col min="12032" max="12032" width="43.7109375" style="406" customWidth="1"/>
    <col min="12033" max="12033" width="17.140625" style="406" customWidth="1"/>
    <col min="12034" max="12034" width="18.85546875" style="406" customWidth="1"/>
    <col min="12035" max="12035" width="13.42578125" style="406" customWidth="1"/>
    <col min="12036" max="12036" width="15.7109375" style="406" customWidth="1"/>
    <col min="12037" max="12037" width="15" style="406" customWidth="1"/>
    <col min="12038" max="12038" width="13.42578125" style="406" customWidth="1"/>
    <col min="12039" max="12039" width="15.42578125" style="406" customWidth="1"/>
    <col min="12040" max="12040" width="20.5703125" style="406" customWidth="1"/>
    <col min="12041" max="12041" width="14" style="406" customWidth="1"/>
    <col min="12042" max="12042" width="11.140625" style="406" customWidth="1"/>
    <col min="12043" max="12043" width="20.140625" style="406" customWidth="1"/>
    <col min="12044" max="12044" width="15.85546875" style="406" customWidth="1"/>
    <col min="12045" max="12045" width="15.7109375" style="406" customWidth="1"/>
    <col min="12046" max="12046" width="18.28515625" style="406" customWidth="1"/>
    <col min="12047" max="12047" width="21" style="406" customWidth="1"/>
    <col min="12048" max="12048" width="18.28515625" style="406" customWidth="1"/>
    <col min="12049" max="12049" width="16.42578125" style="406" customWidth="1"/>
    <col min="12050" max="12050" width="16.5703125" style="406" customWidth="1"/>
    <col min="12051" max="12051" width="18.5703125" style="406" customWidth="1"/>
    <col min="12052" max="12052" width="16.5703125" style="406" customWidth="1"/>
    <col min="12053" max="12053" width="22.42578125" style="406" customWidth="1"/>
    <col min="12054" max="12054" width="32" style="406" customWidth="1"/>
    <col min="12055" max="12055" width="14.7109375" style="406" customWidth="1"/>
    <col min="12056" max="12056" width="17.28515625" style="406" customWidth="1"/>
    <col min="12057" max="12279" width="7.85546875" style="406"/>
    <col min="12280" max="12282" width="0" style="406" hidden="1" customWidth="1"/>
    <col min="12283" max="12283" width="15" style="406" customWidth="1"/>
    <col min="12284" max="12284" width="21.85546875" style="406" customWidth="1"/>
    <col min="12285" max="12285" width="24.5703125" style="406" customWidth="1"/>
    <col min="12286" max="12286" width="43.42578125" style="406" customWidth="1"/>
    <col min="12287" max="12287" width="38.42578125" style="406" customWidth="1"/>
    <col min="12288" max="12288" width="43.7109375" style="406" customWidth="1"/>
    <col min="12289" max="12289" width="17.140625" style="406" customWidth="1"/>
    <col min="12290" max="12290" width="18.85546875" style="406" customWidth="1"/>
    <col min="12291" max="12291" width="13.42578125" style="406" customWidth="1"/>
    <col min="12292" max="12292" width="15.7109375" style="406" customWidth="1"/>
    <col min="12293" max="12293" width="15" style="406" customWidth="1"/>
    <col min="12294" max="12294" width="13.42578125" style="406" customWidth="1"/>
    <col min="12295" max="12295" width="15.42578125" style="406" customWidth="1"/>
    <col min="12296" max="12296" width="20.5703125" style="406" customWidth="1"/>
    <col min="12297" max="12297" width="14" style="406" customWidth="1"/>
    <col min="12298" max="12298" width="11.140625" style="406" customWidth="1"/>
    <col min="12299" max="12299" width="20.140625" style="406" customWidth="1"/>
    <col min="12300" max="12300" width="15.85546875" style="406" customWidth="1"/>
    <col min="12301" max="12301" width="15.7109375" style="406" customWidth="1"/>
    <col min="12302" max="12302" width="18.28515625" style="406" customWidth="1"/>
    <col min="12303" max="12303" width="21" style="406" customWidth="1"/>
    <col min="12304" max="12304" width="18.28515625" style="406" customWidth="1"/>
    <col min="12305" max="12305" width="16.42578125" style="406" customWidth="1"/>
    <col min="12306" max="12306" width="16.5703125" style="406" customWidth="1"/>
    <col min="12307" max="12307" width="18.5703125" style="406" customWidth="1"/>
    <col min="12308" max="12308" width="16.5703125" style="406" customWidth="1"/>
    <col min="12309" max="12309" width="22.42578125" style="406" customWidth="1"/>
    <col min="12310" max="12310" width="32" style="406" customWidth="1"/>
    <col min="12311" max="12311" width="14.7109375" style="406" customWidth="1"/>
    <col min="12312" max="12312" width="17.28515625" style="406" customWidth="1"/>
    <col min="12313" max="12535" width="7.85546875" style="406"/>
    <col min="12536" max="12538" width="0" style="406" hidden="1" customWidth="1"/>
    <col min="12539" max="12539" width="15" style="406" customWidth="1"/>
    <col min="12540" max="12540" width="21.85546875" style="406" customWidth="1"/>
    <col min="12541" max="12541" width="24.5703125" style="406" customWidth="1"/>
    <col min="12542" max="12542" width="43.42578125" style="406" customWidth="1"/>
    <col min="12543" max="12543" width="38.42578125" style="406" customWidth="1"/>
    <col min="12544" max="12544" width="43.7109375" style="406" customWidth="1"/>
    <col min="12545" max="12545" width="17.140625" style="406" customWidth="1"/>
    <col min="12546" max="12546" width="18.85546875" style="406" customWidth="1"/>
    <col min="12547" max="12547" width="13.42578125" style="406" customWidth="1"/>
    <col min="12548" max="12548" width="15.7109375" style="406" customWidth="1"/>
    <col min="12549" max="12549" width="15" style="406" customWidth="1"/>
    <col min="12550" max="12550" width="13.42578125" style="406" customWidth="1"/>
    <col min="12551" max="12551" width="15.42578125" style="406" customWidth="1"/>
    <col min="12552" max="12552" width="20.5703125" style="406" customWidth="1"/>
    <col min="12553" max="12553" width="14" style="406" customWidth="1"/>
    <col min="12554" max="12554" width="11.140625" style="406" customWidth="1"/>
    <col min="12555" max="12555" width="20.140625" style="406" customWidth="1"/>
    <col min="12556" max="12556" width="15.85546875" style="406" customWidth="1"/>
    <col min="12557" max="12557" width="15.7109375" style="406" customWidth="1"/>
    <col min="12558" max="12558" width="18.28515625" style="406" customWidth="1"/>
    <col min="12559" max="12559" width="21" style="406" customWidth="1"/>
    <col min="12560" max="12560" width="18.28515625" style="406" customWidth="1"/>
    <col min="12561" max="12561" width="16.42578125" style="406" customWidth="1"/>
    <col min="12562" max="12562" width="16.5703125" style="406" customWidth="1"/>
    <col min="12563" max="12563" width="18.5703125" style="406" customWidth="1"/>
    <col min="12564" max="12564" width="16.5703125" style="406" customWidth="1"/>
    <col min="12565" max="12565" width="22.42578125" style="406" customWidth="1"/>
    <col min="12566" max="12566" width="32" style="406" customWidth="1"/>
    <col min="12567" max="12567" width="14.7109375" style="406" customWidth="1"/>
    <col min="12568" max="12568" width="17.28515625" style="406" customWidth="1"/>
    <col min="12569" max="12791" width="7.85546875" style="406"/>
    <col min="12792" max="12794" width="0" style="406" hidden="1" customWidth="1"/>
    <col min="12795" max="12795" width="15" style="406" customWidth="1"/>
    <col min="12796" max="12796" width="21.85546875" style="406" customWidth="1"/>
    <col min="12797" max="12797" width="24.5703125" style="406" customWidth="1"/>
    <col min="12798" max="12798" width="43.42578125" style="406" customWidth="1"/>
    <col min="12799" max="12799" width="38.42578125" style="406" customWidth="1"/>
    <col min="12800" max="12800" width="43.7109375" style="406" customWidth="1"/>
    <col min="12801" max="12801" width="17.140625" style="406" customWidth="1"/>
    <col min="12802" max="12802" width="18.85546875" style="406" customWidth="1"/>
    <col min="12803" max="12803" width="13.42578125" style="406" customWidth="1"/>
    <col min="12804" max="12804" width="15.7109375" style="406" customWidth="1"/>
    <col min="12805" max="12805" width="15" style="406" customWidth="1"/>
    <col min="12806" max="12806" width="13.42578125" style="406" customWidth="1"/>
    <col min="12807" max="12807" width="15.42578125" style="406" customWidth="1"/>
    <col min="12808" max="12808" width="20.5703125" style="406" customWidth="1"/>
    <col min="12809" max="12809" width="14" style="406" customWidth="1"/>
    <col min="12810" max="12810" width="11.140625" style="406" customWidth="1"/>
    <col min="12811" max="12811" width="20.140625" style="406" customWidth="1"/>
    <col min="12812" max="12812" width="15.85546875" style="406" customWidth="1"/>
    <col min="12813" max="12813" width="15.7109375" style="406" customWidth="1"/>
    <col min="12814" max="12814" width="18.28515625" style="406" customWidth="1"/>
    <col min="12815" max="12815" width="21" style="406" customWidth="1"/>
    <col min="12816" max="12816" width="18.28515625" style="406" customWidth="1"/>
    <col min="12817" max="12817" width="16.42578125" style="406" customWidth="1"/>
    <col min="12818" max="12818" width="16.5703125" style="406" customWidth="1"/>
    <col min="12819" max="12819" width="18.5703125" style="406" customWidth="1"/>
    <col min="12820" max="12820" width="16.5703125" style="406" customWidth="1"/>
    <col min="12821" max="12821" width="22.42578125" style="406" customWidth="1"/>
    <col min="12822" max="12822" width="32" style="406" customWidth="1"/>
    <col min="12823" max="12823" width="14.7109375" style="406" customWidth="1"/>
    <col min="12824" max="12824" width="17.28515625" style="406" customWidth="1"/>
    <col min="12825" max="13047" width="7.85546875" style="406"/>
    <col min="13048" max="13050" width="0" style="406" hidden="1" customWidth="1"/>
    <col min="13051" max="13051" width="15" style="406" customWidth="1"/>
    <col min="13052" max="13052" width="21.85546875" style="406" customWidth="1"/>
    <col min="13053" max="13053" width="24.5703125" style="406" customWidth="1"/>
    <col min="13054" max="13054" width="43.42578125" style="406" customWidth="1"/>
    <col min="13055" max="13055" width="38.42578125" style="406" customWidth="1"/>
    <col min="13056" max="13056" width="43.7109375" style="406" customWidth="1"/>
    <col min="13057" max="13057" width="17.140625" style="406" customWidth="1"/>
    <col min="13058" max="13058" width="18.85546875" style="406" customWidth="1"/>
    <col min="13059" max="13059" width="13.42578125" style="406" customWidth="1"/>
    <col min="13060" max="13060" width="15.7109375" style="406" customWidth="1"/>
    <col min="13061" max="13061" width="15" style="406" customWidth="1"/>
    <col min="13062" max="13062" width="13.42578125" style="406" customWidth="1"/>
    <col min="13063" max="13063" width="15.42578125" style="406" customWidth="1"/>
    <col min="13064" max="13064" width="20.5703125" style="406" customWidth="1"/>
    <col min="13065" max="13065" width="14" style="406" customWidth="1"/>
    <col min="13066" max="13066" width="11.140625" style="406" customWidth="1"/>
    <col min="13067" max="13067" width="20.140625" style="406" customWidth="1"/>
    <col min="13068" max="13068" width="15.85546875" style="406" customWidth="1"/>
    <col min="13069" max="13069" width="15.7109375" style="406" customWidth="1"/>
    <col min="13070" max="13070" width="18.28515625" style="406" customWidth="1"/>
    <col min="13071" max="13071" width="21" style="406" customWidth="1"/>
    <col min="13072" max="13072" width="18.28515625" style="406" customWidth="1"/>
    <col min="13073" max="13073" width="16.42578125" style="406" customWidth="1"/>
    <col min="13074" max="13074" width="16.5703125" style="406" customWidth="1"/>
    <col min="13075" max="13075" width="18.5703125" style="406" customWidth="1"/>
    <col min="13076" max="13076" width="16.5703125" style="406" customWidth="1"/>
    <col min="13077" max="13077" width="22.42578125" style="406" customWidth="1"/>
    <col min="13078" max="13078" width="32" style="406" customWidth="1"/>
    <col min="13079" max="13079" width="14.7109375" style="406" customWidth="1"/>
    <col min="13080" max="13080" width="17.28515625" style="406" customWidth="1"/>
    <col min="13081" max="13303" width="7.85546875" style="406"/>
    <col min="13304" max="13306" width="0" style="406" hidden="1" customWidth="1"/>
    <col min="13307" max="13307" width="15" style="406" customWidth="1"/>
    <col min="13308" max="13308" width="21.85546875" style="406" customWidth="1"/>
    <col min="13309" max="13309" width="24.5703125" style="406" customWidth="1"/>
    <col min="13310" max="13310" width="43.42578125" style="406" customWidth="1"/>
    <col min="13311" max="13311" width="38.42578125" style="406" customWidth="1"/>
    <col min="13312" max="13312" width="43.7109375" style="406" customWidth="1"/>
    <col min="13313" max="13313" width="17.140625" style="406" customWidth="1"/>
    <col min="13314" max="13314" width="18.85546875" style="406" customWidth="1"/>
    <col min="13315" max="13315" width="13.42578125" style="406" customWidth="1"/>
    <col min="13316" max="13316" width="15.7109375" style="406" customWidth="1"/>
    <col min="13317" max="13317" width="15" style="406" customWidth="1"/>
    <col min="13318" max="13318" width="13.42578125" style="406" customWidth="1"/>
    <col min="13319" max="13319" width="15.42578125" style="406" customWidth="1"/>
    <col min="13320" max="13320" width="20.5703125" style="406" customWidth="1"/>
    <col min="13321" max="13321" width="14" style="406" customWidth="1"/>
    <col min="13322" max="13322" width="11.140625" style="406" customWidth="1"/>
    <col min="13323" max="13323" width="20.140625" style="406" customWidth="1"/>
    <col min="13324" max="13324" width="15.85546875" style="406" customWidth="1"/>
    <col min="13325" max="13325" width="15.7109375" style="406" customWidth="1"/>
    <col min="13326" max="13326" width="18.28515625" style="406" customWidth="1"/>
    <col min="13327" max="13327" width="21" style="406" customWidth="1"/>
    <col min="13328" max="13328" width="18.28515625" style="406" customWidth="1"/>
    <col min="13329" max="13329" width="16.42578125" style="406" customWidth="1"/>
    <col min="13330" max="13330" width="16.5703125" style="406" customWidth="1"/>
    <col min="13331" max="13331" width="18.5703125" style="406" customWidth="1"/>
    <col min="13332" max="13332" width="16.5703125" style="406" customWidth="1"/>
    <col min="13333" max="13333" width="22.42578125" style="406" customWidth="1"/>
    <col min="13334" max="13334" width="32" style="406" customWidth="1"/>
    <col min="13335" max="13335" width="14.7109375" style="406" customWidth="1"/>
    <col min="13336" max="13336" width="17.28515625" style="406" customWidth="1"/>
    <col min="13337" max="13559" width="7.85546875" style="406"/>
    <col min="13560" max="13562" width="0" style="406" hidden="1" customWidth="1"/>
    <col min="13563" max="13563" width="15" style="406" customWidth="1"/>
    <col min="13564" max="13564" width="21.85546875" style="406" customWidth="1"/>
    <col min="13565" max="13565" width="24.5703125" style="406" customWidth="1"/>
    <col min="13566" max="13566" width="43.42578125" style="406" customWidth="1"/>
    <col min="13567" max="13567" width="38.42578125" style="406" customWidth="1"/>
    <col min="13568" max="13568" width="43.7109375" style="406" customWidth="1"/>
    <col min="13569" max="13569" width="17.140625" style="406" customWidth="1"/>
    <col min="13570" max="13570" width="18.85546875" style="406" customWidth="1"/>
    <col min="13571" max="13571" width="13.42578125" style="406" customWidth="1"/>
    <col min="13572" max="13572" width="15.7109375" style="406" customWidth="1"/>
    <col min="13573" max="13573" width="15" style="406" customWidth="1"/>
    <col min="13574" max="13574" width="13.42578125" style="406" customWidth="1"/>
    <col min="13575" max="13575" width="15.42578125" style="406" customWidth="1"/>
    <col min="13576" max="13576" width="20.5703125" style="406" customWidth="1"/>
    <col min="13577" max="13577" width="14" style="406" customWidth="1"/>
    <col min="13578" max="13578" width="11.140625" style="406" customWidth="1"/>
    <col min="13579" max="13579" width="20.140625" style="406" customWidth="1"/>
    <col min="13580" max="13580" width="15.85546875" style="406" customWidth="1"/>
    <col min="13581" max="13581" width="15.7109375" style="406" customWidth="1"/>
    <col min="13582" max="13582" width="18.28515625" style="406" customWidth="1"/>
    <col min="13583" max="13583" width="21" style="406" customWidth="1"/>
    <col min="13584" max="13584" width="18.28515625" style="406" customWidth="1"/>
    <col min="13585" max="13585" width="16.42578125" style="406" customWidth="1"/>
    <col min="13586" max="13586" width="16.5703125" style="406" customWidth="1"/>
    <col min="13587" max="13587" width="18.5703125" style="406" customWidth="1"/>
    <col min="13588" max="13588" width="16.5703125" style="406" customWidth="1"/>
    <col min="13589" max="13589" width="22.42578125" style="406" customWidth="1"/>
    <col min="13590" max="13590" width="32" style="406" customWidth="1"/>
    <col min="13591" max="13591" width="14.7109375" style="406" customWidth="1"/>
    <col min="13592" max="13592" width="17.28515625" style="406" customWidth="1"/>
    <col min="13593" max="13815" width="7.85546875" style="406"/>
    <col min="13816" max="13818" width="0" style="406" hidden="1" customWidth="1"/>
    <col min="13819" max="13819" width="15" style="406" customWidth="1"/>
    <col min="13820" max="13820" width="21.85546875" style="406" customWidth="1"/>
    <col min="13821" max="13821" width="24.5703125" style="406" customWidth="1"/>
    <col min="13822" max="13822" width="43.42578125" style="406" customWidth="1"/>
    <col min="13823" max="13823" width="38.42578125" style="406" customWidth="1"/>
    <col min="13824" max="13824" width="43.7109375" style="406" customWidth="1"/>
    <col min="13825" max="13825" width="17.140625" style="406" customWidth="1"/>
    <col min="13826" max="13826" width="18.85546875" style="406" customWidth="1"/>
    <col min="13827" max="13827" width="13.42578125" style="406" customWidth="1"/>
    <col min="13828" max="13828" width="15.7109375" style="406" customWidth="1"/>
    <col min="13829" max="13829" width="15" style="406" customWidth="1"/>
    <col min="13830" max="13830" width="13.42578125" style="406" customWidth="1"/>
    <col min="13831" max="13831" width="15.42578125" style="406" customWidth="1"/>
    <col min="13832" max="13832" width="20.5703125" style="406" customWidth="1"/>
    <col min="13833" max="13833" width="14" style="406" customWidth="1"/>
    <col min="13834" max="13834" width="11.140625" style="406" customWidth="1"/>
    <col min="13835" max="13835" width="20.140625" style="406" customWidth="1"/>
    <col min="13836" max="13836" width="15.85546875" style="406" customWidth="1"/>
    <col min="13837" max="13837" width="15.7109375" style="406" customWidth="1"/>
    <col min="13838" max="13838" width="18.28515625" style="406" customWidth="1"/>
    <col min="13839" max="13839" width="21" style="406" customWidth="1"/>
    <col min="13840" max="13840" width="18.28515625" style="406" customWidth="1"/>
    <col min="13841" max="13841" width="16.42578125" style="406" customWidth="1"/>
    <col min="13842" max="13842" width="16.5703125" style="406" customWidth="1"/>
    <col min="13843" max="13843" width="18.5703125" style="406" customWidth="1"/>
    <col min="13844" max="13844" width="16.5703125" style="406" customWidth="1"/>
    <col min="13845" max="13845" width="22.42578125" style="406" customWidth="1"/>
    <col min="13846" max="13846" width="32" style="406" customWidth="1"/>
    <col min="13847" max="13847" width="14.7109375" style="406" customWidth="1"/>
    <col min="13848" max="13848" width="17.28515625" style="406" customWidth="1"/>
    <col min="13849" max="14071" width="7.85546875" style="406"/>
    <col min="14072" max="14074" width="0" style="406" hidden="1" customWidth="1"/>
    <col min="14075" max="14075" width="15" style="406" customWidth="1"/>
    <col min="14076" max="14076" width="21.85546875" style="406" customWidth="1"/>
    <col min="14077" max="14077" width="24.5703125" style="406" customWidth="1"/>
    <col min="14078" max="14078" width="43.42578125" style="406" customWidth="1"/>
    <col min="14079" max="14079" width="38.42578125" style="406" customWidth="1"/>
    <col min="14080" max="14080" width="43.7109375" style="406" customWidth="1"/>
    <col min="14081" max="14081" width="17.140625" style="406" customWidth="1"/>
    <col min="14082" max="14082" width="18.85546875" style="406" customWidth="1"/>
    <col min="14083" max="14083" width="13.42578125" style="406" customWidth="1"/>
    <col min="14084" max="14084" width="15.7109375" style="406" customWidth="1"/>
    <col min="14085" max="14085" width="15" style="406" customWidth="1"/>
    <col min="14086" max="14086" width="13.42578125" style="406" customWidth="1"/>
    <col min="14087" max="14087" width="15.42578125" style="406" customWidth="1"/>
    <col min="14088" max="14088" width="20.5703125" style="406" customWidth="1"/>
    <col min="14089" max="14089" width="14" style="406" customWidth="1"/>
    <col min="14090" max="14090" width="11.140625" style="406" customWidth="1"/>
    <col min="14091" max="14091" width="20.140625" style="406" customWidth="1"/>
    <col min="14092" max="14092" width="15.85546875" style="406" customWidth="1"/>
    <col min="14093" max="14093" width="15.7109375" style="406" customWidth="1"/>
    <col min="14094" max="14094" width="18.28515625" style="406" customWidth="1"/>
    <col min="14095" max="14095" width="21" style="406" customWidth="1"/>
    <col min="14096" max="14096" width="18.28515625" style="406" customWidth="1"/>
    <col min="14097" max="14097" width="16.42578125" style="406" customWidth="1"/>
    <col min="14098" max="14098" width="16.5703125" style="406" customWidth="1"/>
    <col min="14099" max="14099" width="18.5703125" style="406" customWidth="1"/>
    <col min="14100" max="14100" width="16.5703125" style="406" customWidth="1"/>
    <col min="14101" max="14101" width="22.42578125" style="406" customWidth="1"/>
    <col min="14102" max="14102" width="32" style="406" customWidth="1"/>
    <col min="14103" max="14103" width="14.7109375" style="406" customWidth="1"/>
    <col min="14104" max="14104" width="17.28515625" style="406" customWidth="1"/>
    <col min="14105" max="14327" width="7.85546875" style="406"/>
    <col min="14328" max="14330" width="0" style="406" hidden="1" customWidth="1"/>
    <col min="14331" max="14331" width="15" style="406" customWidth="1"/>
    <col min="14332" max="14332" width="21.85546875" style="406" customWidth="1"/>
    <col min="14333" max="14333" width="24.5703125" style="406" customWidth="1"/>
    <col min="14334" max="14334" width="43.42578125" style="406" customWidth="1"/>
    <col min="14335" max="14335" width="38.42578125" style="406" customWidth="1"/>
    <col min="14336" max="14336" width="43.7109375" style="406" customWidth="1"/>
    <col min="14337" max="14337" width="17.140625" style="406" customWidth="1"/>
    <col min="14338" max="14338" width="18.85546875" style="406" customWidth="1"/>
    <col min="14339" max="14339" width="13.42578125" style="406" customWidth="1"/>
    <col min="14340" max="14340" width="15.7109375" style="406" customWidth="1"/>
    <col min="14341" max="14341" width="15" style="406" customWidth="1"/>
    <col min="14342" max="14342" width="13.42578125" style="406" customWidth="1"/>
    <col min="14343" max="14343" width="15.42578125" style="406" customWidth="1"/>
    <col min="14344" max="14344" width="20.5703125" style="406" customWidth="1"/>
    <col min="14345" max="14345" width="14" style="406" customWidth="1"/>
    <col min="14346" max="14346" width="11.140625" style="406" customWidth="1"/>
    <col min="14347" max="14347" width="20.140625" style="406" customWidth="1"/>
    <col min="14348" max="14348" width="15.85546875" style="406" customWidth="1"/>
    <col min="14349" max="14349" width="15.7109375" style="406" customWidth="1"/>
    <col min="14350" max="14350" width="18.28515625" style="406" customWidth="1"/>
    <col min="14351" max="14351" width="21" style="406" customWidth="1"/>
    <col min="14352" max="14352" width="18.28515625" style="406" customWidth="1"/>
    <col min="14353" max="14353" width="16.42578125" style="406" customWidth="1"/>
    <col min="14354" max="14354" width="16.5703125" style="406" customWidth="1"/>
    <col min="14355" max="14355" width="18.5703125" style="406" customWidth="1"/>
    <col min="14356" max="14356" width="16.5703125" style="406" customWidth="1"/>
    <col min="14357" max="14357" width="22.42578125" style="406" customWidth="1"/>
    <col min="14358" max="14358" width="32" style="406" customWidth="1"/>
    <col min="14359" max="14359" width="14.7109375" style="406" customWidth="1"/>
    <col min="14360" max="14360" width="17.28515625" style="406" customWidth="1"/>
    <col min="14361" max="14583" width="7.85546875" style="406"/>
    <col min="14584" max="14586" width="0" style="406" hidden="1" customWidth="1"/>
    <col min="14587" max="14587" width="15" style="406" customWidth="1"/>
    <col min="14588" max="14588" width="21.85546875" style="406" customWidth="1"/>
    <col min="14589" max="14589" width="24.5703125" style="406" customWidth="1"/>
    <col min="14590" max="14590" width="43.42578125" style="406" customWidth="1"/>
    <col min="14591" max="14591" width="38.42578125" style="406" customWidth="1"/>
    <col min="14592" max="14592" width="43.7109375" style="406" customWidth="1"/>
    <col min="14593" max="14593" width="17.140625" style="406" customWidth="1"/>
    <col min="14594" max="14594" width="18.85546875" style="406" customWidth="1"/>
    <col min="14595" max="14595" width="13.42578125" style="406" customWidth="1"/>
    <col min="14596" max="14596" width="15.7109375" style="406" customWidth="1"/>
    <col min="14597" max="14597" width="15" style="406" customWidth="1"/>
    <col min="14598" max="14598" width="13.42578125" style="406" customWidth="1"/>
    <col min="14599" max="14599" width="15.42578125" style="406" customWidth="1"/>
    <col min="14600" max="14600" width="20.5703125" style="406" customWidth="1"/>
    <col min="14601" max="14601" width="14" style="406" customWidth="1"/>
    <col min="14602" max="14602" width="11.140625" style="406" customWidth="1"/>
    <col min="14603" max="14603" width="20.140625" style="406" customWidth="1"/>
    <col min="14604" max="14604" width="15.85546875" style="406" customWidth="1"/>
    <col min="14605" max="14605" width="15.7109375" style="406" customWidth="1"/>
    <col min="14606" max="14606" width="18.28515625" style="406" customWidth="1"/>
    <col min="14607" max="14607" width="21" style="406" customWidth="1"/>
    <col min="14608" max="14608" width="18.28515625" style="406" customWidth="1"/>
    <col min="14609" max="14609" width="16.42578125" style="406" customWidth="1"/>
    <col min="14610" max="14610" width="16.5703125" style="406" customWidth="1"/>
    <col min="14611" max="14611" width="18.5703125" style="406" customWidth="1"/>
    <col min="14612" max="14612" width="16.5703125" style="406" customWidth="1"/>
    <col min="14613" max="14613" width="22.42578125" style="406" customWidth="1"/>
    <col min="14614" max="14614" width="32" style="406" customWidth="1"/>
    <col min="14615" max="14615" width="14.7109375" style="406" customWidth="1"/>
    <col min="14616" max="14616" width="17.28515625" style="406" customWidth="1"/>
    <col min="14617" max="14839" width="7.85546875" style="406"/>
    <col min="14840" max="14842" width="0" style="406" hidden="1" customWidth="1"/>
    <col min="14843" max="14843" width="15" style="406" customWidth="1"/>
    <col min="14844" max="14844" width="21.85546875" style="406" customWidth="1"/>
    <col min="14845" max="14845" width="24.5703125" style="406" customWidth="1"/>
    <col min="14846" max="14846" width="43.42578125" style="406" customWidth="1"/>
    <col min="14847" max="14847" width="38.42578125" style="406" customWidth="1"/>
    <col min="14848" max="14848" width="43.7109375" style="406" customWidth="1"/>
    <col min="14849" max="14849" width="17.140625" style="406" customWidth="1"/>
    <col min="14850" max="14850" width="18.85546875" style="406" customWidth="1"/>
    <col min="14851" max="14851" width="13.42578125" style="406" customWidth="1"/>
    <col min="14852" max="14852" width="15.7109375" style="406" customWidth="1"/>
    <col min="14853" max="14853" width="15" style="406" customWidth="1"/>
    <col min="14854" max="14854" width="13.42578125" style="406" customWidth="1"/>
    <col min="14855" max="14855" width="15.42578125" style="406" customWidth="1"/>
    <col min="14856" max="14856" width="20.5703125" style="406" customWidth="1"/>
    <col min="14857" max="14857" width="14" style="406" customWidth="1"/>
    <col min="14858" max="14858" width="11.140625" style="406" customWidth="1"/>
    <col min="14859" max="14859" width="20.140625" style="406" customWidth="1"/>
    <col min="14860" max="14860" width="15.85546875" style="406" customWidth="1"/>
    <col min="14861" max="14861" width="15.7109375" style="406" customWidth="1"/>
    <col min="14862" max="14862" width="18.28515625" style="406" customWidth="1"/>
    <col min="14863" max="14863" width="21" style="406" customWidth="1"/>
    <col min="14864" max="14864" width="18.28515625" style="406" customWidth="1"/>
    <col min="14865" max="14865" width="16.42578125" style="406" customWidth="1"/>
    <col min="14866" max="14866" width="16.5703125" style="406" customWidth="1"/>
    <col min="14867" max="14867" width="18.5703125" style="406" customWidth="1"/>
    <col min="14868" max="14868" width="16.5703125" style="406" customWidth="1"/>
    <col min="14869" max="14869" width="22.42578125" style="406" customWidth="1"/>
    <col min="14870" max="14870" width="32" style="406" customWidth="1"/>
    <col min="14871" max="14871" width="14.7109375" style="406" customWidth="1"/>
    <col min="14872" max="14872" width="17.28515625" style="406" customWidth="1"/>
    <col min="14873" max="15095" width="7.85546875" style="406"/>
    <col min="15096" max="15098" width="0" style="406" hidden="1" customWidth="1"/>
    <col min="15099" max="15099" width="15" style="406" customWidth="1"/>
    <col min="15100" max="15100" width="21.85546875" style="406" customWidth="1"/>
    <col min="15101" max="15101" width="24.5703125" style="406" customWidth="1"/>
    <col min="15102" max="15102" width="43.42578125" style="406" customWidth="1"/>
    <col min="15103" max="15103" width="38.42578125" style="406" customWidth="1"/>
    <col min="15104" max="15104" width="43.7109375" style="406" customWidth="1"/>
    <col min="15105" max="15105" width="17.140625" style="406" customWidth="1"/>
    <col min="15106" max="15106" width="18.85546875" style="406" customWidth="1"/>
    <col min="15107" max="15107" width="13.42578125" style="406" customWidth="1"/>
    <col min="15108" max="15108" width="15.7109375" style="406" customWidth="1"/>
    <col min="15109" max="15109" width="15" style="406" customWidth="1"/>
    <col min="15110" max="15110" width="13.42578125" style="406" customWidth="1"/>
    <col min="15111" max="15111" width="15.42578125" style="406" customWidth="1"/>
    <col min="15112" max="15112" width="20.5703125" style="406" customWidth="1"/>
    <col min="15113" max="15113" width="14" style="406" customWidth="1"/>
    <col min="15114" max="15114" width="11.140625" style="406" customWidth="1"/>
    <col min="15115" max="15115" width="20.140625" style="406" customWidth="1"/>
    <col min="15116" max="15116" width="15.85546875" style="406" customWidth="1"/>
    <col min="15117" max="15117" width="15.7109375" style="406" customWidth="1"/>
    <col min="15118" max="15118" width="18.28515625" style="406" customWidth="1"/>
    <col min="15119" max="15119" width="21" style="406" customWidth="1"/>
    <col min="15120" max="15120" width="18.28515625" style="406" customWidth="1"/>
    <col min="15121" max="15121" width="16.42578125" style="406" customWidth="1"/>
    <col min="15122" max="15122" width="16.5703125" style="406" customWidth="1"/>
    <col min="15123" max="15123" width="18.5703125" style="406" customWidth="1"/>
    <col min="15124" max="15124" width="16.5703125" style="406" customWidth="1"/>
    <col min="15125" max="15125" width="22.42578125" style="406" customWidth="1"/>
    <col min="15126" max="15126" width="32" style="406" customWidth="1"/>
    <col min="15127" max="15127" width="14.7109375" style="406" customWidth="1"/>
    <col min="15128" max="15128" width="17.28515625" style="406" customWidth="1"/>
    <col min="15129" max="15351" width="7.85546875" style="406"/>
    <col min="15352" max="15354" width="0" style="406" hidden="1" customWidth="1"/>
    <col min="15355" max="15355" width="15" style="406" customWidth="1"/>
    <col min="15356" max="15356" width="21.85546875" style="406" customWidth="1"/>
    <col min="15357" max="15357" width="24.5703125" style="406" customWidth="1"/>
    <col min="15358" max="15358" width="43.42578125" style="406" customWidth="1"/>
    <col min="15359" max="15359" width="38.42578125" style="406" customWidth="1"/>
    <col min="15360" max="15360" width="43.7109375" style="406" customWidth="1"/>
    <col min="15361" max="15361" width="17.140625" style="406" customWidth="1"/>
    <col min="15362" max="15362" width="18.85546875" style="406" customWidth="1"/>
    <col min="15363" max="15363" width="13.42578125" style="406" customWidth="1"/>
    <col min="15364" max="15364" width="15.7109375" style="406" customWidth="1"/>
    <col min="15365" max="15365" width="15" style="406" customWidth="1"/>
    <col min="15366" max="15366" width="13.42578125" style="406" customWidth="1"/>
    <col min="15367" max="15367" width="15.42578125" style="406" customWidth="1"/>
    <col min="15368" max="15368" width="20.5703125" style="406" customWidth="1"/>
    <col min="15369" max="15369" width="14" style="406" customWidth="1"/>
    <col min="15370" max="15370" width="11.140625" style="406" customWidth="1"/>
    <col min="15371" max="15371" width="20.140625" style="406" customWidth="1"/>
    <col min="15372" max="15372" width="15.85546875" style="406" customWidth="1"/>
    <col min="15373" max="15373" width="15.7109375" style="406" customWidth="1"/>
    <col min="15374" max="15374" width="18.28515625" style="406" customWidth="1"/>
    <col min="15375" max="15375" width="21" style="406" customWidth="1"/>
    <col min="15376" max="15376" width="18.28515625" style="406" customWidth="1"/>
    <col min="15377" max="15377" width="16.42578125" style="406" customWidth="1"/>
    <col min="15378" max="15378" width="16.5703125" style="406" customWidth="1"/>
    <col min="15379" max="15379" width="18.5703125" style="406" customWidth="1"/>
    <col min="15380" max="15380" width="16.5703125" style="406" customWidth="1"/>
    <col min="15381" max="15381" width="22.42578125" style="406" customWidth="1"/>
    <col min="15382" max="15382" width="32" style="406" customWidth="1"/>
    <col min="15383" max="15383" width="14.7109375" style="406" customWidth="1"/>
    <col min="15384" max="15384" width="17.28515625" style="406" customWidth="1"/>
    <col min="15385" max="15607" width="7.85546875" style="406"/>
    <col min="15608" max="15610" width="0" style="406" hidden="1" customWidth="1"/>
    <col min="15611" max="15611" width="15" style="406" customWidth="1"/>
    <col min="15612" max="15612" width="21.85546875" style="406" customWidth="1"/>
    <col min="15613" max="15613" width="24.5703125" style="406" customWidth="1"/>
    <col min="15614" max="15614" width="43.42578125" style="406" customWidth="1"/>
    <col min="15615" max="15615" width="38.42578125" style="406" customWidth="1"/>
    <col min="15616" max="15616" width="43.7109375" style="406" customWidth="1"/>
    <col min="15617" max="15617" width="17.140625" style="406" customWidth="1"/>
    <col min="15618" max="15618" width="18.85546875" style="406" customWidth="1"/>
    <col min="15619" max="15619" width="13.42578125" style="406" customWidth="1"/>
    <col min="15620" max="15620" width="15.7109375" style="406" customWidth="1"/>
    <col min="15621" max="15621" width="15" style="406" customWidth="1"/>
    <col min="15622" max="15622" width="13.42578125" style="406" customWidth="1"/>
    <col min="15623" max="15623" width="15.42578125" style="406" customWidth="1"/>
    <col min="15624" max="15624" width="20.5703125" style="406" customWidth="1"/>
    <col min="15625" max="15625" width="14" style="406" customWidth="1"/>
    <col min="15626" max="15626" width="11.140625" style="406" customWidth="1"/>
    <col min="15627" max="15627" width="20.140625" style="406" customWidth="1"/>
    <col min="15628" max="15628" width="15.85546875" style="406" customWidth="1"/>
    <col min="15629" max="15629" width="15.7109375" style="406" customWidth="1"/>
    <col min="15630" max="15630" width="18.28515625" style="406" customWidth="1"/>
    <col min="15631" max="15631" width="21" style="406" customWidth="1"/>
    <col min="15632" max="15632" width="18.28515625" style="406" customWidth="1"/>
    <col min="15633" max="15633" width="16.42578125" style="406" customWidth="1"/>
    <col min="15634" max="15634" width="16.5703125" style="406" customWidth="1"/>
    <col min="15635" max="15635" width="18.5703125" style="406" customWidth="1"/>
    <col min="15636" max="15636" width="16.5703125" style="406" customWidth="1"/>
    <col min="15637" max="15637" width="22.42578125" style="406" customWidth="1"/>
    <col min="15638" max="15638" width="32" style="406" customWidth="1"/>
    <col min="15639" max="15639" width="14.7109375" style="406" customWidth="1"/>
    <col min="15640" max="15640" width="17.28515625" style="406" customWidth="1"/>
    <col min="15641" max="15863" width="7.85546875" style="406"/>
    <col min="15864" max="15866" width="0" style="406" hidden="1" customWidth="1"/>
    <col min="15867" max="15867" width="15" style="406" customWidth="1"/>
    <col min="15868" max="15868" width="21.85546875" style="406" customWidth="1"/>
    <col min="15869" max="15869" width="24.5703125" style="406" customWidth="1"/>
    <col min="15870" max="15870" width="43.42578125" style="406" customWidth="1"/>
    <col min="15871" max="15871" width="38.42578125" style="406" customWidth="1"/>
    <col min="15872" max="15872" width="43.7109375" style="406" customWidth="1"/>
    <col min="15873" max="15873" width="17.140625" style="406" customWidth="1"/>
    <col min="15874" max="15874" width="18.85546875" style="406" customWidth="1"/>
    <col min="15875" max="15875" width="13.42578125" style="406" customWidth="1"/>
    <col min="15876" max="15876" width="15.7109375" style="406" customWidth="1"/>
    <col min="15877" max="15877" width="15" style="406" customWidth="1"/>
    <col min="15878" max="15878" width="13.42578125" style="406" customWidth="1"/>
    <col min="15879" max="15879" width="15.42578125" style="406" customWidth="1"/>
    <col min="15880" max="15880" width="20.5703125" style="406" customWidth="1"/>
    <col min="15881" max="15881" width="14" style="406" customWidth="1"/>
    <col min="15882" max="15882" width="11.140625" style="406" customWidth="1"/>
    <col min="15883" max="15883" width="20.140625" style="406" customWidth="1"/>
    <col min="15884" max="15884" width="15.85546875" style="406" customWidth="1"/>
    <col min="15885" max="15885" width="15.7109375" style="406" customWidth="1"/>
    <col min="15886" max="15886" width="18.28515625" style="406" customWidth="1"/>
    <col min="15887" max="15887" width="21" style="406" customWidth="1"/>
    <col min="15888" max="15888" width="18.28515625" style="406" customWidth="1"/>
    <col min="15889" max="15889" width="16.42578125" style="406" customWidth="1"/>
    <col min="15890" max="15890" width="16.5703125" style="406" customWidth="1"/>
    <col min="15891" max="15891" width="18.5703125" style="406" customWidth="1"/>
    <col min="15892" max="15892" width="16.5703125" style="406" customWidth="1"/>
    <col min="15893" max="15893" width="22.42578125" style="406" customWidth="1"/>
    <col min="15894" max="15894" width="32" style="406" customWidth="1"/>
    <col min="15895" max="15895" width="14.7109375" style="406" customWidth="1"/>
    <col min="15896" max="15896" width="17.28515625" style="406" customWidth="1"/>
    <col min="15897" max="16119" width="7.85546875" style="406"/>
    <col min="16120" max="16122" width="0" style="406" hidden="1" customWidth="1"/>
    <col min="16123" max="16123" width="15" style="406" customWidth="1"/>
    <col min="16124" max="16124" width="21.85546875" style="406" customWidth="1"/>
    <col min="16125" max="16125" width="24.5703125" style="406" customWidth="1"/>
    <col min="16126" max="16126" width="43.42578125" style="406" customWidth="1"/>
    <col min="16127" max="16127" width="38.42578125" style="406" customWidth="1"/>
    <col min="16128" max="16128" width="43.7109375" style="406" customWidth="1"/>
    <col min="16129" max="16129" width="17.140625" style="406" customWidth="1"/>
    <col min="16130" max="16130" width="18.85546875" style="406" customWidth="1"/>
    <col min="16131" max="16131" width="13.42578125" style="406" customWidth="1"/>
    <col min="16132" max="16132" width="15.7109375" style="406" customWidth="1"/>
    <col min="16133" max="16133" width="15" style="406" customWidth="1"/>
    <col min="16134" max="16134" width="13.42578125" style="406" customWidth="1"/>
    <col min="16135" max="16135" width="15.42578125" style="406" customWidth="1"/>
    <col min="16136" max="16136" width="20.5703125" style="406" customWidth="1"/>
    <col min="16137" max="16137" width="14" style="406" customWidth="1"/>
    <col min="16138" max="16138" width="11.140625" style="406" customWidth="1"/>
    <col min="16139" max="16139" width="20.140625" style="406" customWidth="1"/>
    <col min="16140" max="16140" width="15.85546875" style="406" customWidth="1"/>
    <col min="16141" max="16141" width="15.7109375" style="406" customWidth="1"/>
    <col min="16142" max="16142" width="18.28515625" style="406" customWidth="1"/>
    <col min="16143" max="16143" width="21" style="406" customWidth="1"/>
    <col min="16144" max="16144" width="18.28515625" style="406" customWidth="1"/>
    <col min="16145" max="16145" width="16.42578125" style="406" customWidth="1"/>
    <col min="16146" max="16146" width="16.5703125" style="406" customWidth="1"/>
    <col min="16147" max="16147" width="18.5703125" style="406" customWidth="1"/>
    <col min="16148" max="16148" width="16.5703125" style="406" customWidth="1"/>
    <col min="16149" max="16149" width="22.42578125" style="406" customWidth="1"/>
    <col min="16150" max="16150" width="32" style="406" customWidth="1"/>
    <col min="16151" max="16151" width="14.7109375" style="406" customWidth="1"/>
    <col min="16152" max="16152" width="17.28515625" style="406" customWidth="1"/>
    <col min="16153" max="16384" width="7.85546875" style="406"/>
  </cols>
  <sheetData>
    <row r="1" spans="1:12" ht="22.5" customHeight="1" x14ac:dyDescent="0.3">
      <c r="E1" s="407"/>
      <c r="F1" s="407"/>
      <c r="G1" s="839"/>
      <c r="H1" s="839"/>
      <c r="I1" s="408"/>
      <c r="K1" s="410"/>
      <c r="L1" s="560" t="s">
        <v>514</v>
      </c>
    </row>
    <row r="2" spans="1:12" ht="17.25" customHeight="1" x14ac:dyDescent="0.3">
      <c r="E2" s="407"/>
      <c r="F2" s="407"/>
      <c r="G2" s="408"/>
      <c r="H2" s="408"/>
      <c r="I2" s="408"/>
      <c r="K2" s="410"/>
      <c r="L2" s="561" t="s">
        <v>462</v>
      </c>
    </row>
    <row r="3" spans="1:12" ht="26.25" customHeight="1" x14ac:dyDescent="0.3">
      <c r="A3" s="411"/>
      <c r="B3" s="411"/>
      <c r="C3" s="411"/>
      <c r="D3" s="412"/>
      <c r="E3" s="412"/>
      <c r="F3" s="840"/>
      <c r="G3" s="840"/>
      <c r="H3" s="412"/>
      <c r="I3" s="412"/>
      <c r="J3" s="413"/>
      <c r="K3" s="413"/>
      <c r="L3" s="562" t="s">
        <v>505</v>
      </c>
    </row>
    <row r="4" spans="1:12" ht="119.25" customHeight="1" x14ac:dyDescent="0.2">
      <c r="A4" s="411"/>
      <c r="B4" s="411"/>
      <c r="C4" s="411"/>
      <c r="D4" s="411"/>
      <c r="F4" s="414"/>
      <c r="G4" s="415"/>
      <c r="H4" s="841" t="s">
        <v>463</v>
      </c>
      <c r="I4" s="841"/>
      <c r="J4" s="841"/>
      <c r="K4" s="841"/>
      <c r="L4" s="841"/>
    </row>
    <row r="5" spans="1:12" s="419" customFormat="1" ht="35.25" customHeight="1" x14ac:dyDescent="0.3">
      <c r="A5" s="416" t="s">
        <v>464</v>
      </c>
      <c r="B5" s="417" t="s">
        <v>465</v>
      </c>
      <c r="C5" s="418">
        <v>0</v>
      </c>
      <c r="D5" s="842" t="s">
        <v>9</v>
      </c>
      <c r="E5" s="845" t="s">
        <v>466</v>
      </c>
      <c r="F5" s="575" t="s">
        <v>467</v>
      </c>
      <c r="G5" s="576"/>
      <c r="H5" s="848" t="s">
        <v>468</v>
      </c>
      <c r="I5" s="849"/>
      <c r="J5" s="850"/>
      <c r="K5" s="850"/>
      <c r="L5" s="851"/>
    </row>
    <row r="6" spans="1:12" s="419" customFormat="1" ht="26.25" customHeight="1" x14ac:dyDescent="0.25">
      <c r="A6" s="416"/>
      <c r="B6" s="417"/>
      <c r="C6" s="418"/>
      <c r="D6" s="843"/>
      <c r="E6" s="846"/>
      <c r="F6" s="577" t="s">
        <v>469</v>
      </c>
      <c r="G6" s="578"/>
      <c r="H6" s="852" t="s">
        <v>470</v>
      </c>
      <c r="I6" s="853"/>
      <c r="J6" s="853"/>
      <c r="K6" s="853"/>
      <c r="L6" s="857" t="s">
        <v>117</v>
      </c>
    </row>
    <row r="7" spans="1:12" s="419" customFormat="1" ht="36.75" customHeight="1" x14ac:dyDescent="0.25">
      <c r="A7" s="416" t="s">
        <v>471</v>
      </c>
      <c r="B7" s="417" t="s">
        <v>465</v>
      </c>
      <c r="C7" s="418">
        <v>0</v>
      </c>
      <c r="D7" s="843"/>
      <c r="E7" s="846"/>
      <c r="F7" s="577" t="s">
        <v>472</v>
      </c>
      <c r="G7" s="578"/>
      <c r="H7" s="852" t="s">
        <v>598</v>
      </c>
      <c r="I7" s="860"/>
      <c r="J7" s="852" t="s">
        <v>599</v>
      </c>
      <c r="K7" s="860"/>
      <c r="L7" s="858"/>
    </row>
    <row r="8" spans="1:12" s="419" customFormat="1" ht="44.25" customHeight="1" x14ac:dyDescent="0.25">
      <c r="A8" s="416" t="s">
        <v>473</v>
      </c>
      <c r="B8" s="417" t="s">
        <v>465</v>
      </c>
      <c r="C8" s="418">
        <v>0</v>
      </c>
      <c r="D8" s="843"/>
      <c r="E8" s="846"/>
      <c r="F8" s="845" t="s">
        <v>474</v>
      </c>
      <c r="G8" s="845" t="s">
        <v>475</v>
      </c>
      <c r="H8" s="854" t="s">
        <v>601</v>
      </c>
      <c r="I8" s="763" t="s">
        <v>597</v>
      </c>
      <c r="J8" s="763" t="s">
        <v>602</v>
      </c>
      <c r="K8" s="845" t="s">
        <v>476</v>
      </c>
      <c r="L8" s="858"/>
    </row>
    <row r="9" spans="1:12" s="419" customFormat="1" ht="11.25" customHeight="1" x14ac:dyDescent="0.25">
      <c r="A9" s="416"/>
      <c r="B9" s="417"/>
      <c r="C9" s="418"/>
      <c r="D9" s="843"/>
      <c r="E9" s="846"/>
      <c r="F9" s="846"/>
      <c r="G9" s="846"/>
      <c r="H9" s="855"/>
      <c r="I9" s="861" t="s">
        <v>600</v>
      </c>
      <c r="J9" s="854" t="s">
        <v>596</v>
      </c>
      <c r="K9" s="846"/>
      <c r="L9" s="858"/>
    </row>
    <row r="10" spans="1:12" s="419" customFormat="1" ht="62.25" hidden="1" customHeight="1" x14ac:dyDescent="0.25">
      <c r="A10" s="416"/>
      <c r="B10" s="417"/>
      <c r="C10" s="418"/>
      <c r="D10" s="843"/>
      <c r="E10" s="846"/>
      <c r="F10" s="846"/>
      <c r="G10" s="846"/>
      <c r="H10" s="855"/>
      <c r="I10" s="861"/>
      <c r="J10" s="855"/>
      <c r="K10" s="846"/>
      <c r="L10" s="858"/>
    </row>
    <row r="11" spans="1:12" s="419" customFormat="1" ht="111" customHeight="1" x14ac:dyDescent="0.25">
      <c r="A11" s="416"/>
      <c r="B11" s="417"/>
      <c r="C11" s="418"/>
      <c r="D11" s="843"/>
      <c r="E11" s="846"/>
      <c r="F11" s="846"/>
      <c r="G11" s="846"/>
      <c r="H11" s="855"/>
      <c r="I11" s="861"/>
      <c r="J11" s="855"/>
      <c r="K11" s="846"/>
      <c r="L11" s="858"/>
    </row>
    <row r="12" spans="1:12" s="419" customFormat="1" ht="64.5" hidden="1" customHeight="1" x14ac:dyDescent="0.25">
      <c r="A12" s="416"/>
      <c r="B12" s="417"/>
      <c r="C12" s="418"/>
      <c r="D12" s="844"/>
      <c r="E12" s="847"/>
      <c r="F12" s="847"/>
      <c r="G12" s="847"/>
      <c r="H12" s="856"/>
      <c r="I12" s="862"/>
      <c r="J12" s="764"/>
      <c r="K12" s="847"/>
      <c r="L12" s="859"/>
    </row>
    <row r="13" spans="1:12" s="423" customFormat="1" ht="20.25" customHeight="1" x14ac:dyDescent="0.25">
      <c r="A13" s="420"/>
      <c r="B13" s="421"/>
      <c r="C13" s="422"/>
      <c r="D13" s="558">
        <v>1</v>
      </c>
      <c r="E13" s="558">
        <v>2</v>
      </c>
      <c r="F13" s="558">
        <v>3</v>
      </c>
      <c r="G13" s="558">
        <v>4</v>
      </c>
      <c r="H13" s="558">
        <v>3</v>
      </c>
      <c r="I13" s="558">
        <v>4</v>
      </c>
      <c r="J13" s="558">
        <v>5</v>
      </c>
      <c r="K13" s="558">
        <v>7</v>
      </c>
      <c r="L13" s="559">
        <v>6</v>
      </c>
    </row>
    <row r="14" spans="1:12" s="427" customFormat="1" ht="41.25" customHeight="1" x14ac:dyDescent="0.35">
      <c r="A14" s="424" t="s">
        <v>477</v>
      </c>
      <c r="B14" s="425" t="s">
        <v>465</v>
      </c>
      <c r="C14" s="418">
        <v>0</v>
      </c>
      <c r="D14" s="563" t="s">
        <v>478</v>
      </c>
      <c r="E14" s="564" t="s">
        <v>479</v>
      </c>
      <c r="F14" s="565"/>
      <c r="G14" s="565"/>
      <c r="H14" s="566">
        <v>399528</v>
      </c>
      <c r="I14" s="566">
        <v>234408</v>
      </c>
      <c r="J14" s="760">
        <v>269513.58</v>
      </c>
      <c r="K14" s="565"/>
      <c r="L14" s="760">
        <f>SUM(H14:J14)</f>
        <v>903449.58000000007</v>
      </c>
    </row>
    <row r="15" spans="1:12" s="427" customFormat="1" ht="60" hidden="1" customHeight="1" x14ac:dyDescent="0.35">
      <c r="A15" s="424"/>
      <c r="B15" s="425"/>
      <c r="C15" s="418"/>
      <c r="D15" s="567">
        <v>17100000000</v>
      </c>
      <c r="E15" s="568" t="s">
        <v>480</v>
      </c>
      <c r="F15" s="569"/>
      <c r="G15" s="570"/>
      <c r="H15" s="571"/>
      <c r="I15" s="571"/>
      <c r="J15" s="761"/>
      <c r="K15" s="571"/>
      <c r="L15" s="760">
        <f>SUM(H15:K15)</f>
        <v>0</v>
      </c>
    </row>
    <row r="16" spans="1:12" s="427" customFormat="1" ht="47.25" customHeight="1" x14ac:dyDescent="0.35">
      <c r="A16" s="429"/>
      <c r="B16" s="430"/>
      <c r="C16" s="430"/>
      <c r="D16" s="572" t="s">
        <v>481</v>
      </c>
      <c r="E16" s="572" t="s">
        <v>116</v>
      </c>
      <c r="F16" s="572"/>
      <c r="G16" s="573"/>
      <c r="H16" s="574">
        <f t="shared" ref="H16:K16" si="0">SUM(H14:H15)</f>
        <v>399528</v>
      </c>
      <c r="I16" s="574">
        <f t="shared" si="0"/>
        <v>234408</v>
      </c>
      <c r="J16" s="762">
        <f t="shared" si="0"/>
        <v>269513.58</v>
      </c>
      <c r="K16" s="574">
        <f t="shared" si="0"/>
        <v>0</v>
      </c>
      <c r="L16" s="762">
        <f>SUM(H16:J16)</f>
        <v>903449.58000000007</v>
      </c>
    </row>
    <row r="17" spans="1:8" ht="18" customHeight="1" x14ac:dyDescent="0.2">
      <c r="A17" s="431"/>
      <c r="B17" s="432"/>
      <c r="C17" s="432"/>
    </row>
    <row r="18" spans="1:8" ht="127.5" customHeight="1" x14ac:dyDescent="0.4">
      <c r="A18" s="431"/>
      <c r="B18" s="432"/>
      <c r="C18" s="432"/>
      <c r="H18" s="433" t="s">
        <v>482</v>
      </c>
    </row>
    <row r="19" spans="1:8" ht="18" hidden="1" customHeight="1" x14ac:dyDescent="0.2">
      <c r="A19" s="431"/>
      <c r="B19" s="432"/>
      <c r="C19" s="432"/>
    </row>
    <row r="20" spans="1:8" hidden="1" x14ac:dyDescent="0.2">
      <c r="A20" s="431"/>
      <c r="B20" s="432"/>
      <c r="C20" s="432"/>
    </row>
    <row r="21" spans="1:8" x14ac:dyDescent="0.2">
      <c r="A21" s="431"/>
      <c r="B21" s="432"/>
      <c r="C21" s="432"/>
    </row>
    <row r="22" spans="1:8" ht="12" customHeight="1" x14ac:dyDescent="0.2">
      <c r="A22" s="431"/>
      <c r="B22" s="432"/>
      <c r="C22" s="432"/>
    </row>
    <row r="23" spans="1:8" ht="12.75" hidden="1" customHeight="1" x14ac:dyDescent="0.2">
      <c r="A23" s="431"/>
      <c r="B23" s="432"/>
      <c r="C23" s="432"/>
    </row>
    <row r="24" spans="1:8" ht="49.5" customHeight="1" x14ac:dyDescent="0.2">
      <c r="A24" s="431"/>
      <c r="B24" s="432"/>
      <c r="C24" s="432"/>
    </row>
    <row r="25" spans="1:8" x14ac:dyDescent="0.2">
      <c r="A25" s="431"/>
      <c r="B25" s="432"/>
      <c r="C25" s="432"/>
    </row>
    <row r="26" spans="1:8" x14ac:dyDescent="0.2">
      <c r="A26" s="431"/>
      <c r="B26" s="432"/>
      <c r="C26" s="432"/>
    </row>
    <row r="27" spans="1:8" x14ac:dyDescent="0.2">
      <c r="A27" s="431"/>
      <c r="B27" s="432"/>
      <c r="C27" s="432"/>
    </row>
    <row r="28" spans="1:8" x14ac:dyDescent="0.2">
      <c r="A28" s="431"/>
      <c r="B28" s="432"/>
      <c r="C28" s="432"/>
    </row>
    <row r="29" spans="1:8" x14ac:dyDescent="0.2">
      <c r="A29" s="431"/>
    </row>
    <row r="30" spans="1:8" x14ac:dyDescent="0.2">
      <c r="A30" s="431"/>
    </row>
    <row r="31" spans="1:8" ht="44.25" customHeight="1" x14ac:dyDescent="0.2">
      <c r="A31" s="431"/>
    </row>
    <row r="32" spans="1:8" ht="16.5" thickBot="1" x14ac:dyDescent="0.3">
      <c r="C32" s="434"/>
    </row>
    <row r="44" ht="45.75" customHeight="1" x14ac:dyDescent="0.2"/>
  </sheetData>
  <mergeCells count="16">
    <mergeCell ref="G1:H1"/>
    <mergeCell ref="F3:G3"/>
    <mergeCell ref="H4:L4"/>
    <mergeCell ref="D5:D12"/>
    <mergeCell ref="E5:E12"/>
    <mergeCell ref="H5:L5"/>
    <mergeCell ref="H6:K6"/>
    <mergeCell ref="F8:F12"/>
    <mergeCell ref="G8:G12"/>
    <mergeCell ref="H8:H12"/>
    <mergeCell ref="K8:K12"/>
    <mergeCell ref="L6:L12"/>
    <mergeCell ref="H7:I7"/>
    <mergeCell ref="J7:K7"/>
    <mergeCell ref="I9:I12"/>
    <mergeCell ref="J9:J11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60" fitToHeight="0" orientation="landscape" r:id="rId1"/>
  <headerFooter differentFirst="1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topLeftCell="C7" zoomScale="86" zoomScaleNormal="75" zoomScaleSheetLayoutView="86" workbookViewId="0">
      <selection activeCell="E39" sqref="E39"/>
    </sheetView>
  </sheetViews>
  <sheetFormatPr defaultRowHeight="15" x14ac:dyDescent="0.2"/>
  <cols>
    <col min="1" max="1" width="22.140625" style="436" customWidth="1"/>
    <col min="2" max="2" width="15.85546875" style="436" customWidth="1"/>
    <col min="3" max="3" width="15.42578125" style="436" customWidth="1"/>
    <col min="4" max="4" width="80.5703125" style="436" customWidth="1"/>
    <col min="5" max="5" width="47.28515625" style="436" customWidth="1"/>
    <col min="6" max="6" width="15.85546875" style="436" customWidth="1"/>
    <col min="7" max="7" width="16.28515625" style="436" customWidth="1"/>
    <col min="8" max="8" width="20.42578125" style="436" customWidth="1"/>
    <col min="9" max="9" width="19" style="436" customWidth="1"/>
    <col min="10" max="10" width="15.140625" style="436" hidden="1" customWidth="1"/>
    <col min="11" max="14" width="9.140625" style="436"/>
    <col min="15" max="15" width="15.28515625" style="436" customWidth="1"/>
    <col min="16" max="16384" width="9.140625" style="436"/>
  </cols>
  <sheetData>
    <row r="1" spans="1:10" ht="15.75" x14ac:dyDescent="0.25">
      <c r="A1" s="435"/>
      <c r="B1" s="435"/>
      <c r="C1" s="435"/>
      <c r="D1" s="435"/>
      <c r="E1" s="435"/>
      <c r="F1" s="435"/>
      <c r="G1" s="435"/>
    </row>
    <row r="2" spans="1:10" ht="15.75" x14ac:dyDescent="0.25">
      <c r="A2" s="435"/>
      <c r="B2" s="435"/>
      <c r="C2" s="435"/>
      <c r="D2" s="435"/>
      <c r="E2" s="435"/>
      <c r="F2" s="435"/>
      <c r="G2" s="435"/>
    </row>
    <row r="3" spans="1:10" ht="15.75" x14ac:dyDescent="0.25">
      <c r="A3" s="435"/>
      <c r="B3" s="435"/>
      <c r="C3" s="435"/>
      <c r="D3" s="435"/>
      <c r="E3" s="435"/>
      <c r="F3" s="435"/>
      <c r="G3" s="435"/>
    </row>
    <row r="4" spans="1:10" ht="18.75" x14ac:dyDescent="0.3">
      <c r="A4" s="435"/>
      <c r="B4" s="435"/>
      <c r="C4" s="435"/>
      <c r="D4" s="435"/>
      <c r="E4" s="435"/>
      <c r="F4" s="435"/>
      <c r="G4" s="435"/>
      <c r="H4" s="437"/>
      <c r="I4" s="437"/>
      <c r="J4" s="435"/>
    </row>
    <row r="5" spans="1:10" ht="18.75" x14ac:dyDescent="0.3">
      <c r="A5" s="435"/>
      <c r="B5" s="435"/>
      <c r="C5" s="435"/>
      <c r="D5" s="435"/>
      <c r="E5" s="435"/>
      <c r="F5" s="435"/>
      <c r="G5" s="435"/>
      <c r="H5" s="437"/>
      <c r="I5" s="437"/>
      <c r="J5" s="435"/>
    </row>
    <row r="7" spans="1:10" ht="28.5" customHeight="1" thickBot="1" x14ac:dyDescent="0.35">
      <c r="A7" s="437"/>
      <c r="B7" s="437"/>
      <c r="C7" s="437"/>
      <c r="D7" s="437"/>
      <c r="E7" s="437"/>
      <c r="F7" s="437"/>
      <c r="G7" s="437"/>
      <c r="H7" s="437"/>
      <c r="I7" s="437" t="s">
        <v>0</v>
      </c>
    </row>
    <row r="8" spans="1:10" s="440" customFormat="1" ht="141.75" customHeight="1" x14ac:dyDescent="0.2">
      <c r="A8" s="438" t="s">
        <v>118</v>
      </c>
      <c r="B8" s="438" t="s">
        <v>119</v>
      </c>
      <c r="C8" s="438" t="s">
        <v>120</v>
      </c>
      <c r="D8" s="438" t="s">
        <v>121</v>
      </c>
      <c r="E8" s="438" t="s">
        <v>483</v>
      </c>
      <c r="F8" s="438" t="s">
        <v>484</v>
      </c>
      <c r="G8" s="438" t="s">
        <v>485</v>
      </c>
      <c r="H8" s="438" t="s">
        <v>486</v>
      </c>
      <c r="I8" s="438" t="s">
        <v>487</v>
      </c>
      <c r="J8" s="439" t="s">
        <v>488</v>
      </c>
    </row>
    <row r="9" spans="1:10" s="443" customFormat="1" ht="19.5" customHeight="1" x14ac:dyDescent="0.2">
      <c r="A9" s="441">
        <v>1</v>
      </c>
      <c r="B9" s="441">
        <v>2</v>
      </c>
      <c r="C9" s="441">
        <v>3</v>
      </c>
      <c r="D9" s="441">
        <v>4</v>
      </c>
      <c r="E9" s="441">
        <v>5</v>
      </c>
      <c r="F9" s="441">
        <v>6</v>
      </c>
      <c r="G9" s="441">
        <v>7</v>
      </c>
      <c r="H9" s="441">
        <v>8</v>
      </c>
      <c r="I9" s="441">
        <v>9</v>
      </c>
      <c r="J9" s="442">
        <v>8</v>
      </c>
    </row>
    <row r="10" spans="1:10" s="440" customFormat="1" ht="36" hidden="1" customHeight="1" x14ac:dyDescent="0.3">
      <c r="A10" s="444" t="s">
        <v>134</v>
      </c>
      <c r="B10" s="444"/>
      <c r="C10" s="444"/>
      <c r="D10" s="445" t="s">
        <v>135</v>
      </c>
      <c r="E10" s="446"/>
      <c r="F10" s="447"/>
      <c r="G10" s="447"/>
      <c r="H10" s="447">
        <f>SUM(H11)</f>
        <v>0</v>
      </c>
      <c r="I10" s="447"/>
      <c r="J10" s="448"/>
    </row>
    <row r="11" spans="1:10" s="450" customFormat="1" ht="34.5" hidden="1" customHeight="1" x14ac:dyDescent="0.3">
      <c r="A11" s="444" t="s">
        <v>136</v>
      </c>
      <c r="B11" s="444"/>
      <c r="C11" s="444"/>
      <c r="D11" s="445" t="s">
        <v>135</v>
      </c>
      <c r="E11" s="446"/>
      <c r="F11" s="447"/>
      <c r="G11" s="447"/>
      <c r="H11" s="447">
        <f>SUM(H14:H19)</f>
        <v>0</v>
      </c>
      <c r="I11" s="447"/>
      <c r="J11" s="449" t="e">
        <f>SUM(#REF!)</f>
        <v>#REF!</v>
      </c>
    </row>
    <row r="12" spans="1:10" s="450" customFormat="1" ht="64.5" hidden="1" customHeight="1" x14ac:dyDescent="0.3">
      <c r="A12" s="451" t="s">
        <v>242</v>
      </c>
      <c r="B12" s="451" t="s">
        <v>243</v>
      </c>
      <c r="C12" s="452" t="s">
        <v>244</v>
      </c>
      <c r="D12" s="453" t="s">
        <v>245</v>
      </c>
      <c r="E12" s="454" t="s">
        <v>489</v>
      </c>
      <c r="F12" s="455"/>
      <c r="G12" s="455"/>
      <c r="H12" s="455"/>
      <c r="I12" s="455"/>
      <c r="J12" s="449"/>
    </row>
    <row r="13" spans="1:10" s="450" customFormat="1" ht="58.5" hidden="1" customHeight="1" x14ac:dyDescent="0.3">
      <c r="A13" s="451" t="s">
        <v>242</v>
      </c>
      <c r="B13" s="451" t="s">
        <v>243</v>
      </c>
      <c r="C13" s="452" t="s">
        <v>244</v>
      </c>
      <c r="D13" s="453" t="s">
        <v>245</v>
      </c>
      <c r="E13" s="454" t="s">
        <v>490</v>
      </c>
      <c r="F13" s="455"/>
      <c r="G13" s="455"/>
      <c r="H13" s="455"/>
      <c r="I13" s="455"/>
      <c r="J13" s="449"/>
    </row>
    <row r="14" spans="1:10" s="450" customFormat="1" ht="61.5" hidden="1" customHeight="1" x14ac:dyDescent="0.3">
      <c r="A14" s="456" t="s">
        <v>137</v>
      </c>
      <c r="B14" s="456" t="s">
        <v>138</v>
      </c>
      <c r="C14" s="456" t="s">
        <v>139</v>
      </c>
      <c r="D14" s="428" t="s">
        <v>140</v>
      </c>
      <c r="E14" s="454"/>
      <c r="F14" s="455"/>
      <c r="G14" s="455"/>
      <c r="H14" s="455"/>
      <c r="I14" s="455"/>
      <c r="J14" s="449"/>
    </row>
    <row r="15" spans="1:10" s="450" customFormat="1" ht="44.25" hidden="1" customHeight="1" x14ac:dyDescent="0.3">
      <c r="A15" s="456" t="s">
        <v>491</v>
      </c>
      <c r="B15" s="456" t="s">
        <v>271</v>
      </c>
      <c r="C15" s="456" t="s">
        <v>139</v>
      </c>
      <c r="D15" s="457" t="s">
        <v>272</v>
      </c>
      <c r="E15" s="454"/>
      <c r="F15" s="455"/>
      <c r="G15" s="455"/>
      <c r="H15" s="455"/>
      <c r="I15" s="455"/>
      <c r="J15" s="449"/>
    </row>
    <row r="16" spans="1:10" s="450" customFormat="1" ht="30" hidden="1" customHeight="1" x14ac:dyDescent="0.3">
      <c r="A16" s="456" t="s">
        <v>150</v>
      </c>
      <c r="B16" s="456" t="s">
        <v>151</v>
      </c>
      <c r="C16" s="456" t="s">
        <v>152</v>
      </c>
      <c r="D16" s="458" t="s">
        <v>153</v>
      </c>
      <c r="E16" s="454"/>
      <c r="F16" s="455"/>
      <c r="G16" s="459"/>
      <c r="H16" s="455"/>
      <c r="I16" s="460"/>
      <c r="J16" s="449"/>
    </row>
    <row r="17" spans="1:16" s="450" customFormat="1" ht="30" hidden="1" customHeight="1" x14ac:dyDescent="0.3">
      <c r="A17" s="461" t="s">
        <v>207</v>
      </c>
      <c r="B17" s="461" t="s">
        <v>208</v>
      </c>
      <c r="C17" s="461" t="s">
        <v>209</v>
      </c>
      <c r="D17" s="462" t="s">
        <v>210</v>
      </c>
      <c r="E17" s="454"/>
      <c r="F17" s="455"/>
      <c r="G17" s="455"/>
      <c r="H17" s="455"/>
      <c r="I17" s="463"/>
      <c r="J17" s="449"/>
    </row>
    <row r="18" spans="1:16" s="450" customFormat="1" ht="39.75" hidden="1" customHeight="1" x14ac:dyDescent="0.3">
      <c r="A18" s="456" t="s">
        <v>227</v>
      </c>
      <c r="B18" s="456" t="s">
        <v>228</v>
      </c>
      <c r="C18" s="456" t="s">
        <v>209</v>
      </c>
      <c r="D18" s="464" t="s">
        <v>229</v>
      </c>
      <c r="E18" s="454"/>
      <c r="F18" s="455"/>
      <c r="G18" s="459"/>
      <c r="H18" s="465"/>
      <c r="I18" s="463"/>
      <c r="J18" s="449"/>
    </row>
    <row r="19" spans="1:16" s="450" customFormat="1" ht="40.5" hidden="1" customHeight="1" x14ac:dyDescent="0.3">
      <c r="A19" s="456" t="s">
        <v>257</v>
      </c>
      <c r="B19" s="456" t="s">
        <v>258</v>
      </c>
      <c r="C19" s="456" t="s">
        <v>244</v>
      </c>
      <c r="D19" s="466" t="s">
        <v>259</v>
      </c>
      <c r="E19" s="454"/>
      <c r="F19" s="455"/>
      <c r="G19" s="459"/>
      <c r="H19" s="465"/>
      <c r="I19" s="463"/>
      <c r="J19" s="449"/>
    </row>
    <row r="20" spans="1:16" s="440" customFormat="1" ht="50.25" hidden="1" customHeight="1" x14ac:dyDescent="0.25">
      <c r="A20" s="151"/>
      <c r="B20" s="151"/>
      <c r="C20" s="151"/>
      <c r="D20" s="387" t="s">
        <v>260</v>
      </c>
      <c r="E20" s="467"/>
      <c r="F20" s="468"/>
      <c r="G20" s="469"/>
      <c r="H20" s="470"/>
      <c r="I20" s="471"/>
      <c r="J20" s="472"/>
    </row>
    <row r="21" spans="1:16" s="440" customFormat="1" ht="37.5" hidden="1" customHeight="1" x14ac:dyDescent="0.25">
      <c r="A21" s="151"/>
      <c r="B21" s="151"/>
      <c r="C21" s="151"/>
      <c r="D21" s="387" t="s">
        <v>357</v>
      </c>
      <c r="E21" s="467"/>
      <c r="F21" s="468"/>
      <c r="G21" s="469"/>
      <c r="H21" s="470"/>
      <c r="I21" s="471"/>
      <c r="J21" s="472"/>
    </row>
    <row r="22" spans="1:16" s="450" customFormat="1" ht="46.5" hidden="1" customHeight="1" x14ac:dyDescent="0.3">
      <c r="A22" s="444" t="s">
        <v>267</v>
      </c>
      <c r="B22" s="444"/>
      <c r="C22" s="444"/>
      <c r="D22" s="445" t="s">
        <v>268</v>
      </c>
      <c r="E22" s="446"/>
      <c r="F22" s="447"/>
      <c r="G22" s="447"/>
      <c r="H22" s="447">
        <f>SUM(H23)</f>
        <v>0</v>
      </c>
      <c r="I22" s="473"/>
      <c r="J22" s="449"/>
    </row>
    <row r="23" spans="1:16" s="450" customFormat="1" ht="47.25" hidden="1" customHeight="1" x14ac:dyDescent="0.3">
      <c r="A23" s="444" t="s">
        <v>269</v>
      </c>
      <c r="B23" s="444"/>
      <c r="C23" s="444"/>
      <c r="D23" s="445" t="s">
        <v>268</v>
      </c>
      <c r="E23" s="446"/>
      <c r="F23" s="447"/>
      <c r="G23" s="447"/>
      <c r="H23" s="447">
        <f>SUM(H24:H29)</f>
        <v>0</v>
      </c>
      <c r="I23" s="473"/>
      <c r="J23" s="449"/>
    </row>
    <row r="24" spans="1:16" s="450" customFormat="1" ht="48.75" hidden="1" customHeight="1" x14ac:dyDescent="0.3">
      <c r="A24" s="456" t="s">
        <v>287</v>
      </c>
      <c r="B24" s="456" t="s">
        <v>288</v>
      </c>
      <c r="C24" s="456" t="s">
        <v>289</v>
      </c>
      <c r="D24" s="474" t="s">
        <v>290</v>
      </c>
      <c r="E24" s="475" t="s">
        <v>492</v>
      </c>
      <c r="F24" s="476"/>
      <c r="G24" s="476"/>
      <c r="H24" s="476"/>
      <c r="I24" s="477"/>
      <c r="J24" s="449"/>
    </row>
    <row r="25" spans="1:16" s="450" customFormat="1" ht="49.5" hidden="1" customHeight="1" x14ac:dyDescent="0.3">
      <c r="A25" s="456" t="s">
        <v>287</v>
      </c>
      <c r="B25" s="456" t="s">
        <v>288</v>
      </c>
      <c r="C25" s="456" t="s">
        <v>289</v>
      </c>
      <c r="D25" s="474" t="s">
        <v>290</v>
      </c>
      <c r="E25" s="475" t="s">
        <v>493</v>
      </c>
      <c r="F25" s="476"/>
      <c r="G25" s="476"/>
      <c r="H25" s="476"/>
      <c r="I25" s="477"/>
      <c r="J25" s="449"/>
    </row>
    <row r="26" spans="1:16" s="450" customFormat="1" ht="52.5" hidden="1" customHeight="1" x14ac:dyDescent="0.3">
      <c r="A26" s="478" t="s">
        <v>291</v>
      </c>
      <c r="B26" s="478" t="s">
        <v>292</v>
      </c>
      <c r="C26" s="478" t="s">
        <v>289</v>
      </c>
      <c r="D26" s="458" t="s">
        <v>293</v>
      </c>
      <c r="E26" s="475" t="s">
        <v>494</v>
      </c>
      <c r="F26" s="479"/>
      <c r="G26" s="479"/>
      <c r="H26" s="476"/>
      <c r="I26" s="477"/>
      <c r="J26" s="449"/>
    </row>
    <row r="27" spans="1:16" s="450" customFormat="1" ht="54" hidden="1" customHeight="1" x14ac:dyDescent="0.3">
      <c r="A27" s="478" t="s">
        <v>294</v>
      </c>
      <c r="B27" s="478" t="s">
        <v>295</v>
      </c>
      <c r="C27" s="478" t="s">
        <v>289</v>
      </c>
      <c r="D27" s="458" t="s">
        <v>296</v>
      </c>
      <c r="E27" s="475" t="s">
        <v>495</v>
      </c>
      <c r="F27" s="479"/>
      <c r="G27" s="479"/>
      <c r="H27" s="476"/>
      <c r="I27" s="463"/>
      <c r="J27" s="449"/>
      <c r="L27" s="480"/>
      <c r="M27" s="480"/>
      <c r="N27" s="480"/>
      <c r="O27" s="481"/>
      <c r="P27" s="482"/>
    </row>
    <row r="28" spans="1:16" s="450" customFormat="1" ht="53.25" hidden="1" customHeight="1" x14ac:dyDescent="0.3">
      <c r="A28" s="478" t="s">
        <v>294</v>
      </c>
      <c r="B28" s="478" t="s">
        <v>295</v>
      </c>
      <c r="C28" s="478" t="s">
        <v>289</v>
      </c>
      <c r="D28" s="458" t="s">
        <v>296</v>
      </c>
      <c r="E28" s="475" t="s">
        <v>496</v>
      </c>
      <c r="F28" s="479"/>
      <c r="G28" s="479"/>
      <c r="H28" s="476"/>
      <c r="I28" s="463"/>
      <c r="J28" s="449"/>
      <c r="L28" s="480"/>
      <c r="M28" s="480"/>
      <c r="N28" s="480"/>
      <c r="O28" s="481"/>
      <c r="P28" s="482"/>
    </row>
    <row r="29" spans="1:16" s="450" customFormat="1" ht="47.25" hidden="1" customHeight="1" x14ac:dyDescent="0.3">
      <c r="A29" s="478" t="s">
        <v>507</v>
      </c>
      <c r="B29" s="456" t="s">
        <v>247</v>
      </c>
      <c r="C29" s="478" t="s">
        <v>248</v>
      </c>
      <c r="D29" s="458" t="s">
        <v>249</v>
      </c>
      <c r="E29" s="475"/>
      <c r="F29" s="479"/>
      <c r="G29" s="479"/>
      <c r="H29" s="476"/>
      <c r="I29" s="463"/>
      <c r="J29" s="449"/>
      <c r="L29" s="480"/>
      <c r="M29" s="480"/>
      <c r="N29" s="480"/>
      <c r="O29" s="481"/>
      <c r="P29" s="482"/>
    </row>
    <row r="30" spans="1:16" s="440" customFormat="1" ht="51" hidden="1" customHeight="1" x14ac:dyDescent="0.25">
      <c r="A30" s="582"/>
      <c r="B30" s="164"/>
      <c r="C30" s="582"/>
      <c r="D30" s="165" t="s">
        <v>506</v>
      </c>
      <c r="E30" s="475"/>
      <c r="F30" s="583"/>
      <c r="G30" s="583"/>
      <c r="H30" s="587"/>
      <c r="I30" s="471"/>
      <c r="J30" s="472"/>
      <c r="L30" s="584"/>
      <c r="M30" s="584"/>
      <c r="N30" s="584"/>
      <c r="O30" s="585"/>
      <c r="P30" s="586"/>
    </row>
    <row r="31" spans="1:16" s="450" customFormat="1" ht="42.75" hidden="1" customHeight="1" x14ac:dyDescent="0.3">
      <c r="A31" s="483" t="s">
        <v>275</v>
      </c>
      <c r="B31" s="483" t="s">
        <v>276</v>
      </c>
      <c r="C31" s="483" t="s">
        <v>277</v>
      </c>
      <c r="D31" s="458" t="s">
        <v>278</v>
      </c>
      <c r="E31" s="485"/>
      <c r="F31" s="479"/>
      <c r="G31" s="479"/>
      <c r="H31" s="476"/>
      <c r="I31" s="463"/>
      <c r="J31" s="449"/>
      <c r="L31" s="480"/>
      <c r="M31" s="480"/>
      <c r="N31" s="480"/>
      <c r="O31" s="481"/>
      <c r="P31" s="482"/>
    </row>
    <row r="32" spans="1:16" s="450" customFormat="1" ht="29.25" hidden="1" customHeight="1" x14ac:dyDescent="0.3">
      <c r="A32" s="461" t="s">
        <v>279</v>
      </c>
      <c r="B32" s="461" t="s">
        <v>208</v>
      </c>
      <c r="C32" s="461" t="s">
        <v>209</v>
      </c>
      <c r="D32" s="462" t="s">
        <v>210</v>
      </c>
      <c r="E32" s="485"/>
      <c r="F32" s="479"/>
      <c r="G32" s="479"/>
      <c r="H32" s="476"/>
      <c r="I32" s="463"/>
      <c r="J32" s="449"/>
      <c r="L32" s="486"/>
      <c r="M32" s="486"/>
      <c r="N32" s="486"/>
      <c r="O32" s="487"/>
      <c r="P32" s="482"/>
    </row>
    <row r="33" spans="1:16" s="450" customFormat="1" ht="29.25" hidden="1" customHeight="1" x14ac:dyDescent="0.3">
      <c r="A33" s="461" t="s">
        <v>280</v>
      </c>
      <c r="B33" s="461" t="s">
        <v>216</v>
      </c>
      <c r="C33" s="461" t="s">
        <v>213</v>
      </c>
      <c r="D33" s="462" t="s">
        <v>217</v>
      </c>
      <c r="E33" s="485"/>
      <c r="F33" s="479"/>
      <c r="G33" s="479"/>
      <c r="H33" s="476"/>
      <c r="I33" s="463"/>
      <c r="J33" s="449"/>
      <c r="L33" s="486"/>
      <c r="M33" s="486"/>
      <c r="N33" s="486"/>
      <c r="O33" s="487"/>
      <c r="P33" s="482"/>
    </row>
    <row r="34" spans="1:16" s="450" customFormat="1" ht="29.25" hidden="1" customHeight="1" x14ac:dyDescent="0.3">
      <c r="A34" s="461" t="s">
        <v>281</v>
      </c>
      <c r="B34" s="461" t="s">
        <v>282</v>
      </c>
      <c r="C34" s="461" t="s">
        <v>213</v>
      </c>
      <c r="D34" s="462" t="s">
        <v>283</v>
      </c>
      <c r="E34" s="485"/>
      <c r="F34" s="479"/>
      <c r="G34" s="479"/>
      <c r="H34" s="476"/>
      <c r="I34" s="463"/>
      <c r="J34" s="449"/>
      <c r="L34" s="486"/>
      <c r="M34" s="486"/>
      <c r="N34" s="486"/>
      <c r="O34" s="487"/>
      <c r="P34" s="482"/>
    </row>
    <row r="35" spans="1:16" s="492" customFormat="1" ht="39.75" hidden="1" customHeight="1" x14ac:dyDescent="0.3">
      <c r="A35" s="456" t="s">
        <v>284</v>
      </c>
      <c r="B35" s="456" t="s">
        <v>285</v>
      </c>
      <c r="C35" s="456" t="s">
        <v>213</v>
      </c>
      <c r="D35" s="484" t="s">
        <v>286</v>
      </c>
      <c r="E35" s="488"/>
      <c r="F35" s="489"/>
      <c r="G35" s="489"/>
      <c r="H35" s="476"/>
      <c r="I35" s="490"/>
      <c r="J35" s="491"/>
      <c r="L35" s="493"/>
      <c r="M35" s="493"/>
      <c r="N35" s="493"/>
      <c r="O35" s="494"/>
      <c r="P35" s="495"/>
    </row>
    <row r="36" spans="1:16" s="450" customFormat="1" ht="43.5" hidden="1" customHeight="1" x14ac:dyDescent="0.3">
      <c r="A36" s="478" t="s">
        <v>303</v>
      </c>
      <c r="B36" s="478" t="s">
        <v>239</v>
      </c>
      <c r="C36" s="456" t="s">
        <v>240</v>
      </c>
      <c r="D36" s="496" t="s">
        <v>241</v>
      </c>
      <c r="E36" s="454"/>
      <c r="F36" s="455"/>
      <c r="G36" s="455"/>
      <c r="H36" s="455"/>
      <c r="I36" s="455"/>
      <c r="J36" s="449"/>
      <c r="L36" s="497" t="s">
        <v>287</v>
      </c>
      <c r="M36" s="497" t="s">
        <v>288</v>
      </c>
      <c r="N36" s="497" t="s">
        <v>289</v>
      </c>
      <c r="O36" s="498" t="s">
        <v>290</v>
      </c>
    </row>
    <row r="37" spans="1:16" s="450" customFormat="1" ht="29.25" hidden="1" customHeight="1" x14ac:dyDescent="0.3">
      <c r="A37" s="456" t="s">
        <v>304</v>
      </c>
      <c r="B37" s="456" t="s">
        <v>265</v>
      </c>
      <c r="C37" s="456" t="s">
        <v>142</v>
      </c>
      <c r="D37" s="466" t="s">
        <v>266</v>
      </c>
      <c r="E37" s="454"/>
      <c r="F37" s="455"/>
      <c r="G37" s="455"/>
      <c r="H37" s="455"/>
      <c r="I37" s="499"/>
      <c r="J37" s="449"/>
      <c r="L37" s="500" t="s">
        <v>297</v>
      </c>
      <c r="M37" s="500" t="s">
        <v>298</v>
      </c>
      <c r="N37" s="500" t="s">
        <v>289</v>
      </c>
      <c r="O37" s="501" t="s">
        <v>299</v>
      </c>
    </row>
    <row r="38" spans="1:16" s="450" customFormat="1" ht="45" customHeight="1" x14ac:dyDescent="0.3">
      <c r="A38" s="444" t="s">
        <v>305</v>
      </c>
      <c r="B38" s="444"/>
      <c r="C38" s="444"/>
      <c r="D38" s="502" t="s">
        <v>306</v>
      </c>
      <c r="E38" s="503"/>
      <c r="F38" s="503"/>
      <c r="G38" s="503"/>
      <c r="H38" s="602">
        <f>SUM(H39)</f>
        <v>269513.58</v>
      </c>
      <c r="I38" s="504"/>
      <c r="J38" s="505"/>
    </row>
    <row r="39" spans="1:16" s="507" customFormat="1" ht="43.5" customHeight="1" x14ac:dyDescent="0.3">
      <c r="A39" s="444" t="s">
        <v>307</v>
      </c>
      <c r="B39" s="444"/>
      <c r="C39" s="444"/>
      <c r="D39" s="502" t="s">
        <v>306</v>
      </c>
      <c r="E39" s="503"/>
      <c r="F39" s="503"/>
      <c r="G39" s="503"/>
      <c r="H39" s="602">
        <f>SUM(H40,H48,H55)</f>
        <v>269513.58</v>
      </c>
      <c r="I39" s="504"/>
      <c r="J39" s="506"/>
    </row>
    <row r="40" spans="1:16" s="513" customFormat="1" ht="83.25" hidden="1" customHeight="1" x14ac:dyDescent="0.3">
      <c r="A40" s="483" t="s">
        <v>348</v>
      </c>
      <c r="B40" s="456" t="s">
        <v>349</v>
      </c>
      <c r="C40" s="456" t="s">
        <v>289</v>
      </c>
      <c r="D40" s="484" t="s">
        <v>350</v>
      </c>
      <c r="E40" s="508" t="s">
        <v>512</v>
      </c>
      <c r="F40" s="509"/>
      <c r="G40" s="509"/>
      <c r="H40" s="603"/>
      <c r="I40" s="511"/>
      <c r="J40" s="512"/>
    </row>
    <row r="41" spans="1:16" s="523" customFormat="1" ht="55.5" hidden="1" customHeight="1" x14ac:dyDescent="0.25">
      <c r="A41" s="151"/>
      <c r="B41" s="151"/>
      <c r="C41" s="151"/>
      <c r="D41" s="165" t="s">
        <v>506</v>
      </c>
      <c r="E41" s="514"/>
      <c r="F41" s="520"/>
      <c r="G41" s="520"/>
      <c r="H41" s="604"/>
      <c r="I41" s="588"/>
      <c r="J41" s="522"/>
    </row>
    <row r="42" spans="1:16" s="513" customFormat="1" ht="40.5" hidden="1" customHeight="1" x14ac:dyDescent="0.3">
      <c r="A42" s="456"/>
      <c r="B42" s="456"/>
      <c r="C42" s="456"/>
      <c r="D42" s="387" t="s">
        <v>354</v>
      </c>
      <c r="E42" s="515"/>
      <c r="F42" s="509"/>
      <c r="G42" s="509"/>
      <c r="H42" s="604"/>
      <c r="I42" s="511"/>
      <c r="J42" s="512"/>
    </row>
    <row r="43" spans="1:16" s="513" customFormat="1" ht="42" hidden="1" customHeight="1" x14ac:dyDescent="0.3">
      <c r="A43" s="456" t="s">
        <v>355</v>
      </c>
      <c r="B43" s="456" t="s">
        <v>258</v>
      </c>
      <c r="C43" s="456" t="s">
        <v>244</v>
      </c>
      <c r="D43" s="466" t="s">
        <v>259</v>
      </c>
      <c r="E43" s="515"/>
      <c r="F43" s="509"/>
      <c r="G43" s="509"/>
      <c r="H43" s="605"/>
      <c r="I43" s="511"/>
      <c r="J43" s="512"/>
    </row>
    <row r="44" spans="1:16" s="513" customFormat="1" ht="35.25" hidden="1" customHeight="1" x14ac:dyDescent="0.3">
      <c r="A44" s="516"/>
      <c r="B44" s="516"/>
      <c r="C44" s="516"/>
      <c r="D44" s="387" t="s">
        <v>356</v>
      </c>
      <c r="E44" s="515"/>
      <c r="F44" s="509"/>
      <c r="G44" s="509"/>
      <c r="H44" s="604"/>
      <c r="I44" s="511"/>
      <c r="J44" s="512"/>
    </row>
    <row r="45" spans="1:16" s="513" customFormat="1" ht="39" hidden="1" customHeight="1" x14ac:dyDescent="0.3">
      <c r="A45" s="456"/>
      <c r="B45" s="456"/>
      <c r="C45" s="517"/>
      <c r="D45" s="387" t="s">
        <v>357</v>
      </c>
      <c r="E45" s="515"/>
      <c r="F45" s="509"/>
      <c r="G45" s="509"/>
      <c r="H45" s="604"/>
      <c r="I45" s="511"/>
      <c r="J45" s="512"/>
    </row>
    <row r="46" spans="1:16" s="507" customFormat="1" ht="29.25" hidden="1" customHeight="1" x14ac:dyDescent="0.3">
      <c r="A46" s="483" t="s">
        <v>309</v>
      </c>
      <c r="B46" s="483" t="s">
        <v>310</v>
      </c>
      <c r="C46" s="518" t="s">
        <v>311</v>
      </c>
      <c r="D46" s="428" t="s">
        <v>312</v>
      </c>
      <c r="E46" s="509"/>
      <c r="F46" s="509"/>
      <c r="G46" s="509"/>
      <c r="H46" s="603"/>
      <c r="I46" s="511"/>
      <c r="J46" s="506"/>
    </row>
    <row r="47" spans="1:16" s="507" customFormat="1" ht="53.25" hidden="1" customHeight="1" x14ac:dyDescent="0.3">
      <c r="A47" s="483"/>
      <c r="B47" s="483"/>
      <c r="C47" s="518"/>
      <c r="D47" s="519" t="s">
        <v>313</v>
      </c>
      <c r="E47" s="509"/>
      <c r="F47" s="509"/>
      <c r="G47" s="509"/>
      <c r="H47" s="604"/>
      <c r="I47" s="511"/>
      <c r="J47" s="506"/>
    </row>
    <row r="48" spans="1:16" s="513" customFormat="1" ht="70.5" customHeight="1" x14ac:dyDescent="0.3">
      <c r="A48" s="483" t="s">
        <v>314</v>
      </c>
      <c r="B48" s="483" t="s">
        <v>315</v>
      </c>
      <c r="C48" s="518" t="s">
        <v>316</v>
      </c>
      <c r="D48" s="428" t="s">
        <v>317</v>
      </c>
      <c r="E48" s="509"/>
      <c r="F48" s="509"/>
      <c r="G48" s="509"/>
      <c r="H48" s="603">
        <v>269513.58</v>
      </c>
      <c r="I48" s="510"/>
      <c r="J48" s="512"/>
    </row>
    <row r="49" spans="1:10" s="523" customFormat="1" ht="32.25" customHeight="1" x14ac:dyDescent="0.3">
      <c r="A49" s="205"/>
      <c r="B49" s="205"/>
      <c r="C49" s="259"/>
      <c r="D49" s="765" t="s">
        <v>603</v>
      </c>
      <c r="E49" s="520"/>
      <c r="F49" s="520"/>
      <c r="G49" s="520"/>
      <c r="H49" s="604">
        <v>269513.58</v>
      </c>
      <c r="I49" s="521"/>
      <c r="J49" s="522"/>
    </row>
    <row r="50" spans="1:10" s="523" customFormat="1" ht="51" hidden="1" customHeight="1" x14ac:dyDescent="0.25">
      <c r="A50" s="205"/>
      <c r="B50" s="205"/>
      <c r="C50" s="259"/>
      <c r="D50" s="589" t="s">
        <v>509</v>
      </c>
      <c r="E50" s="520"/>
      <c r="F50" s="520"/>
      <c r="G50" s="520"/>
      <c r="H50" s="604"/>
      <c r="I50" s="521"/>
      <c r="J50" s="522"/>
    </row>
    <row r="51" spans="1:10" s="523" customFormat="1" ht="48.75" hidden="1" customHeight="1" x14ac:dyDescent="0.25">
      <c r="A51" s="524"/>
      <c r="B51" s="524"/>
      <c r="C51" s="525"/>
      <c r="D51" s="165" t="s">
        <v>319</v>
      </c>
      <c r="E51" s="520"/>
      <c r="F51" s="520"/>
      <c r="G51" s="520"/>
      <c r="H51" s="604"/>
      <c r="I51" s="521"/>
      <c r="J51" s="522"/>
    </row>
    <row r="52" spans="1:10" s="513" customFormat="1" ht="31.5" hidden="1" customHeight="1" x14ac:dyDescent="0.3">
      <c r="A52" s="483" t="s">
        <v>332</v>
      </c>
      <c r="B52" s="483" t="s">
        <v>333</v>
      </c>
      <c r="C52" s="483" t="s">
        <v>330</v>
      </c>
      <c r="D52" s="428" t="s">
        <v>334</v>
      </c>
      <c r="E52" s="509"/>
      <c r="F52" s="509"/>
      <c r="G52" s="509"/>
      <c r="H52" s="603"/>
      <c r="I52" s="510"/>
      <c r="J52" s="512"/>
    </row>
    <row r="53" spans="1:10" s="513" customFormat="1" ht="57.75" hidden="1" customHeight="1" x14ac:dyDescent="0.3">
      <c r="A53" s="526"/>
      <c r="B53" s="526"/>
      <c r="C53" s="527"/>
      <c r="D53" s="528" t="s">
        <v>356</v>
      </c>
      <c r="E53" s="509"/>
      <c r="F53" s="509"/>
      <c r="G53" s="509"/>
      <c r="H53" s="606"/>
      <c r="I53" s="510"/>
      <c r="J53" s="512"/>
    </row>
    <row r="54" spans="1:10" s="513" customFormat="1" ht="39.75" hidden="1" customHeight="1" x14ac:dyDescent="0.3">
      <c r="A54" s="483" t="s">
        <v>345</v>
      </c>
      <c r="B54" s="483" t="s">
        <v>346</v>
      </c>
      <c r="C54" s="518" t="s">
        <v>199</v>
      </c>
      <c r="D54" s="428" t="s">
        <v>347</v>
      </c>
      <c r="E54" s="529"/>
      <c r="F54" s="509"/>
      <c r="G54" s="509"/>
      <c r="H54" s="603"/>
      <c r="I54" s="510"/>
      <c r="J54" s="512"/>
    </row>
    <row r="55" spans="1:10" s="513" customFormat="1" ht="47.25" hidden="1" customHeight="1" x14ac:dyDescent="0.3">
      <c r="A55" s="456" t="s">
        <v>355</v>
      </c>
      <c r="B55" s="456" t="s">
        <v>258</v>
      </c>
      <c r="C55" s="456" t="s">
        <v>244</v>
      </c>
      <c r="D55" s="466" t="s">
        <v>259</v>
      </c>
      <c r="E55" s="509"/>
      <c r="F55" s="509"/>
      <c r="G55" s="509"/>
      <c r="H55" s="603"/>
      <c r="I55" s="510"/>
      <c r="J55" s="512"/>
    </row>
    <row r="56" spans="1:10" s="513" customFormat="1" ht="40.5" hidden="1" customHeight="1" x14ac:dyDescent="0.3">
      <c r="A56" s="516"/>
      <c r="B56" s="516"/>
      <c r="C56" s="516"/>
      <c r="D56" s="387" t="s">
        <v>510</v>
      </c>
      <c r="E56" s="509"/>
      <c r="F56" s="509"/>
      <c r="G56" s="509"/>
      <c r="H56" s="604"/>
      <c r="I56" s="510"/>
      <c r="J56" s="512"/>
    </row>
    <row r="57" spans="1:10" s="513" customFormat="1" ht="84" hidden="1" customHeight="1" x14ac:dyDescent="0.3">
      <c r="A57" s="483" t="s">
        <v>320</v>
      </c>
      <c r="B57" s="483" t="s">
        <v>321</v>
      </c>
      <c r="C57" s="483" t="s">
        <v>322</v>
      </c>
      <c r="D57" s="530" t="s">
        <v>323</v>
      </c>
      <c r="E57" s="509"/>
      <c r="F57" s="509"/>
      <c r="G57" s="509"/>
      <c r="H57" s="603"/>
      <c r="I57" s="510"/>
      <c r="J57" s="512"/>
    </row>
    <row r="58" spans="1:10" s="513" customFormat="1" ht="52.5" hidden="1" customHeight="1" x14ac:dyDescent="0.3">
      <c r="A58" s="483"/>
      <c r="B58" s="483"/>
      <c r="C58" s="483"/>
      <c r="D58" s="519" t="s">
        <v>313</v>
      </c>
      <c r="E58" s="509"/>
      <c r="F58" s="509"/>
      <c r="G58" s="509"/>
      <c r="H58" s="606"/>
      <c r="I58" s="510"/>
      <c r="J58" s="512"/>
    </row>
    <row r="59" spans="1:10" s="513" customFormat="1" ht="43.5" hidden="1" customHeight="1" x14ac:dyDescent="0.3">
      <c r="A59" s="483" t="s">
        <v>325</v>
      </c>
      <c r="B59" s="483" t="s">
        <v>195</v>
      </c>
      <c r="C59" s="483" t="s">
        <v>326</v>
      </c>
      <c r="D59" s="531" t="s">
        <v>327</v>
      </c>
      <c r="E59" s="509"/>
      <c r="F59" s="509"/>
      <c r="G59" s="509"/>
      <c r="H59" s="603"/>
      <c r="I59" s="510"/>
      <c r="J59" s="512"/>
    </row>
    <row r="60" spans="1:10" s="513" customFormat="1" ht="37.5" hidden="1" customHeight="1" x14ac:dyDescent="0.3">
      <c r="A60" s="483" t="s">
        <v>497</v>
      </c>
      <c r="B60" s="483" t="s">
        <v>498</v>
      </c>
      <c r="C60" s="518" t="s">
        <v>499</v>
      </c>
      <c r="D60" s="532" t="s">
        <v>500</v>
      </c>
      <c r="E60" s="509"/>
      <c r="F60" s="509"/>
      <c r="G60" s="509"/>
      <c r="H60" s="603"/>
      <c r="I60" s="510"/>
      <c r="J60" s="512"/>
    </row>
    <row r="61" spans="1:10" s="513" customFormat="1" ht="37.5" hidden="1" customHeight="1" x14ac:dyDescent="0.3">
      <c r="A61" s="483" t="s">
        <v>328</v>
      </c>
      <c r="B61" s="483" t="s">
        <v>329</v>
      </c>
      <c r="C61" s="518" t="s">
        <v>330</v>
      </c>
      <c r="D61" s="532" t="s">
        <v>331</v>
      </c>
      <c r="E61" s="509"/>
      <c r="F61" s="509"/>
      <c r="G61" s="509"/>
      <c r="H61" s="603"/>
      <c r="I61" s="510"/>
      <c r="J61" s="512"/>
    </row>
    <row r="62" spans="1:10" s="513" customFormat="1" ht="26.25" hidden="1" customHeight="1" x14ac:dyDescent="0.3">
      <c r="A62" s="483" t="s">
        <v>332</v>
      </c>
      <c r="B62" s="483" t="s">
        <v>333</v>
      </c>
      <c r="C62" s="518" t="s">
        <v>330</v>
      </c>
      <c r="D62" s="532" t="s">
        <v>334</v>
      </c>
      <c r="E62" s="509"/>
      <c r="F62" s="509"/>
      <c r="G62" s="509"/>
      <c r="H62" s="603"/>
      <c r="I62" s="510"/>
      <c r="J62" s="512"/>
    </row>
    <row r="63" spans="1:10" s="513" customFormat="1" ht="141" hidden="1" customHeight="1" x14ac:dyDescent="0.3">
      <c r="A63" s="483" t="s">
        <v>342</v>
      </c>
      <c r="B63" s="483" t="s">
        <v>343</v>
      </c>
      <c r="C63" s="483" t="s">
        <v>176</v>
      </c>
      <c r="D63" s="533" t="s">
        <v>344</v>
      </c>
      <c r="E63" s="509"/>
      <c r="F63" s="509"/>
      <c r="G63" s="509"/>
      <c r="H63" s="603"/>
      <c r="I63" s="511"/>
      <c r="J63" s="512"/>
    </row>
    <row r="64" spans="1:10" s="513" customFormat="1" ht="28.5" hidden="1" customHeight="1" x14ac:dyDescent="0.3">
      <c r="A64" s="483" t="s">
        <v>501</v>
      </c>
      <c r="B64" s="483" t="s">
        <v>502</v>
      </c>
      <c r="C64" s="518"/>
      <c r="D64" s="532" t="s">
        <v>503</v>
      </c>
      <c r="E64" s="509"/>
      <c r="F64" s="509"/>
      <c r="G64" s="509"/>
      <c r="H64" s="603"/>
      <c r="I64" s="510"/>
      <c r="J64" s="512"/>
    </row>
    <row r="65" spans="1:10" s="513" customFormat="1" ht="42.75" hidden="1" customHeight="1" x14ac:dyDescent="0.3">
      <c r="A65" s="483" t="s">
        <v>345</v>
      </c>
      <c r="B65" s="483" t="s">
        <v>346</v>
      </c>
      <c r="C65" s="518" t="s">
        <v>199</v>
      </c>
      <c r="D65" s="532" t="s">
        <v>347</v>
      </c>
      <c r="E65" s="509"/>
      <c r="F65" s="509"/>
      <c r="G65" s="509"/>
      <c r="H65" s="603"/>
      <c r="I65" s="510"/>
      <c r="J65" s="512"/>
    </row>
    <row r="66" spans="1:10" s="513" customFormat="1" ht="32.25" hidden="1" customHeight="1" x14ac:dyDescent="0.3">
      <c r="E66" s="509"/>
      <c r="F66" s="509"/>
      <c r="G66" s="509"/>
      <c r="H66" s="603"/>
      <c r="I66" s="510"/>
      <c r="J66" s="512"/>
    </row>
    <row r="67" spans="1:10" s="507" customFormat="1" ht="43.5" hidden="1" customHeight="1" x14ac:dyDescent="0.3">
      <c r="A67" s="444" t="s">
        <v>358</v>
      </c>
      <c r="B67" s="444"/>
      <c r="C67" s="444"/>
      <c r="D67" s="502" t="s">
        <v>359</v>
      </c>
      <c r="E67" s="503"/>
      <c r="F67" s="503"/>
      <c r="G67" s="503"/>
      <c r="H67" s="602">
        <f>SUM(H68)</f>
        <v>0</v>
      </c>
      <c r="I67" s="504"/>
      <c r="J67" s="506"/>
    </row>
    <row r="68" spans="1:10" s="507" customFormat="1" ht="43.5" hidden="1" customHeight="1" x14ac:dyDescent="0.3">
      <c r="A68" s="444" t="s">
        <v>360</v>
      </c>
      <c r="B68" s="444"/>
      <c r="C68" s="444"/>
      <c r="D68" s="502" t="s">
        <v>359</v>
      </c>
      <c r="E68" s="503"/>
      <c r="F68" s="503"/>
      <c r="G68" s="503"/>
      <c r="H68" s="602">
        <f>SUM(H69:H71)</f>
        <v>0</v>
      </c>
      <c r="I68" s="504"/>
      <c r="J68" s="506"/>
    </row>
    <row r="69" spans="1:10" s="507" customFormat="1" ht="46.5" hidden="1" customHeight="1" x14ac:dyDescent="0.3">
      <c r="A69" s="456" t="s">
        <v>361</v>
      </c>
      <c r="B69" s="456" t="s">
        <v>271</v>
      </c>
      <c r="C69" s="456" t="s">
        <v>139</v>
      </c>
      <c r="D69" s="484" t="s">
        <v>272</v>
      </c>
      <c r="E69" s="454"/>
      <c r="F69" s="455"/>
      <c r="G69" s="459"/>
      <c r="H69" s="459"/>
      <c r="I69" s="455"/>
      <c r="J69" s="506"/>
    </row>
    <row r="70" spans="1:10" s="507" customFormat="1" ht="64.5" hidden="1" customHeight="1" x14ac:dyDescent="0.3">
      <c r="A70" s="534" t="s">
        <v>409</v>
      </c>
      <c r="B70" s="534" t="s">
        <v>410</v>
      </c>
      <c r="C70" s="518" t="s">
        <v>315</v>
      </c>
      <c r="D70" s="532" t="s">
        <v>411</v>
      </c>
      <c r="E70" s="454"/>
      <c r="F70" s="455"/>
      <c r="G70" s="459"/>
      <c r="H70" s="459"/>
      <c r="I70" s="455"/>
      <c r="J70" s="506"/>
    </row>
    <row r="71" spans="1:10" s="507" customFormat="1" ht="41.25" hidden="1" customHeight="1" x14ac:dyDescent="0.3">
      <c r="A71" s="456" t="s">
        <v>415</v>
      </c>
      <c r="B71" s="456" t="s">
        <v>258</v>
      </c>
      <c r="C71" s="456" t="s">
        <v>244</v>
      </c>
      <c r="D71" s="466" t="s">
        <v>259</v>
      </c>
      <c r="E71" s="454"/>
      <c r="F71" s="455"/>
      <c r="G71" s="459"/>
      <c r="H71" s="459"/>
      <c r="I71" s="455"/>
      <c r="J71" s="506"/>
    </row>
    <row r="72" spans="1:10" s="537" customFormat="1" ht="35.25" hidden="1" customHeight="1" x14ac:dyDescent="0.25">
      <c r="A72" s="535"/>
      <c r="B72" s="535"/>
      <c r="C72" s="524"/>
      <c r="D72" s="387" t="s">
        <v>356</v>
      </c>
      <c r="E72" s="467"/>
      <c r="F72" s="468"/>
      <c r="G72" s="469"/>
      <c r="H72" s="607"/>
      <c r="I72" s="468"/>
      <c r="J72" s="536"/>
    </row>
    <row r="73" spans="1:10" s="537" customFormat="1" ht="37.5" hidden="1" customHeight="1" x14ac:dyDescent="0.25">
      <c r="A73" s="535"/>
      <c r="B73" s="535"/>
      <c r="C73" s="524"/>
      <c r="D73" s="387" t="s">
        <v>510</v>
      </c>
      <c r="E73" s="467"/>
      <c r="F73" s="468"/>
      <c r="G73" s="469"/>
      <c r="H73" s="607"/>
      <c r="I73" s="468"/>
      <c r="J73" s="536"/>
    </row>
    <row r="74" spans="1:10" s="507" customFormat="1" ht="46.5" hidden="1" customHeight="1" x14ac:dyDescent="0.3">
      <c r="A74" s="444" t="s">
        <v>424</v>
      </c>
      <c r="B74" s="444"/>
      <c r="C74" s="444"/>
      <c r="D74" s="538" t="s">
        <v>425</v>
      </c>
      <c r="E74" s="503"/>
      <c r="F74" s="503"/>
      <c r="G74" s="503"/>
      <c r="H74" s="602">
        <f>SUM(H75)</f>
        <v>0</v>
      </c>
      <c r="I74" s="504"/>
      <c r="J74" s="506"/>
    </row>
    <row r="75" spans="1:10" s="507" customFormat="1" ht="46.5" hidden="1" customHeight="1" x14ac:dyDescent="0.3">
      <c r="A75" s="444" t="s">
        <v>426</v>
      </c>
      <c r="B75" s="444"/>
      <c r="C75" s="444"/>
      <c r="D75" s="538" t="s">
        <v>425</v>
      </c>
      <c r="E75" s="503"/>
      <c r="F75" s="503"/>
      <c r="G75" s="503"/>
      <c r="H75" s="602">
        <f>SUM(H76,H79,H80)</f>
        <v>0</v>
      </c>
      <c r="I75" s="504"/>
      <c r="J75" s="506"/>
    </row>
    <row r="76" spans="1:10" s="507" customFormat="1" ht="42" hidden="1" customHeight="1" x14ac:dyDescent="0.3">
      <c r="A76" s="456" t="s">
        <v>443</v>
      </c>
      <c r="B76" s="456" t="s">
        <v>258</v>
      </c>
      <c r="C76" s="456" t="s">
        <v>244</v>
      </c>
      <c r="D76" s="466" t="s">
        <v>259</v>
      </c>
      <c r="E76" s="509"/>
      <c r="F76" s="509"/>
      <c r="G76" s="509"/>
      <c r="H76" s="608"/>
      <c r="I76" s="539"/>
      <c r="J76" s="506"/>
    </row>
    <row r="77" spans="1:10" s="507" customFormat="1" ht="36.75" hidden="1" customHeight="1" x14ac:dyDescent="0.3">
      <c r="A77" s="535"/>
      <c r="B77" s="535"/>
      <c r="C77" s="524"/>
      <c r="D77" s="387" t="s">
        <v>356</v>
      </c>
      <c r="E77" s="509"/>
      <c r="F77" s="509"/>
      <c r="G77" s="509"/>
      <c r="H77" s="167"/>
      <c r="I77" s="540"/>
      <c r="J77" s="506"/>
    </row>
    <row r="78" spans="1:10" s="507" customFormat="1" ht="39.75" hidden="1" customHeight="1" x14ac:dyDescent="0.3">
      <c r="A78" s="535"/>
      <c r="B78" s="535"/>
      <c r="C78" s="524"/>
      <c r="D78" s="387" t="s">
        <v>511</v>
      </c>
      <c r="E78" s="509"/>
      <c r="F78" s="509"/>
      <c r="G78" s="509"/>
      <c r="H78" s="167">
        <v>42000</v>
      </c>
      <c r="I78" s="540"/>
      <c r="J78" s="506"/>
    </row>
    <row r="79" spans="1:10" s="507" customFormat="1" ht="42" hidden="1" customHeight="1" x14ac:dyDescent="0.3">
      <c r="A79" s="483" t="s">
        <v>435</v>
      </c>
      <c r="B79" s="483" t="s">
        <v>276</v>
      </c>
      <c r="C79" s="483" t="s">
        <v>277</v>
      </c>
      <c r="D79" s="458" t="s">
        <v>278</v>
      </c>
      <c r="E79" s="509"/>
      <c r="F79" s="509"/>
      <c r="G79" s="509"/>
      <c r="H79" s="608"/>
      <c r="I79" s="540"/>
      <c r="J79" s="506"/>
    </row>
    <row r="80" spans="1:10" s="507" customFormat="1" ht="44.25" hidden="1" customHeight="1" x14ac:dyDescent="0.3">
      <c r="A80" s="478" t="s">
        <v>436</v>
      </c>
      <c r="B80" s="478" t="s">
        <v>437</v>
      </c>
      <c r="C80" s="478" t="s">
        <v>438</v>
      </c>
      <c r="D80" s="541" t="s">
        <v>439</v>
      </c>
      <c r="E80" s="509"/>
      <c r="F80" s="509"/>
      <c r="G80" s="509"/>
      <c r="H80" s="608"/>
      <c r="I80" s="426"/>
      <c r="J80" s="506"/>
    </row>
    <row r="81" spans="1:20" s="507" customFormat="1" ht="43.5" hidden="1" customHeight="1" x14ac:dyDescent="0.3">
      <c r="A81" s="444" t="s">
        <v>444</v>
      </c>
      <c r="B81" s="444"/>
      <c r="C81" s="444"/>
      <c r="D81" s="502" t="s">
        <v>445</v>
      </c>
      <c r="E81" s="503"/>
      <c r="F81" s="503"/>
      <c r="G81" s="503"/>
      <c r="H81" s="602">
        <f>SUM(H82)</f>
        <v>0</v>
      </c>
      <c r="I81" s="542"/>
      <c r="J81" s="506"/>
    </row>
    <row r="82" spans="1:20" s="507" customFormat="1" ht="45" hidden="1" customHeight="1" x14ac:dyDescent="0.3">
      <c r="A82" s="444" t="s">
        <v>446</v>
      </c>
      <c r="B82" s="444"/>
      <c r="C82" s="444"/>
      <c r="D82" s="502" t="s">
        <v>445</v>
      </c>
      <c r="E82" s="503"/>
      <c r="F82" s="503"/>
      <c r="G82" s="503"/>
      <c r="H82" s="602">
        <f>SUM(H83)</f>
        <v>0</v>
      </c>
      <c r="I82" s="542"/>
      <c r="J82" s="506"/>
    </row>
    <row r="83" spans="1:20" s="507" customFormat="1" ht="48" hidden="1" customHeight="1" x14ac:dyDescent="0.3">
      <c r="A83" s="456" t="s">
        <v>447</v>
      </c>
      <c r="B83" s="456" t="s">
        <v>271</v>
      </c>
      <c r="C83" s="456" t="s">
        <v>139</v>
      </c>
      <c r="D83" s="484" t="s">
        <v>272</v>
      </c>
      <c r="E83" s="509"/>
      <c r="F83" s="509"/>
      <c r="G83" s="509"/>
      <c r="H83" s="609"/>
      <c r="I83" s="543"/>
      <c r="J83" s="506"/>
    </row>
    <row r="84" spans="1:20" s="507" customFormat="1" ht="42.75" customHeight="1" x14ac:dyDescent="0.3">
      <c r="A84" s="544"/>
      <c r="B84" s="544"/>
      <c r="C84" s="545"/>
      <c r="D84" s="546" t="s">
        <v>504</v>
      </c>
      <c r="E84" s="547"/>
      <c r="F84" s="548"/>
      <c r="G84" s="547"/>
      <c r="H84" s="610">
        <f>SUM(H11,H23,H39,H68,H75)</f>
        <v>269513.58</v>
      </c>
      <c r="I84" s="549"/>
      <c r="J84" s="506"/>
    </row>
    <row r="85" spans="1:20" ht="60" customHeight="1" x14ac:dyDescent="0.3">
      <c r="A85" s="550"/>
      <c r="B85" s="550"/>
      <c r="C85" s="550"/>
      <c r="D85" s="437"/>
      <c r="E85" s="437"/>
      <c r="F85" s="437"/>
      <c r="G85" s="437"/>
      <c r="H85" s="437"/>
      <c r="I85" s="437"/>
      <c r="J85" s="437"/>
    </row>
    <row r="86" spans="1:20" ht="45.75" customHeight="1" x14ac:dyDescent="0.3">
      <c r="A86" s="550"/>
      <c r="B86" s="550"/>
      <c r="C86" s="550"/>
      <c r="D86" s="551"/>
      <c r="E86" s="551"/>
      <c r="F86" s="551"/>
      <c r="G86" s="551"/>
      <c r="H86" s="435"/>
      <c r="I86" s="435"/>
      <c r="J86" s="435"/>
    </row>
    <row r="87" spans="1:20" ht="18.75" x14ac:dyDescent="0.3">
      <c r="A87" s="550"/>
      <c r="B87" s="550"/>
      <c r="C87" s="550"/>
      <c r="D87" s="437"/>
      <c r="E87" s="437"/>
      <c r="F87" s="437"/>
      <c r="G87" s="437"/>
      <c r="H87" s="435"/>
      <c r="I87" s="435"/>
      <c r="J87" s="435"/>
    </row>
    <row r="88" spans="1:20" ht="20.25" x14ac:dyDescent="0.3">
      <c r="A88" s="552"/>
      <c r="B88" s="552"/>
      <c r="C88" s="552"/>
      <c r="D88" s="553"/>
      <c r="E88" s="553"/>
      <c r="F88" s="553"/>
      <c r="G88" s="553"/>
      <c r="H88" s="435"/>
      <c r="I88" s="435"/>
      <c r="J88" s="435"/>
    </row>
    <row r="89" spans="1:20" ht="15.75" x14ac:dyDescent="0.25">
      <c r="H89" s="435"/>
      <c r="I89" s="435"/>
      <c r="J89" s="435"/>
    </row>
    <row r="93" spans="1:20" ht="15.75" x14ac:dyDescent="0.2">
      <c r="E93" s="554"/>
      <c r="F93" s="555"/>
      <c r="G93" s="556"/>
    </row>
    <row r="94" spans="1:20" ht="20.25" x14ac:dyDescent="0.3">
      <c r="E94" s="554"/>
      <c r="F94" s="557"/>
      <c r="G94" s="556"/>
      <c r="M94" s="863"/>
      <c r="N94" s="863"/>
      <c r="O94" s="863"/>
      <c r="P94" s="863"/>
      <c r="Q94" s="863"/>
      <c r="R94" s="863"/>
      <c r="S94" s="863"/>
      <c r="T94" s="863"/>
    </row>
    <row r="95" spans="1:20" ht="20.25" x14ac:dyDescent="0.3">
      <c r="E95" s="556"/>
      <c r="F95" s="556"/>
      <c r="G95" s="556"/>
      <c r="M95" s="863"/>
      <c r="N95" s="863"/>
      <c r="O95" s="863"/>
      <c r="P95" s="863"/>
      <c r="Q95" s="863"/>
      <c r="R95" s="863"/>
      <c r="S95" s="863"/>
      <c r="T95" s="863"/>
    </row>
  </sheetData>
  <mergeCells count="2">
    <mergeCell ref="M94:T94"/>
    <mergeCell ref="M95:T95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4"/>
  <sheetViews>
    <sheetView tabSelected="1" view="pageBreakPreview" topLeftCell="E1" zoomScale="90" zoomScaleNormal="100" zoomScaleSheetLayoutView="90" workbookViewId="0">
      <selection activeCell="L29" sqref="L29"/>
    </sheetView>
  </sheetViews>
  <sheetFormatPr defaultRowHeight="12.75" x14ac:dyDescent="0.2"/>
  <cols>
    <col min="1" max="1" width="12.42578125" style="1" customWidth="1"/>
    <col min="2" max="2" width="12.140625" style="1" customWidth="1"/>
    <col min="3" max="3" width="15.42578125" style="1" customWidth="1"/>
    <col min="4" max="4" width="63.42578125" style="1" customWidth="1"/>
    <col min="5" max="5" width="51.7109375" style="1" customWidth="1"/>
    <col min="6" max="6" width="28.28515625" style="1" customWidth="1"/>
    <col min="7" max="7" width="18.85546875" style="611" customWidth="1"/>
    <col min="8" max="8" width="18.7109375" style="612" customWidth="1"/>
    <col min="9" max="9" width="15.85546875" style="1" customWidth="1"/>
    <col min="10" max="10" width="16.42578125" style="1" customWidth="1"/>
    <col min="11" max="16384" width="9.140625" style="1"/>
  </cols>
  <sheetData>
    <row r="4" spans="1:10" ht="57" customHeight="1" x14ac:dyDescent="0.2"/>
    <row r="5" spans="1:10" ht="16.350000000000001" customHeight="1" x14ac:dyDescent="0.3">
      <c r="D5" s="866"/>
      <c r="E5" s="866"/>
      <c r="F5" s="866"/>
      <c r="G5" s="866"/>
      <c r="H5" s="866"/>
      <c r="I5" s="866"/>
    </row>
    <row r="6" spans="1:10" ht="18.75" x14ac:dyDescent="0.3">
      <c r="D6" s="867"/>
      <c r="E6" s="867"/>
      <c r="F6" s="867"/>
      <c r="G6" s="867"/>
      <c r="H6" s="867"/>
      <c r="I6" s="867"/>
      <c r="J6" s="867"/>
    </row>
    <row r="7" spans="1:10" ht="27" customHeight="1" x14ac:dyDescent="0.3">
      <c r="D7" s="613"/>
      <c r="E7" s="613"/>
      <c r="F7" s="613"/>
      <c r="G7" s="614"/>
      <c r="H7" s="613"/>
      <c r="I7" s="613"/>
      <c r="J7" s="613"/>
    </row>
    <row r="8" spans="1:10" ht="19.5" customHeight="1" x14ac:dyDescent="0.3">
      <c r="E8" s="615"/>
      <c r="F8" s="615"/>
      <c r="G8" s="614"/>
      <c r="H8" s="616"/>
      <c r="I8" s="617" t="s">
        <v>0</v>
      </c>
    </row>
    <row r="9" spans="1:10" s="618" customFormat="1" ht="27" customHeight="1" x14ac:dyDescent="0.2">
      <c r="A9" s="868" t="s">
        <v>118</v>
      </c>
      <c r="B9" s="868" t="s">
        <v>119</v>
      </c>
      <c r="C9" s="868" t="s">
        <v>120</v>
      </c>
      <c r="D9" s="869" t="s">
        <v>121</v>
      </c>
      <c r="E9" s="870" t="s">
        <v>515</v>
      </c>
      <c r="F9" s="870" t="s">
        <v>516</v>
      </c>
      <c r="G9" s="871" t="s">
        <v>3</v>
      </c>
      <c r="H9" s="872" t="s">
        <v>1</v>
      </c>
      <c r="I9" s="864" t="s">
        <v>2</v>
      </c>
      <c r="J9" s="865"/>
    </row>
    <row r="10" spans="1:10" s="618" customFormat="1" ht="86.25" customHeight="1" x14ac:dyDescent="0.2">
      <c r="A10" s="837"/>
      <c r="B10" s="837"/>
      <c r="C10" s="837"/>
      <c r="D10" s="837"/>
      <c r="E10" s="837"/>
      <c r="F10" s="837"/>
      <c r="G10" s="837"/>
      <c r="H10" s="837"/>
      <c r="I10" s="619" t="s">
        <v>117</v>
      </c>
      <c r="J10" s="620" t="s">
        <v>126</v>
      </c>
    </row>
    <row r="11" spans="1:10" s="623" customFormat="1" ht="15.75" customHeight="1" x14ac:dyDescent="0.2">
      <c r="A11" s="621">
        <v>1</v>
      </c>
      <c r="B11" s="621">
        <v>2</v>
      </c>
      <c r="C11" s="621">
        <v>3</v>
      </c>
      <c r="D11" s="621">
        <v>4</v>
      </c>
      <c r="E11" s="622">
        <v>5</v>
      </c>
      <c r="F11" s="622">
        <v>6</v>
      </c>
      <c r="G11" s="622">
        <v>7</v>
      </c>
      <c r="H11" s="622">
        <v>8</v>
      </c>
      <c r="I11" s="621">
        <v>9</v>
      </c>
      <c r="J11" s="622">
        <v>10</v>
      </c>
    </row>
    <row r="12" spans="1:10" ht="46.5" customHeight="1" x14ac:dyDescent="0.3">
      <c r="A12" s="624" t="s">
        <v>134</v>
      </c>
      <c r="B12" s="624"/>
      <c r="C12" s="624"/>
      <c r="D12" s="625" t="s">
        <v>135</v>
      </c>
      <c r="E12" s="626"/>
      <c r="F12" s="626"/>
      <c r="G12" s="627">
        <f>SUM(G13)</f>
        <v>161607.97999999998</v>
      </c>
      <c r="H12" s="627">
        <f t="shared" ref="H12:J12" si="0">SUM(H13)</f>
        <v>161607.97999999998</v>
      </c>
      <c r="I12" s="628">
        <f t="shared" si="0"/>
        <v>0</v>
      </c>
      <c r="J12" s="628">
        <f t="shared" si="0"/>
        <v>0</v>
      </c>
    </row>
    <row r="13" spans="1:10" ht="45" customHeight="1" x14ac:dyDescent="0.3">
      <c r="A13" s="624" t="s">
        <v>136</v>
      </c>
      <c r="B13" s="624"/>
      <c r="C13" s="624"/>
      <c r="D13" s="625" t="s">
        <v>135</v>
      </c>
      <c r="E13" s="626"/>
      <c r="F13" s="626"/>
      <c r="G13" s="627">
        <f>SUM(G14:G45)</f>
        <v>161607.97999999998</v>
      </c>
      <c r="H13" s="627">
        <f>SUM(H14:H45)</f>
        <v>161607.97999999998</v>
      </c>
      <c r="I13" s="628">
        <f t="shared" ref="I13:J13" si="1">SUM(I14:I45)</f>
        <v>0</v>
      </c>
      <c r="J13" s="628">
        <f t="shared" si="1"/>
        <v>0</v>
      </c>
    </row>
    <row r="14" spans="1:10" s="633" customFormat="1" ht="70.5" customHeight="1" x14ac:dyDescent="0.3">
      <c r="A14" s="456" t="s">
        <v>141</v>
      </c>
      <c r="B14" s="456" t="s">
        <v>142</v>
      </c>
      <c r="C14" s="456" t="s">
        <v>143</v>
      </c>
      <c r="D14" s="484" t="s">
        <v>144</v>
      </c>
      <c r="E14" s="666" t="s">
        <v>527</v>
      </c>
      <c r="F14" s="630" t="s">
        <v>528</v>
      </c>
      <c r="G14" s="605">
        <f t="shared" ref="G14:G15" si="2">SUM(H14:I14)</f>
        <v>780057.98</v>
      </c>
      <c r="H14" s="631">
        <v>780057.98</v>
      </c>
      <c r="I14" s="632"/>
      <c r="J14" s="632"/>
    </row>
    <row r="15" spans="1:10" s="633" customFormat="1" ht="59.25" hidden="1" customHeight="1" x14ac:dyDescent="0.3">
      <c r="A15" s="456" t="s">
        <v>145</v>
      </c>
      <c r="B15" s="456" t="s">
        <v>146</v>
      </c>
      <c r="C15" s="456" t="s">
        <v>147</v>
      </c>
      <c r="D15" s="457" t="s">
        <v>148</v>
      </c>
      <c r="E15" s="630" t="s">
        <v>517</v>
      </c>
      <c r="F15" s="630" t="s">
        <v>518</v>
      </c>
      <c r="G15" s="605">
        <f t="shared" si="2"/>
        <v>0</v>
      </c>
      <c r="H15" s="631"/>
      <c r="I15" s="632"/>
      <c r="J15" s="632"/>
    </row>
    <row r="16" spans="1:10" ht="51" customHeight="1" x14ac:dyDescent="0.3">
      <c r="A16" s="634" t="s">
        <v>150</v>
      </c>
      <c r="B16" s="634" t="s">
        <v>151</v>
      </c>
      <c r="C16" s="634" t="s">
        <v>152</v>
      </c>
      <c r="D16" s="635" t="s">
        <v>153</v>
      </c>
      <c r="E16" s="630" t="s">
        <v>517</v>
      </c>
      <c r="F16" s="630" t="s">
        <v>518</v>
      </c>
      <c r="G16" s="605">
        <f>SUM(H16:I16)</f>
        <v>-318000</v>
      </c>
      <c r="H16" s="636">
        <v>-318000</v>
      </c>
      <c r="I16" s="637"/>
      <c r="J16" s="638"/>
    </row>
    <row r="17" spans="1:10" s="645" customFormat="1" ht="47.25" hidden="1" customHeight="1" x14ac:dyDescent="0.3">
      <c r="A17" s="500" t="s">
        <v>155</v>
      </c>
      <c r="B17" s="500" t="s">
        <v>156</v>
      </c>
      <c r="C17" s="500" t="s">
        <v>157</v>
      </c>
      <c r="D17" s="639" t="s">
        <v>158</v>
      </c>
      <c r="E17" s="640" t="s">
        <v>517</v>
      </c>
      <c r="F17" s="640" t="s">
        <v>518</v>
      </c>
      <c r="G17" s="641">
        <f t="shared" ref="G17:G45" si="3">SUM(H17:I17)</f>
        <v>0</v>
      </c>
      <c r="H17" s="642"/>
      <c r="I17" s="643"/>
      <c r="J17" s="644"/>
    </row>
    <row r="18" spans="1:10" s="645" customFormat="1" ht="61.5" hidden="1" customHeight="1" x14ac:dyDescent="0.3">
      <c r="A18" s="500" t="s">
        <v>159</v>
      </c>
      <c r="B18" s="500" t="s">
        <v>160</v>
      </c>
      <c r="C18" s="500" t="s">
        <v>157</v>
      </c>
      <c r="D18" s="646" t="s">
        <v>161</v>
      </c>
      <c r="E18" s="640" t="s">
        <v>517</v>
      </c>
      <c r="F18" s="640" t="s">
        <v>518</v>
      </c>
      <c r="G18" s="641">
        <f t="shared" si="3"/>
        <v>0</v>
      </c>
      <c r="H18" s="642"/>
      <c r="I18" s="647"/>
      <c r="J18" s="644"/>
    </row>
    <row r="19" spans="1:10" s="648" customFormat="1" ht="42.75" hidden="1" customHeight="1" x14ac:dyDescent="0.3">
      <c r="A19" s="500" t="s">
        <v>163</v>
      </c>
      <c r="B19" s="500" t="s">
        <v>164</v>
      </c>
      <c r="C19" s="500" t="s">
        <v>157</v>
      </c>
      <c r="D19" s="501" t="s">
        <v>165</v>
      </c>
      <c r="E19" s="640" t="s">
        <v>517</v>
      </c>
      <c r="F19" s="640" t="s">
        <v>518</v>
      </c>
      <c r="G19" s="641">
        <f t="shared" si="3"/>
        <v>0</v>
      </c>
      <c r="H19" s="642"/>
      <c r="I19" s="647"/>
      <c r="J19" s="644"/>
    </row>
    <row r="20" spans="1:10" s="235" customFormat="1" ht="10.5" hidden="1" customHeight="1" x14ac:dyDescent="0.3">
      <c r="A20" s="500" t="s">
        <v>170</v>
      </c>
      <c r="B20" s="500" t="s">
        <v>171</v>
      </c>
      <c r="C20" s="500" t="s">
        <v>157</v>
      </c>
      <c r="D20" s="501" t="s">
        <v>172</v>
      </c>
      <c r="E20" s="640" t="s">
        <v>517</v>
      </c>
      <c r="F20" s="640" t="s">
        <v>518</v>
      </c>
      <c r="G20" s="641">
        <f t="shared" si="3"/>
        <v>0</v>
      </c>
      <c r="H20" s="641"/>
      <c r="I20" s="647"/>
      <c r="J20" s="649"/>
    </row>
    <row r="21" spans="1:10" s="143" customFormat="1" ht="52.5" customHeight="1" x14ac:dyDescent="0.3">
      <c r="A21" s="634" t="s">
        <v>174</v>
      </c>
      <c r="B21" s="634" t="s">
        <v>175</v>
      </c>
      <c r="C21" s="634" t="s">
        <v>176</v>
      </c>
      <c r="D21" s="722" t="s">
        <v>177</v>
      </c>
      <c r="E21" s="629" t="s">
        <v>519</v>
      </c>
      <c r="F21" s="630" t="s">
        <v>520</v>
      </c>
      <c r="G21" s="661">
        <f t="shared" si="3"/>
        <v>-4200</v>
      </c>
      <c r="H21" s="661">
        <v>-4200</v>
      </c>
      <c r="I21" s="637"/>
      <c r="J21" s="662"/>
    </row>
    <row r="22" spans="1:10" s="654" customFormat="1" ht="48" hidden="1" customHeight="1" x14ac:dyDescent="0.3">
      <c r="A22" s="651" t="s">
        <v>178</v>
      </c>
      <c r="B22" s="651" t="s">
        <v>179</v>
      </c>
      <c r="C22" s="651" t="s">
        <v>176</v>
      </c>
      <c r="D22" s="652" t="s">
        <v>180</v>
      </c>
      <c r="E22" s="650" t="s">
        <v>519</v>
      </c>
      <c r="F22" s="640" t="s">
        <v>520</v>
      </c>
      <c r="G22" s="641">
        <f t="shared" si="3"/>
        <v>0</v>
      </c>
      <c r="H22" s="641"/>
      <c r="I22" s="647"/>
      <c r="J22" s="653"/>
    </row>
    <row r="23" spans="1:10" s="658" customFormat="1" ht="45" hidden="1" customHeight="1" x14ac:dyDescent="0.3">
      <c r="A23" s="655" t="s">
        <v>181</v>
      </c>
      <c r="B23" s="500" t="s">
        <v>182</v>
      </c>
      <c r="C23" s="655" t="s">
        <v>176</v>
      </c>
      <c r="D23" s="501" t="s">
        <v>183</v>
      </c>
      <c r="E23" s="650" t="s">
        <v>519</v>
      </c>
      <c r="F23" s="640" t="s">
        <v>521</v>
      </c>
      <c r="G23" s="641">
        <f t="shared" si="3"/>
        <v>0</v>
      </c>
      <c r="H23" s="656"/>
      <c r="I23" s="657"/>
      <c r="J23" s="649"/>
    </row>
    <row r="24" spans="1:10" s="658" customFormat="1" ht="45" hidden="1" customHeight="1" x14ac:dyDescent="0.3">
      <c r="A24" s="500" t="s">
        <v>187</v>
      </c>
      <c r="B24" s="500" t="s">
        <v>188</v>
      </c>
      <c r="C24" s="500" t="s">
        <v>176</v>
      </c>
      <c r="D24" s="659" t="s">
        <v>189</v>
      </c>
      <c r="E24" s="650" t="s">
        <v>519</v>
      </c>
      <c r="F24" s="640" t="s">
        <v>520</v>
      </c>
      <c r="G24" s="641">
        <f t="shared" si="3"/>
        <v>0</v>
      </c>
      <c r="H24" s="642"/>
      <c r="I24" s="647"/>
      <c r="J24" s="660"/>
    </row>
    <row r="25" spans="1:10" s="658" customFormat="1" ht="84" hidden="1" customHeight="1" x14ac:dyDescent="0.3">
      <c r="A25" s="655" t="s">
        <v>190</v>
      </c>
      <c r="B25" s="500" t="s">
        <v>191</v>
      </c>
      <c r="C25" s="655" t="s">
        <v>176</v>
      </c>
      <c r="D25" s="501" t="s">
        <v>192</v>
      </c>
      <c r="E25" s="650" t="s">
        <v>522</v>
      </c>
      <c r="F25" s="640" t="s">
        <v>521</v>
      </c>
      <c r="G25" s="641">
        <f t="shared" si="3"/>
        <v>0</v>
      </c>
      <c r="H25" s="641"/>
      <c r="I25" s="647"/>
      <c r="J25" s="660"/>
    </row>
    <row r="26" spans="1:10" s="658" customFormat="1" ht="50.25" hidden="1" customHeight="1" x14ac:dyDescent="0.3">
      <c r="A26" s="500" t="s">
        <v>193</v>
      </c>
      <c r="B26" s="500" t="s">
        <v>194</v>
      </c>
      <c r="C26" s="500" t="s">
        <v>195</v>
      </c>
      <c r="D26" s="501" t="s">
        <v>196</v>
      </c>
      <c r="E26" s="650" t="s">
        <v>519</v>
      </c>
      <c r="F26" s="640" t="s">
        <v>520</v>
      </c>
      <c r="G26" s="641">
        <f t="shared" si="3"/>
        <v>0</v>
      </c>
      <c r="H26" s="641"/>
      <c r="I26" s="647"/>
      <c r="J26" s="660"/>
    </row>
    <row r="27" spans="1:10" ht="58.5" hidden="1" customHeight="1" x14ac:dyDescent="0.3">
      <c r="A27" s="634" t="s">
        <v>197</v>
      </c>
      <c r="B27" s="634" t="s">
        <v>198</v>
      </c>
      <c r="C27" s="634" t="s">
        <v>199</v>
      </c>
      <c r="D27" s="428" t="s">
        <v>200</v>
      </c>
      <c r="E27" s="630" t="s">
        <v>523</v>
      </c>
      <c r="F27" s="630" t="s">
        <v>524</v>
      </c>
      <c r="G27" s="661">
        <f t="shared" si="3"/>
        <v>0</v>
      </c>
      <c r="H27" s="426"/>
      <c r="I27" s="637"/>
      <c r="J27" s="662"/>
    </row>
    <row r="28" spans="1:10" s="665" customFormat="1" ht="62.25" hidden="1" customHeight="1" x14ac:dyDescent="0.3">
      <c r="A28" s="634" t="s">
        <v>201</v>
      </c>
      <c r="B28" s="634" t="s">
        <v>202</v>
      </c>
      <c r="C28" s="663" t="s">
        <v>199</v>
      </c>
      <c r="D28" s="428" t="s">
        <v>203</v>
      </c>
      <c r="E28" s="630" t="s">
        <v>523</v>
      </c>
      <c r="F28" s="630" t="s">
        <v>524</v>
      </c>
      <c r="G28" s="661">
        <f t="shared" si="3"/>
        <v>0</v>
      </c>
      <c r="H28" s="661"/>
      <c r="I28" s="637"/>
      <c r="J28" s="664"/>
    </row>
    <row r="29" spans="1:10" s="665" customFormat="1" ht="69.75" customHeight="1" x14ac:dyDescent="0.3">
      <c r="A29" s="456" t="s">
        <v>204</v>
      </c>
      <c r="B29" s="456" t="s">
        <v>205</v>
      </c>
      <c r="C29" s="517" t="s">
        <v>199</v>
      </c>
      <c r="D29" s="428" t="s">
        <v>206</v>
      </c>
      <c r="E29" s="630" t="s">
        <v>523</v>
      </c>
      <c r="F29" s="630" t="s">
        <v>524</v>
      </c>
      <c r="G29" s="661">
        <f t="shared" si="3"/>
        <v>-96250</v>
      </c>
      <c r="H29" s="661">
        <v>-96250</v>
      </c>
      <c r="I29" s="637"/>
      <c r="J29" s="664"/>
    </row>
    <row r="30" spans="1:10" s="665" customFormat="1" ht="58.5" hidden="1" customHeight="1" x14ac:dyDescent="0.3">
      <c r="A30" s="461" t="s">
        <v>207</v>
      </c>
      <c r="B30" s="461" t="s">
        <v>208</v>
      </c>
      <c r="C30" s="461" t="s">
        <v>209</v>
      </c>
      <c r="D30" s="462" t="s">
        <v>210</v>
      </c>
      <c r="E30" s="666" t="s">
        <v>525</v>
      </c>
      <c r="F30" s="630" t="s">
        <v>526</v>
      </c>
      <c r="G30" s="661">
        <f t="shared" si="3"/>
        <v>0</v>
      </c>
      <c r="H30" s="661"/>
      <c r="I30" s="661"/>
      <c r="J30" s="661"/>
    </row>
    <row r="31" spans="1:10" s="665" customFormat="1" ht="68.25" customHeight="1" x14ac:dyDescent="0.3">
      <c r="A31" s="461" t="s">
        <v>221</v>
      </c>
      <c r="B31" s="461" t="s">
        <v>222</v>
      </c>
      <c r="C31" s="517" t="s">
        <v>213</v>
      </c>
      <c r="D31" s="721" t="s">
        <v>223</v>
      </c>
      <c r="E31" s="666" t="s">
        <v>527</v>
      </c>
      <c r="F31" s="630" t="s">
        <v>528</v>
      </c>
      <c r="G31" s="661">
        <f t="shared" si="3"/>
        <v>-200000</v>
      </c>
      <c r="H31" s="661">
        <v>-200000</v>
      </c>
      <c r="I31" s="661"/>
      <c r="J31" s="661"/>
    </row>
    <row r="32" spans="1:10" s="645" customFormat="1" ht="44.25" hidden="1" customHeight="1" x14ac:dyDescent="0.3">
      <c r="A32" s="667" t="s">
        <v>215</v>
      </c>
      <c r="B32" s="667" t="s">
        <v>216</v>
      </c>
      <c r="C32" s="667" t="s">
        <v>213</v>
      </c>
      <c r="D32" s="668" t="s">
        <v>217</v>
      </c>
      <c r="E32" s="650" t="s">
        <v>529</v>
      </c>
      <c r="F32" s="650" t="s">
        <v>530</v>
      </c>
      <c r="G32" s="641">
        <f t="shared" si="3"/>
        <v>0</v>
      </c>
      <c r="H32" s="641"/>
      <c r="I32" s="641"/>
      <c r="J32" s="641"/>
    </row>
    <row r="33" spans="1:10" s="645" customFormat="1" ht="47.25" hidden="1" customHeight="1" x14ac:dyDescent="0.3">
      <c r="A33" s="667" t="s">
        <v>218</v>
      </c>
      <c r="B33" s="667" t="s">
        <v>219</v>
      </c>
      <c r="C33" s="667" t="s">
        <v>213</v>
      </c>
      <c r="D33" s="668" t="s">
        <v>220</v>
      </c>
      <c r="E33" s="640" t="s">
        <v>531</v>
      </c>
      <c r="F33" s="640" t="s">
        <v>532</v>
      </c>
      <c r="G33" s="641">
        <f t="shared" si="3"/>
        <v>0</v>
      </c>
      <c r="H33" s="641"/>
      <c r="I33" s="647"/>
      <c r="J33" s="647"/>
    </row>
    <row r="34" spans="1:10" s="645" customFormat="1" ht="69" hidden="1" customHeight="1" x14ac:dyDescent="0.3">
      <c r="A34" s="651" t="s">
        <v>221</v>
      </c>
      <c r="B34" s="651" t="s">
        <v>222</v>
      </c>
      <c r="C34" s="669" t="s">
        <v>213</v>
      </c>
      <c r="D34" s="670" t="s">
        <v>223</v>
      </c>
      <c r="E34" s="640" t="s">
        <v>533</v>
      </c>
      <c r="F34" s="640" t="s">
        <v>534</v>
      </c>
      <c r="G34" s="641">
        <f t="shared" si="3"/>
        <v>0</v>
      </c>
      <c r="H34" s="641"/>
      <c r="I34" s="647"/>
      <c r="J34" s="644"/>
    </row>
    <row r="35" spans="1:10" s="645" customFormat="1" ht="69" hidden="1" customHeight="1" x14ac:dyDescent="0.3">
      <c r="A35" s="651" t="s">
        <v>221</v>
      </c>
      <c r="B35" s="651" t="s">
        <v>222</v>
      </c>
      <c r="C35" s="669" t="s">
        <v>213</v>
      </c>
      <c r="D35" s="670" t="s">
        <v>223</v>
      </c>
      <c r="E35" s="650" t="s">
        <v>527</v>
      </c>
      <c r="F35" s="650" t="s">
        <v>528</v>
      </c>
      <c r="G35" s="641">
        <f t="shared" si="3"/>
        <v>0</v>
      </c>
      <c r="H35" s="641"/>
      <c r="I35" s="647"/>
      <c r="J35" s="644"/>
    </row>
    <row r="36" spans="1:10" s="730" customFormat="1" ht="40.5" hidden="1" customHeight="1" x14ac:dyDescent="0.3">
      <c r="A36" s="500" t="s">
        <v>224</v>
      </c>
      <c r="B36" s="500" t="s">
        <v>225</v>
      </c>
      <c r="C36" s="500" t="s">
        <v>213</v>
      </c>
      <c r="D36" s="728" t="s">
        <v>226</v>
      </c>
      <c r="E36" s="640" t="s">
        <v>535</v>
      </c>
      <c r="F36" s="650" t="s">
        <v>536</v>
      </c>
      <c r="G36" s="641">
        <f t="shared" si="3"/>
        <v>0</v>
      </c>
      <c r="H36" s="641"/>
      <c r="I36" s="647"/>
      <c r="J36" s="729"/>
    </row>
    <row r="37" spans="1:10" s="732" customFormat="1" ht="61.5" hidden="1" customHeight="1" x14ac:dyDescent="0.35">
      <c r="A37" s="500" t="s">
        <v>227</v>
      </c>
      <c r="B37" s="651" t="s">
        <v>228</v>
      </c>
      <c r="C37" s="651" t="s">
        <v>209</v>
      </c>
      <c r="D37" s="728" t="s">
        <v>229</v>
      </c>
      <c r="E37" s="731" t="s">
        <v>537</v>
      </c>
      <c r="F37" s="650" t="s">
        <v>538</v>
      </c>
      <c r="G37" s="641">
        <f t="shared" si="3"/>
        <v>0</v>
      </c>
      <c r="H37" s="641"/>
      <c r="I37" s="647"/>
      <c r="J37" s="647"/>
    </row>
    <row r="38" spans="1:10" s="658" customFormat="1" ht="63" hidden="1" customHeight="1" x14ac:dyDescent="0.3">
      <c r="A38" s="500" t="s">
        <v>230</v>
      </c>
      <c r="B38" s="500" t="s">
        <v>231</v>
      </c>
      <c r="C38" s="500" t="s">
        <v>232</v>
      </c>
      <c r="D38" s="646" t="s">
        <v>233</v>
      </c>
      <c r="E38" s="640" t="s">
        <v>539</v>
      </c>
      <c r="F38" s="650" t="s">
        <v>540</v>
      </c>
      <c r="G38" s="641">
        <f t="shared" si="3"/>
        <v>0</v>
      </c>
      <c r="H38" s="642"/>
      <c r="I38" s="647"/>
      <c r="J38" s="660"/>
    </row>
    <row r="39" spans="1:10" s="235" customFormat="1" ht="69.75" hidden="1" customHeight="1" x14ac:dyDescent="0.3">
      <c r="A39" s="651" t="s">
        <v>238</v>
      </c>
      <c r="B39" s="651" t="s">
        <v>239</v>
      </c>
      <c r="C39" s="651" t="s">
        <v>240</v>
      </c>
      <c r="D39" s="646" t="s">
        <v>241</v>
      </c>
      <c r="E39" s="640" t="s">
        <v>541</v>
      </c>
      <c r="F39" s="650" t="s">
        <v>542</v>
      </c>
      <c r="G39" s="641">
        <f t="shared" si="3"/>
        <v>0</v>
      </c>
      <c r="H39" s="642"/>
      <c r="I39" s="647"/>
      <c r="J39" s="649"/>
    </row>
    <row r="40" spans="1:10" s="235" customFormat="1" ht="60.75" hidden="1" customHeight="1" x14ac:dyDescent="0.3">
      <c r="A40" s="500" t="s">
        <v>242</v>
      </c>
      <c r="B40" s="500" t="s">
        <v>243</v>
      </c>
      <c r="C40" s="500" t="s">
        <v>244</v>
      </c>
      <c r="D40" s="659" t="s">
        <v>245</v>
      </c>
      <c r="E40" s="640" t="s">
        <v>531</v>
      </c>
      <c r="F40" s="650"/>
      <c r="G40" s="641">
        <f t="shared" si="3"/>
        <v>0</v>
      </c>
      <c r="H40" s="641"/>
      <c r="I40" s="647"/>
      <c r="J40" s="649"/>
    </row>
    <row r="41" spans="1:10" s="235" customFormat="1" ht="48" hidden="1" customHeight="1" x14ac:dyDescent="0.3">
      <c r="A41" s="500" t="s">
        <v>242</v>
      </c>
      <c r="B41" s="500" t="s">
        <v>243</v>
      </c>
      <c r="C41" s="500" t="s">
        <v>244</v>
      </c>
      <c r="D41" s="659" t="s">
        <v>245</v>
      </c>
      <c r="E41" s="640" t="s">
        <v>535</v>
      </c>
      <c r="F41" s="650"/>
      <c r="G41" s="641">
        <f t="shared" si="3"/>
        <v>0</v>
      </c>
      <c r="H41" s="641"/>
      <c r="I41" s="647"/>
      <c r="J41" s="649"/>
    </row>
    <row r="42" spans="1:10" s="658" customFormat="1" ht="60" hidden="1" customHeight="1" x14ac:dyDescent="0.3">
      <c r="A42" s="500" t="s">
        <v>261</v>
      </c>
      <c r="B42" s="500" t="s">
        <v>262</v>
      </c>
      <c r="C42" s="500" t="s">
        <v>244</v>
      </c>
      <c r="D42" s="659" t="s">
        <v>263</v>
      </c>
      <c r="E42" s="640" t="s">
        <v>543</v>
      </c>
      <c r="F42" s="650" t="s">
        <v>544</v>
      </c>
      <c r="G42" s="641">
        <f t="shared" si="3"/>
        <v>0</v>
      </c>
      <c r="H42" s="726"/>
      <c r="I42" s="647"/>
      <c r="J42" s="660"/>
    </row>
    <row r="43" spans="1:10" s="658" customFormat="1" ht="47.25" hidden="1" customHeight="1" x14ac:dyDescent="0.3">
      <c r="A43" s="708" t="s">
        <v>545</v>
      </c>
      <c r="B43" s="651" t="s">
        <v>546</v>
      </c>
      <c r="C43" s="708" t="s">
        <v>547</v>
      </c>
      <c r="D43" s="727" t="s">
        <v>548</v>
      </c>
      <c r="E43" s="640" t="s">
        <v>549</v>
      </c>
      <c r="F43" s="650" t="s">
        <v>550</v>
      </c>
      <c r="G43" s="641">
        <f t="shared" si="3"/>
        <v>0</v>
      </c>
      <c r="H43" s="642"/>
      <c r="I43" s="647"/>
      <c r="J43" s="660"/>
    </row>
    <row r="44" spans="1:10" s="658" customFormat="1" ht="72.75" hidden="1" customHeight="1" x14ac:dyDescent="0.3">
      <c r="A44" s="671" t="s">
        <v>254</v>
      </c>
      <c r="B44" s="651" t="s">
        <v>255</v>
      </c>
      <c r="C44" s="671" t="s">
        <v>252</v>
      </c>
      <c r="D44" s="672" t="s">
        <v>256</v>
      </c>
      <c r="E44" s="640" t="s">
        <v>551</v>
      </c>
      <c r="F44" s="650" t="s">
        <v>552</v>
      </c>
      <c r="G44" s="641">
        <f t="shared" si="3"/>
        <v>0</v>
      </c>
      <c r="H44" s="673"/>
      <c r="I44" s="647"/>
      <c r="J44" s="660"/>
    </row>
    <row r="45" spans="1:10" s="658" customFormat="1" ht="48" hidden="1" customHeight="1" x14ac:dyDescent="0.3">
      <c r="A45" s="500" t="s">
        <v>264</v>
      </c>
      <c r="B45" s="500" t="s">
        <v>265</v>
      </c>
      <c r="C45" s="500" t="s">
        <v>142</v>
      </c>
      <c r="D45" s="659" t="s">
        <v>266</v>
      </c>
      <c r="E45" s="650" t="s">
        <v>522</v>
      </c>
      <c r="F45" s="640" t="s">
        <v>521</v>
      </c>
      <c r="G45" s="641">
        <f t="shared" si="3"/>
        <v>0</v>
      </c>
      <c r="H45" s="642"/>
      <c r="I45" s="647"/>
      <c r="J45" s="660"/>
    </row>
    <row r="46" spans="1:10" s="673" customFormat="1" ht="60.75" hidden="1" customHeight="1" x14ac:dyDescent="0.3">
      <c r="A46" s="733" t="s">
        <v>267</v>
      </c>
      <c r="B46" s="733"/>
      <c r="C46" s="733"/>
      <c r="D46" s="734" t="s">
        <v>268</v>
      </c>
      <c r="E46" s="735"/>
      <c r="F46" s="735"/>
      <c r="G46" s="736">
        <f>SUM(G47)</f>
        <v>0</v>
      </c>
      <c r="H46" s="736">
        <f t="shared" ref="H46:J46" si="4">SUM(H47)</f>
        <v>0</v>
      </c>
      <c r="I46" s="736">
        <f t="shared" si="4"/>
        <v>0</v>
      </c>
      <c r="J46" s="736">
        <f t="shared" si="4"/>
        <v>0</v>
      </c>
    </row>
    <row r="47" spans="1:10" s="673" customFormat="1" ht="63" hidden="1" customHeight="1" x14ac:dyDescent="0.3">
      <c r="A47" s="733" t="s">
        <v>269</v>
      </c>
      <c r="B47" s="733"/>
      <c r="C47" s="733"/>
      <c r="D47" s="734" t="s">
        <v>268</v>
      </c>
      <c r="E47" s="735"/>
      <c r="F47" s="735"/>
      <c r="G47" s="736">
        <f>SUM(G48:G62)</f>
        <v>0</v>
      </c>
      <c r="H47" s="736">
        <f>SUM(H50:H61)</f>
        <v>0</v>
      </c>
      <c r="I47" s="736">
        <f>SUM(I48:I62)</f>
        <v>0</v>
      </c>
      <c r="J47" s="736">
        <f>SUM(J48:J62)</f>
        <v>0</v>
      </c>
    </row>
    <row r="48" spans="1:10" s="738" customFormat="1" ht="78.75" hidden="1" customHeight="1" x14ac:dyDescent="0.3">
      <c r="A48" s="700" t="s">
        <v>273</v>
      </c>
      <c r="B48" s="651" t="s">
        <v>138</v>
      </c>
      <c r="C48" s="651" t="s">
        <v>139</v>
      </c>
      <c r="D48" s="680" t="s">
        <v>140</v>
      </c>
      <c r="E48" s="675" t="s">
        <v>553</v>
      </c>
      <c r="F48" s="650" t="s">
        <v>554</v>
      </c>
      <c r="G48" s="641">
        <f t="shared" ref="G48:G62" si="5">SUM(H48:I48)</f>
        <v>0</v>
      </c>
      <c r="H48" s="737"/>
      <c r="I48" s="642"/>
      <c r="J48" s="642"/>
    </row>
    <row r="49" spans="1:10" s="738" customFormat="1" ht="63" hidden="1" customHeight="1" x14ac:dyDescent="0.3">
      <c r="A49" s="700" t="s">
        <v>274</v>
      </c>
      <c r="B49" s="651" t="s">
        <v>146</v>
      </c>
      <c r="C49" s="651" t="s">
        <v>147</v>
      </c>
      <c r="D49" s="639" t="s">
        <v>148</v>
      </c>
      <c r="E49" s="675" t="s">
        <v>553</v>
      </c>
      <c r="F49" s="650" t="s">
        <v>554</v>
      </c>
      <c r="G49" s="641">
        <f t="shared" si="5"/>
        <v>0</v>
      </c>
      <c r="H49" s="737"/>
      <c r="I49" s="642"/>
      <c r="J49" s="642"/>
    </row>
    <row r="50" spans="1:10" s="738" customFormat="1" ht="48.75" hidden="1" customHeight="1" x14ac:dyDescent="0.3">
      <c r="A50" s="700" t="s">
        <v>275</v>
      </c>
      <c r="B50" s="700" t="s">
        <v>276</v>
      </c>
      <c r="C50" s="700" t="s">
        <v>277</v>
      </c>
      <c r="D50" s="727" t="s">
        <v>278</v>
      </c>
      <c r="E50" s="675" t="s">
        <v>553</v>
      </c>
      <c r="F50" s="650" t="s">
        <v>554</v>
      </c>
      <c r="G50" s="641">
        <f t="shared" si="5"/>
        <v>0</v>
      </c>
      <c r="H50" s="642"/>
      <c r="I50" s="642"/>
      <c r="J50" s="642"/>
    </row>
    <row r="51" spans="1:10" s="658" customFormat="1" ht="59.25" hidden="1" customHeight="1" x14ac:dyDescent="0.3">
      <c r="A51" s="667" t="s">
        <v>279</v>
      </c>
      <c r="B51" s="667" t="s">
        <v>208</v>
      </c>
      <c r="C51" s="667" t="s">
        <v>209</v>
      </c>
      <c r="D51" s="668" t="s">
        <v>210</v>
      </c>
      <c r="E51" s="650" t="s">
        <v>527</v>
      </c>
      <c r="F51" s="650" t="s">
        <v>528</v>
      </c>
      <c r="G51" s="641">
        <f t="shared" si="5"/>
        <v>0</v>
      </c>
      <c r="H51" s="642"/>
      <c r="I51" s="647"/>
      <c r="J51" s="647"/>
    </row>
    <row r="52" spans="1:10" s="730" customFormat="1" ht="43.5" hidden="1" customHeight="1" x14ac:dyDescent="0.3">
      <c r="A52" s="667" t="s">
        <v>280</v>
      </c>
      <c r="B52" s="667" t="s">
        <v>216</v>
      </c>
      <c r="C52" s="667" t="s">
        <v>213</v>
      </c>
      <c r="D52" s="668" t="s">
        <v>217</v>
      </c>
      <c r="E52" s="650" t="s">
        <v>529</v>
      </c>
      <c r="F52" s="650" t="s">
        <v>530</v>
      </c>
      <c r="G52" s="641">
        <f t="shared" si="5"/>
        <v>0</v>
      </c>
      <c r="H52" s="642"/>
      <c r="I52" s="647"/>
      <c r="J52" s="647"/>
    </row>
    <row r="53" spans="1:10" s="730" customFormat="1" ht="61.5" hidden="1" customHeight="1" x14ac:dyDescent="0.3">
      <c r="A53" s="667" t="s">
        <v>281</v>
      </c>
      <c r="B53" s="667" t="s">
        <v>282</v>
      </c>
      <c r="C53" s="667" t="s">
        <v>213</v>
      </c>
      <c r="D53" s="668" t="s">
        <v>283</v>
      </c>
      <c r="E53" s="650" t="s">
        <v>527</v>
      </c>
      <c r="F53" s="650" t="s">
        <v>528</v>
      </c>
      <c r="G53" s="641">
        <f t="shared" si="5"/>
        <v>0</v>
      </c>
      <c r="H53" s="642"/>
      <c r="I53" s="647"/>
      <c r="J53" s="647"/>
    </row>
    <row r="54" spans="1:10" s="730" customFormat="1" ht="58.5" hidden="1" customHeight="1" x14ac:dyDescent="0.3">
      <c r="A54" s="708" t="s">
        <v>284</v>
      </c>
      <c r="B54" s="708" t="s">
        <v>285</v>
      </c>
      <c r="C54" s="708" t="s">
        <v>213</v>
      </c>
      <c r="D54" s="727" t="s">
        <v>286</v>
      </c>
      <c r="E54" s="650" t="s">
        <v>527</v>
      </c>
      <c r="F54" s="650" t="s">
        <v>528</v>
      </c>
      <c r="G54" s="641">
        <f t="shared" si="5"/>
        <v>0</v>
      </c>
      <c r="H54" s="642"/>
      <c r="I54" s="681"/>
      <c r="J54" s="681"/>
    </row>
    <row r="55" spans="1:10" s="730" customFormat="1" ht="42.75" hidden="1" customHeight="1" x14ac:dyDescent="0.3">
      <c r="A55" s="708" t="s">
        <v>284</v>
      </c>
      <c r="B55" s="708" t="s">
        <v>285</v>
      </c>
      <c r="C55" s="708" t="s">
        <v>213</v>
      </c>
      <c r="D55" s="727" t="s">
        <v>286</v>
      </c>
      <c r="E55" s="650" t="s">
        <v>529</v>
      </c>
      <c r="F55" s="650" t="s">
        <v>555</v>
      </c>
      <c r="G55" s="641">
        <f t="shared" si="5"/>
        <v>0</v>
      </c>
      <c r="H55" s="642"/>
      <c r="I55" s="681"/>
      <c r="J55" s="681"/>
    </row>
    <row r="56" spans="1:10" s="730" customFormat="1" ht="60.75" hidden="1" customHeight="1" x14ac:dyDescent="0.3">
      <c r="A56" s="708" t="s">
        <v>287</v>
      </c>
      <c r="B56" s="708" t="s">
        <v>288</v>
      </c>
      <c r="C56" s="708" t="s">
        <v>289</v>
      </c>
      <c r="D56" s="727" t="s">
        <v>290</v>
      </c>
      <c r="E56" s="650" t="s">
        <v>527</v>
      </c>
      <c r="F56" s="650" t="s">
        <v>528</v>
      </c>
      <c r="G56" s="641">
        <f t="shared" si="5"/>
        <v>0</v>
      </c>
      <c r="H56" s="642"/>
      <c r="I56" s="681"/>
      <c r="J56" s="681"/>
    </row>
    <row r="57" spans="1:10" s="658" customFormat="1" ht="45.75" hidden="1" customHeight="1" x14ac:dyDescent="0.3">
      <c r="A57" s="708" t="s">
        <v>291</v>
      </c>
      <c r="B57" s="708" t="s">
        <v>292</v>
      </c>
      <c r="C57" s="708" t="s">
        <v>289</v>
      </c>
      <c r="D57" s="727" t="s">
        <v>293</v>
      </c>
      <c r="E57" s="675" t="s">
        <v>553</v>
      </c>
      <c r="F57" s="650" t="s">
        <v>554</v>
      </c>
      <c r="G57" s="641">
        <f t="shared" si="5"/>
        <v>0</v>
      </c>
      <c r="H57" s="642"/>
      <c r="I57" s="647"/>
      <c r="J57" s="647"/>
    </row>
    <row r="58" spans="1:10" s="658" customFormat="1" ht="39" hidden="1" customHeight="1" x14ac:dyDescent="0.3">
      <c r="A58" s="651" t="s">
        <v>300</v>
      </c>
      <c r="B58" s="651" t="s">
        <v>301</v>
      </c>
      <c r="C58" s="651" t="s">
        <v>289</v>
      </c>
      <c r="D58" s="646" t="s">
        <v>302</v>
      </c>
      <c r="E58" s="675" t="s">
        <v>553</v>
      </c>
      <c r="F58" s="650" t="s">
        <v>554</v>
      </c>
      <c r="G58" s="641">
        <f t="shared" si="5"/>
        <v>0</v>
      </c>
      <c r="H58" s="642"/>
      <c r="I58" s="647"/>
      <c r="J58" s="647"/>
    </row>
    <row r="59" spans="1:10" s="739" customFormat="1" ht="48" hidden="1" customHeight="1" x14ac:dyDescent="0.35">
      <c r="A59" s="708" t="s">
        <v>294</v>
      </c>
      <c r="B59" s="708" t="s">
        <v>295</v>
      </c>
      <c r="C59" s="708" t="s">
        <v>289</v>
      </c>
      <c r="D59" s="727" t="s">
        <v>296</v>
      </c>
      <c r="E59" s="640" t="s">
        <v>535</v>
      </c>
      <c r="F59" s="650" t="s">
        <v>536</v>
      </c>
      <c r="G59" s="641">
        <f t="shared" si="5"/>
        <v>0</v>
      </c>
      <c r="H59" s="647"/>
      <c r="I59" s="647"/>
      <c r="J59" s="647"/>
    </row>
    <row r="60" spans="1:10" s="648" customFormat="1" ht="63.75" hidden="1" customHeight="1" x14ac:dyDescent="0.3">
      <c r="A60" s="500" t="s">
        <v>303</v>
      </c>
      <c r="B60" s="500" t="s">
        <v>239</v>
      </c>
      <c r="C60" s="500" t="s">
        <v>240</v>
      </c>
      <c r="D60" s="740" t="s">
        <v>241</v>
      </c>
      <c r="E60" s="640" t="s">
        <v>556</v>
      </c>
      <c r="F60" s="650" t="s">
        <v>542</v>
      </c>
      <c r="G60" s="641">
        <f t="shared" si="5"/>
        <v>0</v>
      </c>
      <c r="H60" s="681"/>
      <c r="I60" s="681"/>
      <c r="J60" s="681"/>
    </row>
    <row r="61" spans="1:10" s="235" customFormat="1" ht="43.5" hidden="1" customHeight="1" x14ac:dyDescent="0.3">
      <c r="A61" s="671" t="s">
        <v>557</v>
      </c>
      <c r="B61" s="651" t="s">
        <v>255</v>
      </c>
      <c r="C61" s="671" t="s">
        <v>252</v>
      </c>
      <c r="D61" s="672" t="s">
        <v>256</v>
      </c>
      <c r="E61" s="640" t="s">
        <v>551</v>
      </c>
      <c r="F61" s="650" t="s">
        <v>552</v>
      </c>
      <c r="G61" s="641">
        <f t="shared" si="5"/>
        <v>0</v>
      </c>
      <c r="H61" s="657"/>
      <c r="I61" s="647"/>
      <c r="J61" s="647"/>
    </row>
    <row r="62" spans="1:10" s="235" customFormat="1" ht="64.5" hidden="1" customHeight="1" x14ac:dyDescent="0.3">
      <c r="A62" s="651" t="s">
        <v>304</v>
      </c>
      <c r="B62" s="651" t="s">
        <v>265</v>
      </c>
      <c r="C62" s="651" t="s">
        <v>142</v>
      </c>
      <c r="D62" s="652" t="s">
        <v>266</v>
      </c>
      <c r="E62" s="640" t="s">
        <v>556</v>
      </c>
      <c r="F62" s="650" t="s">
        <v>542</v>
      </c>
      <c r="G62" s="641">
        <f t="shared" si="5"/>
        <v>0</v>
      </c>
      <c r="H62" s="657"/>
      <c r="I62" s="647"/>
      <c r="J62" s="647"/>
    </row>
    <row r="63" spans="1:10" s="235" customFormat="1" ht="46.5" hidden="1" customHeight="1" x14ac:dyDescent="0.3">
      <c r="A63" s="444" t="s">
        <v>305</v>
      </c>
      <c r="B63" s="676"/>
      <c r="C63" s="676"/>
      <c r="D63" s="502" t="s">
        <v>306</v>
      </c>
      <c r="E63" s="677"/>
      <c r="F63" s="677"/>
      <c r="G63" s="627">
        <f>SUM(G64)</f>
        <v>0</v>
      </c>
      <c r="H63" s="627">
        <f t="shared" ref="H63:J63" si="6">SUM(H64)</f>
        <v>0</v>
      </c>
      <c r="I63" s="627">
        <f t="shared" si="6"/>
        <v>0</v>
      </c>
      <c r="J63" s="627">
        <f t="shared" si="6"/>
        <v>0</v>
      </c>
    </row>
    <row r="64" spans="1:10" s="235" customFormat="1" ht="45" hidden="1" customHeight="1" x14ac:dyDescent="0.3">
      <c r="A64" s="444" t="s">
        <v>307</v>
      </c>
      <c r="B64" s="676"/>
      <c r="C64" s="676"/>
      <c r="D64" s="502" t="s">
        <v>306</v>
      </c>
      <c r="E64" s="677"/>
      <c r="F64" s="677"/>
      <c r="G64" s="627">
        <f>SUM(G65:G67,G69)</f>
        <v>0</v>
      </c>
      <c r="H64" s="627">
        <f>SUM(H65:H67,H69)</f>
        <v>0</v>
      </c>
      <c r="I64" s="627">
        <f t="shared" ref="I64:J64" si="7">SUM(I65:I67,I69)</f>
        <v>0</v>
      </c>
      <c r="J64" s="627">
        <f t="shared" si="7"/>
        <v>0</v>
      </c>
    </row>
    <row r="65" spans="1:10" s="143" customFormat="1" ht="78" hidden="1" customHeight="1" x14ac:dyDescent="0.3">
      <c r="A65" s="723" t="s">
        <v>314</v>
      </c>
      <c r="B65" s="723" t="s">
        <v>315</v>
      </c>
      <c r="C65" s="724" t="s">
        <v>316</v>
      </c>
      <c r="D65" s="428" t="s">
        <v>317</v>
      </c>
      <c r="E65" s="629" t="s">
        <v>584</v>
      </c>
      <c r="F65" s="629" t="s">
        <v>585</v>
      </c>
      <c r="G65" s="725">
        <f t="shared" ref="G65:G66" si="8">SUM(H65:I65)</f>
        <v>0</v>
      </c>
      <c r="H65" s="725"/>
      <c r="I65" s="631"/>
      <c r="J65" s="631"/>
    </row>
    <row r="66" spans="1:10" s="235" customFormat="1" ht="99.75" hidden="1" customHeight="1" x14ac:dyDescent="0.3">
      <c r="A66" s="655" t="s">
        <v>320</v>
      </c>
      <c r="B66" s="655" t="s">
        <v>321</v>
      </c>
      <c r="C66" s="655" t="s">
        <v>322</v>
      </c>
      <c r="D66" s="683" t="s">
        <v>323</v>
      </c>
      <c r="E66" s="650" t="s">
        <v>558</v>
      </c>
      <c r="F66" s="650" t="s">
        <v>559</v>
      </c>
      <c r="G66" s="642">
        <f t="shared" si="8"/>
        <v>0</v>
      </c>
      <c r="H66" s="684"/>
      <c r="I66" s="681"/>
      <c r="J66" s="682"/>
    </row>
    <row r="67" spans="1:10" s="235" customFormat="1" ht="81.75" hidden="1" customHeight="1" x14ac:dyDescent="0.3">
      <c r="A67" s="655" t="s">
        <v>560</v>
      </c>
      <c r="B67" s="655" t="s">
        <v>561</v>
      </c>
      <c r="C67" s="679"/>
      <c r="D67" s="680" t="s">
        <v>562</v>
      </c>
      <c r="E67" s="650" t="s">
        <v>563</v>
      </c>
      <c r="F67" s="650"/>
      <c r="G67" s="684"/>
      <c r="H67" s="647"/>
      <c r="I67" s="647"/>
      <c r="J67" s="649"/>
    </row>
    <row r="68" spans="1:10" s="235" customFormat="1" ht="95.25" hidden="1" customHeight="1" x14ac:dyDescent="0.3">
      <c r="A68" s="685" t="s">
        <v>339</v>
      </c>
      <c r="B68" s="685" t="s">
        <v>340</v>
      </c>
      <c r="C68" s="686" t="s">
        <v>330</v>
      </c>
      <c r="D68" s="687" t="s">
        <v>341</v>
      </c>
      <c r="E68" s="688" t="s">
        <v>563</v>
      </c>
      <c r="F68" s="688"/>
      <c r="G68" s="689"/>
      <c r="H68" s="657"/>
      <c r="I68" s="657"/>
      <c r="J68" s="649"/>
    </row>
    <row r="69" spans="1:10" s="658" customFormat="1" ht="50.25" hidden="1" customHeight="1" x14ac:dyDescent="0.3">
      <c r="A69" s="500" t="s">
        <v>564</v>
      </c>
      <c r="B69" s="500" t="s">
        <v>235</v>
      </c>
      <c r="C69" s="500" t="s">
        <v>236</v>
      </c>
      <c r="D69" s="690" t="s">
        <v>237</v>
      </c>
      <c r="E69" s="640" t="s">
        <v>565</v>
      </c>
      <c r="F69" s="640"/>
      <c r="G69" s="691"/>
      <c r="H69" s="647"/>
      <c r="I69" s="647"/>
      <c r="J69" s="660"/>
    </row>
    <row r="70" spans="1:10" s="143" customFormat="1" ht="69.75" hidden="1" customHeight="1" x14ac:dyDescent="0.3">
      <c r="A70" s="444" t="s">
        <v>358</v>
      </c>
      <c r="B70" s="444"/>
      <c r="C70" s="444"/>
      <c r="D70" s="502" t="s">
        <v>359</v>
      </c>
      <c r="E70" s="692"/>
      <c r="F70" s="692"/>
      <c r="G70" s="674">
        <f>SUM(H70:I70)</f>
        <v>0</v>
      </c>
      <c r="H70" s="628">
        <f>SUM(H71)</f>
        <v>0</v>
      </c>
      <c r="I70" s="628">
        <f t="shared" ref="I70:J70" si="9">SUM(I73,I74,I75,I77,I79,I80)</f>
        <v>0</v>
      </c>
      <c r="J70" s="628">
        <f t="shared" si="9"/>
        <v>0</v>
      </c>
    </row>
    <row r="71" spans="1:10" s="143" customFormat="1" ht="69.75" hidden="1" customHeight="1" x14ac:dyDescent="0.3">
      <c r="A71" s="444" t="s">
        <v>360</v>
      </c>
      <c r="B71" s="444"/>
      <c r="C71" s="444"/>
      <c r="D71" s="502" t="s">
        <v>359</v>
      </c>
      <c r="E71" s="692"/>
      <c r="F71" s="692"/>
      <c r="G71" s="674">
        <f>SUM(H71:I71)</f>
        <v>0</v>
      </c>
      <c r="H71" s="628">
        <f>SUM(H73:H80)</f>
        <v>0</v>
      </c>
      <c r="I71" s="628">
        <f t="shared" ref="I71:J71" si="10">SUM(I72,I76,I78)</f>
        <v>0</v>
      </c>
      <c r="J71" s="628">
        <f t="shared" si="10"/>
        <v>0</v>
      </c>
    </row>
    <row r="72" spans="1:10" s="235" customFormat="1" ht="104.25" hidden="1" customHeight="1" x14ac:dyDescent="0.3">
      <c r="A72" s="693" t="s">
        <v>566</v>
      </c>
      <c r="B72" s="693" t="s">
        <v>567</v>
      </c>
      <c r="C72" s="694"/>
      <c r="D72" s="680" t="s">
        <v>568</v>
      </c>
      <c r="E72" s="640" t="s">
        <v>569</v>
      </c>
      <c r="F72" s="640"/>
      <c r="G72" s="691"/>
      <c r="H72" s="647"/>
      <c r="I72" s="647"/>
      <c r="J72" s="649"/>
    </row>
    <row r="73" spans="1:10" s="235" customFormat="1" ht="51" hidden="1" customHeight="1" x14ac:dyDescent="0.3">
      <c r="A73" s="693" t="s">
        <v>368</v>
      </c>
      <c r="B73" s="693" t="s">
        <v>369</v>
      </c>
      <c r="C73" s="694" t="s">
        <v>370</v>
      </c>
      <c r="D73" s="680" t="s">
        <v>371</v>
      </c>
      <c r="E73" s="640" t="s">
        <v>569</v>
      </c>
      <c r="F73" s="650" t="s">
        <v>570</v>
      </c>
      <c r="G73" s="641">
        <f>SUM(H73:I73)</f>
        <v>0</v>
      </c>
      <c r="H73" s="647"/>
      <c r="I73" s="647"/>
      <c r="J73" s="649"/>
    </row>
    <row r="74" spans="1:10" s="235" customFormat="1" ht="45.75" hidden="1" customHeight="1" x14ac:dyDescent="0.3">
      <c r="A74" s="693" t="s">
        <v>372</v>
      </c>
      <c r="B74" s="695" t="s">
        <v>373</v>
      </c>
      <c r="C74" s="696" t="s">
        <v>321</v>
      </c>
      <c r="D74" s="680" t="s">
        <v>374</v>
      </c>
      <c r="E74" s="640" t="s">
        <v>569</v>
      </c>
      <c r="F74" s="650" t="s">
        <v>570</v>
      </c>
      <c r="G74" s="641">
        <f t="shared" ref="G74:G84" si="11">SUM(H74:I74)</f>
        <v>0</v>
      </c>
      <c r="H74" s="647"/>
      <c r="I74" s="647"/>
      <c r="J74" s="649"/>
    </row>
    <row r="75" spans="1:10" s="698" customFormat="1" ht="61.5" hidden="1" customHeight="1" x14ac:dyDescent="0.3">
      <c r="A75" s="693" t="s">
        <v>375</v>
      </c>
      <c r="B75" s="693" t="s">
        <v>376</v>
      </c>
      <c r="C75" s="694" t="s">
        <v>321</v>
      </c>
      <c r="D75" s="680" t="s">
        <v>377</v>
      </c>
      <c r="E75" s="640" t="s">
        <v>569</v>
      </c>
      <c r="F75" s="650" t="s">
        <v>570</v>
      </c>
      <c r="G75" s="641">
        <f t="shared" si="11"/>
        <v>0</v>
      </c>
      <c r="H75" s="647"/>
      <c r="I75" s="647"/>
      <c r="J75" s="697"/>
    </row>
    <row r="76" spans="1:10" s="698" customFormat="1" ht="52.5" hidden="1" customHeight="1" x14ac:dyDescent="0.3">
      <c r="A76" s="699" t="s">
        <v>571</v>
      </c>
      <c r="B76" s="699" t="s">
        <v>572</v>
      </c>
      <c r="C76" s="700"/>
      <c r="D76" s="701" t="s">
        <v>573</v>
      </c>
      <c r="E76" s="640" t="s">
        <v>569</v>
      </c>
      <c r="F76" s="640"/>
      <c r="G76" s="641">
        <f t="shared" si="11"/>
        <v>0</v>
      </c>
      <c r="H76" s="647"/>
      <c r="I76" s="647"/>
      <c r="J76" s="697"/>
    </row>
    <row r="77" spans="1:10" s="698" customFormat="1" ht="69.75" hidden="1" customHeight="1" x14ac:dyDescent="0.3">
      <c r="A77" s="699" t="s">
        <v>419</v>
      </c>
      <c r="B77" s="699" t="s">
        <v>420</v>
      </c>
      <c r="C77" s="700" t="s">
        <v>370</v>
      </c>
      <c r="D77" s="701" t="s">
        <v>421</v>
      </c>
      <c r="E77" s="640" t="s">
        <v>569</v>
      </c>
      <c r="F77" s="650" t="s">
        <v>570</v>
      </c>
      <c r="G77" s="641">
        <f t="shared" si="11"/>
        <v>0</v>
      </c>
      <c r="H77" s="647"/>
      <c r="I77" s="647"/>
      <c r="J77" s="697"/>
    </row>
    <row r="78" spans="1:10" s="698" customFormat="1" ht="39" hidden="1" customHeight="1" x14ac:dyDescent="0.3">
      <c r="A78" s="702" t="s">
        <v>574</v>
      </c>
      <c r="B78" s="702" t="s">
        <v>575</v>
      </c>
      <c r="C78" s="703"/>
      <c r="D78" s="704" t="s">
        <v>576</v>
      </c>
      <c r="E78" s="680"/>
      <c r="F78" s="680"/>
      <c r="G78" s="641">
        <f t="shared" si="11"/>
        <v>0</v>
      </c>
      <c r="H78" s="647"/>
      <c r="I78" s="647"/>
      <c r="J78" s="697"/>
    </row>
    <row r="79" spans="1:10" s="698" customFormat="1" ht="50.25" hidden="1" customHeight="1" x14ac:dyDescent="0.3">
      <c r="A79" s="693" t="s">
        <v>422</v>
      </c>
      <c r="B79" s="693" t="s">
        <v>194</v>
      </c>
      <c r="C79" s="700" t="s">
        <v>195</v>
      </c>
      <c r="D79" s="701" t="s">
        <v>196</v>
      </c>
      <c r="E79" s="640" t="s">
        <v>569</v>
      </c>
      <c r="F79" s="650" t="s">
        <v>570</v>
      </c>
      <c r="G79" s="641">
        <f t="shared" si="11"/>
        <v>0</v>
      </c>
      <c r="H79" s="647"/>
      <c r="I79" s="647"/>
      <c r="J79" s="697"/>
    </row>
    <row r="80" spans="1:10" s="698" customFormat="1" ht="81.75" hidden="1" customHeight="1" x14ac:dyDescent="0.3">
      <c r="A80" s="693" t="s">
        <v>422</v>
      </c>
      <c r="B80" s="693" t="s">
        <v>194</v>
      </c>
      <c r="C80" s="700" t="s">
        <v>195</v>
      </c>
      <c r="D80" s="701" t="s">
        <v>196</v>
      </c>
      <c r="E80" s="650" t="s">
        <v>577</v>
      </c>
      <c r="F80" s="650" t="s">
        <v>578</v>
      </c>
      <c r="G80" s="641">
        <f t="shared" si="11"/>
        <v>0</v>
      </c>
      <c r="H80" s="647"/>
      <c r="I80" s="647"/>
      <c r="J80" s="697"/>
    </row>
    <row r="81" spans="1:10" s="143" customFormat="1" ht="50.25" hidden="1" customHeight="1" x14ac:dyDescent="0.3">
      <c r="A81" s="444" t="s">
        <v>424</v>
      </c>
      <c r="B81" s="444"/>
      <c r="C81" s="444"/>
      <c r="D81" s="705" t="s">
        <v>425</v>
      </c>
      <c r="E81" s="706"/>
      <c r="F81" s="706"/>
      <c r="G81" s="674">
        <f>SUM(G82)</f>
        <v>0</v>
      </c>
      <c r="H81" s="674">
        <f t="shared" ref="H81:J81" si="12">SUM(H82)</f>
        <v>0</v>
      </c>
      <c r="I81" s="674">
        <f t="shared" si="12"/>
        <v>0</v>
      </c>
      <c r="J81" s="674">
        <f t="shared" si="12"/>
        <v>0</v>
      </c>
    </row>
    <row r="82" spans="1:10" s="143" customFormat="1" ht="51" hidden="1" customHeight="1" x14ac:dyDescent="0.3">
      <c r="A82" s="444" t="s">
        <v>426</v>
      </c>
      <c r="B82" s="444"/>
      <c r="C82" s="444"/>
      <c r="D82" s="705" t="s">
        <v>425</v>
      </c>
      <c r="E82" s="706"/>
      <c r="F82" s="706"/>
      <c r="G82" s="674">
        <f>SUM(G83:G84)</f>
        <v>0</v>
      </c>
      <c r="H82" s="674">
        <f t="shared" ref="H82:J82" si="13">SUM(H83:H84)</f>
        <v>0</v>
      </c>
      <c r="I82" s="674">
        <f t="shared" si="13"/>
        <v>0</v>
      </c>
      <c r="J82" s="674">
        <f t="shared" si="13"/>
        <v>0</v>
      </c>
    </row>
    <row r="83" spans="1:10" s="143" customFormat="1" ht="45.75" hidden="1" customHeight="1" x14ac:dyDescent="0.3">
      <c r="A83" s="478" t="s">
        <v>436</v>
      </c>
      <c r="B83" s="478" t="s">
        <v>437</v>
      </c>
      <c r="C83" s="478" t="s">
        <v>438</v>
      </c>
      <c r="D83" s="541" t="s">
        <v>439</v>
      </c>
      <c r="E83" s="630" t="s">
        <v>579</v>
      </c>
      <c r="F83" s="629" t="s">
        <v>580</v>
      </c>
      <c r="G83" s="661">
        <f t="shared" si="11"/>
        <v>0</v>
      </c>
      <c r="H83" s="637"/>
      <c r="I83" s="637"/>
      <c r="J83" s="707"/>
    </row>
    <row r="84" spans="1:10" s="235" customFormat="1" ht="47.25" hidden="1" customHeight="1" x14ac:dyDescent="0.3">
      <c r="A84" s="708" t="s">
        <v>440</v>
      </c>
      <c r="B84" s="708" t="s">
        <v>441</v>
      </c>
      <c r="C84" s="708" t="s">
        <v>438</v>
      </c>
      <c r="D84" s="709" t="s">
        <v>442</v>
      </c>
      <c r="E84" s="640" t="s">
        <v>581</v>
      </c>
      <c r="F84" s="650" t="s">
        <v>582</v>
      </c>
      <c r="G84" s="641">
        <f t="shared" si="11"/>
        <v>0</v>
      </c>
      <c r="H84" s="647"/>
      <c r="I84" s="647"/>
      <c r="J84" s="710"/>
    </row>
    <row r="85" spans="1:10" s="658" customFormat="1" ht="58.5" hidden="1" customHeight="1" x14ac:dyDescent="0.3">
      <c r="A85" s="500"/>
      <c r="B85" s="500"/>
      <c r="C85" s="500"/>
      <c r="D85" s="711"/>
      <c r="E85" s="640"/>
      <c r="F85" s="640"/>
      <c r="G85" s="691"/>
      <c r="H85" s="647"/>
      <c r="I85" s="647"/>
      <c r="J85" s="660"/>
    </row>
    <row r="86" spans="1:10" s="235" customFormat="1" ht="42.75" customHeight="1" x14ac:dyDescent="0.3">
      <c r="A86" s="712"/>
      <c r="B86" s="712"/>
      <c r="C86" s="712"/>
      <c r="D86" s="713"/>
      <c r="E86" s="714" t="s">
        <v>583</v>
      </c>
      <c r="F86" s="714"/>
      <c r="G86" s="715">
        <f>SUM(G13,G47,G64,G71,G82)</f>
        <v>161607.97999999998</v>
      </c>
      <c r="H86" s="715">
        <f>SUM(H13,H47,H64,H71,H82)</f>
        <v>161607.97999999998</v>
      </c>
      <c r="I86" s="715">
        <f>SUM(I13,I47,I64,I71,I82)</f>
        <v>0</v>
      </c>
      <c r="J86" s="715">
        <f>SUM(J13,J47,J64,J71,J82)</f>
        <v>0</v>
      </c>
    </row>
    <row r="87" spans="1:10" ht="28.9" customHeight="1" x14ac:dyDescent="0.3">
      <c r="A87" s="716"/>
      <c r="B87" s="716"/>
      <c r="C87" s="716"/>
      <c r="D87" s="716"/>
      <c r="E87" s="716"/>
      <c r="F87" s="716"/>
      <c r="G87" s="717"/>
      <c r="H87" s="718"/>
      <c r="I87" s="718"/>
    </row>
    <row r="88" spans="1:10" ht="83.25" customHeight="1" x14ac:dyDescent="0.3">
      <c r="A88" s="716"/>
      <c r="B88" s="716"/>
      <c r="C88" s="716"/>
      <c r="D88" s="716"/>
      <c r="E88" s="716"/>
      <c r="F88" s="716"/>
      <c r="G88" s="717"/>
      <c r="H88" s="718"/>
      <c r="I88" s="718"/>
    </row>
    <row r="89" spans="1:10" ht="18.75" hidden="1" x14ac:dyDescent="0.3">
      <c r="A89" s="716"/>
      <c r="B89" s="716"/>
      <c r="C89" s="716"/>
      <c r="D89" s="719"/>
      <c r="E89" s="719"/>
      <c r="F89" s="719"/>
      <c r="G89" s="720"/>
      <c r="I89" s="718"/>
    </row>
    <row r="90" spans="1:10" ht="12" customHeight="1" x14ac:dyDescent="0.3">
      <c r="A90" s="716"/>
      <c r="B90" s="716"/>
      <c r="C90" s="716"/>
      <c r="D90" s="716"/>
      <c r="E90" s="716"/>
      <c r="F90" s="716"/>
      <c r="G90" s="717"/>
      <c r="H90" s="718"/>
      <c r="I90" s="718"/>
    </row>
    <row r="91" spans="1:10" ht="18.75" x14ac:dyDescent="0.3">
      <c r="A91" s="716"/>
      <c r="B91" s="716"/>
      <c r="C91" s="716"/>
      <c r="D91" s="716"/>
      <c r="E91" s="716"/>
      <c r="F91" s="716"/>
      <c r="G91" s="717"/>
      <c r="H91" s="718"/>
      <c r="I91" s="718"/>
    </row>
    <row r="92" spans="1:10" x14ac:dyDescent="0.2">
      <c r="A92" s="719"/>
      <c r="B92" s="719"/>
      <c r="C92" s="719"/>
      <c r="D92" s="719"/>
      <c r="E92" s="719"/>
      <c r="F92" s="719"/>
      <c r="G92" s="720"/>
    </row>
    <row r="93" spans="1:10" ht="18" x14ac:dyDescent="0.25">
      <c r="A93" s="719"/>
      <c r="B93" s="719"/>
      <c r="C93" s="719"/>
      <c r="D93" s="719"/>
      <c r="E93" s="719"/>
      <c r="F93" s="719"/>
      <c r="G93" s="720"/>
      <c r="H93" s="678"/>
      <c r="I93" s="678"/>
    </row>
    <row r="94" spans="1:10" x14ac:dyDescent="0.2">
      <c r="A94" s="719"/>
      <c r="B94" s="719"/>
      <c r="C94" s="719"/>
      <c r="D94" s="719"/>
      <c r="E94" s="719"/>
      <c r="F94" s="719"/>
      <c r="G94" s="720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0.19685039370078741" header="0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дод1</vt:lpstr>
      <vt:lpstr>дод2</vt:lpstr>
      <vt:lpstr>дод3 </vt:lpstr>
      <vt:lpstr>дод4</vt:lpstr>
      <vt:lpstr>дод5</vt:lpstr>
      <vt:lpstr>дод1!Заголовки_для_печати</vt:lpstr>
      <vt:lpstr>дод2!Заголовки_для_печати</vt:lpstr>
      <vt:lpstr>'дод3 '!Заголовки_для_печати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2019-09-13T08:52:36Z</cp:lastPrinted>
  <dcterms:created xsi:type="dcterms:W3CDTF">2004-12-22T07:46:33Z</dcterms:created>
  <dcterms:modified xsi:type="dcterms:W3CDTF">2019-09-16T07:10:13Z</dcterms:modified>
</cp:coreProperties>
</file>