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5" yWindow="5745" windowWidth="20730" windowHeight="4590"/>
  </bookViews>
  <sheets>
    <sheet name="дод1" sheetId="48" r:id="rId1"/>
    <sheet name="дод2" sheetId="42" r:id="rId2"/>
    <sheet name="дод3" sheetId="43" r:id="rId3"/>
    <sheet name="дод4 " sheetId="49" r:id="rId4"/>
    <sheet name="дод5" sheetId="45" r:id="rId5"/>
  </sheets>
  <definedNames>
    <definedName name="_xlnm.Print_Titles" localSheetId="2">дод3!$5:$9</definedName>
    <definedName name="_xlnm.Print_Titles" localSheetId="3">'дод4 '!$D:$E,'дод4 '!$8:$15</definedName>
    <definedName name="_xlnm.Print_Titles" localSheetId="4">дод5!$8:$9</definedName>
    <definedName name="_xlnm.Print_Area" localSheetId="0">дод1!$A$1:$F$132</definedName>
    <definedName name="_xlnm.Print_Area" localSheetId="1">дод2!$A$1:$F$36</definedName>
    <definedName name="_xlnm.Print_Area" localSheetId="2">дод3!$A$1:$R$164</definedName>
    <definedName name="_xlnm.Print_Area" localSheetId="3">'дод4 '!$D$1:$K$21</definedName>
    <definedName name="_xlnm.Print_Area" localSheetId="4">дод5!$A$1:$I$88</definedName>
  </definedNames>
  <calcPr calcId="145621"/>
</workbook>
</file>

<file path=xl/calcChain.xml><?xml version="1.0" encoding="utf-8"?>
<calcChain xmlns="http://schemas.openxmlformats.org/spreadsheetml/2006/main">
  <c r="F110" i="43"/>
  <c r="H110"/>
  <c r="G110"/>
  <c r="H17" i="49" l="1"/>
  <c r="G17"/>
  <c r="F17"/>
  <c r="K16"/>
  <c r="K15"/>
  <c r="K17" s="1"/>
  <c r="H11" i="45" l="1"/>
  <c r="Q81" i="43"/>
  <c r="P81"/>
  <c r="O81"/>
  <c r="N81"/>
  <c r="M81"/>
  <c r="L81"/>
  <c r="K81"/>
  <c r="I81"/>
  <c r="H81"/>
  <c r="G81"/>
  <c r="F81"/>
  <c r="C17" i="48" l="1"/>
  <c r="E134" i="43" l="1"/>
  <c r="E140"/>
  <c r="E139"/>
  <c r="E138"/>
  <c r="P110"/>
  <c r="O110"/>
  <c r="N110"/>
  <c r="M110"/>
  <c r="L110"/>
  <c r="K110"/>
  <c r="I110"/>
  <c r="E141"/>
  <c r="J133"/>
  <c r="E133"/>
  <c r="J125"/>
  <c r="E125"/>
  <c r="J132"/>
  <c r="E132"/>
  <c r="R132" l="1"/>
  <c r="R133"/>
  <c r="R125"/>
  <c r="F11" l="1"/>
  <c r="G11"/>
  <c r="H11"/>
  <c r="I11"/>
  <c r="K11"/>
  <c r="L11"/>
  <c r="M11"/>
  <c r="N11"/>
  <c r="O11"/>
  <c r="P11"/>
  <c r="Q11"/>
  <c r="J55" l="1"/>
  <c r="E55"/>
  <c r="R55" l="1"/>
  <c r="J14" l="1"/>
  <c r="J15"/>
  <c r="J16"/>
  <c r="J17"/>
  <c r="J18"/>
  <c r="J19"/>
  <c r="J20"/>
  <c r="J21"/>
  <c r="J22"/>
  <c r="J23"/>
  <c r="J24"/>
  <c r="J25"/>
  <c r="J26"/>
  <c r="J27"/>
  <c r="J28"/>
  <c r="J29"/>
  <c r="J30"/>
  <c r="J31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R28" l="1"/>
  <c r="R24"/>
  <c r="R16"/>
  <c r="R20"/>
  <c r="R31"/>
  <c r="R27"/>
  <c r="R19"/>
  <c r="R15"/>
  <c r="R23"/>
  <c r="R30"/>
  <c r="R26"/>
  <c r="R22"/>
  <c r="R18"/>
  <c r="R14"/>
  <c r="R29"/>
  <c r="R25"/>
  <c r="R21"/>
  <c r="R17"/>
  <c r="H41" i="45" l="1"/>
  <c r="J108" i="43"/>
  <c r="E108"/>
  <c r="R108" l="1"/>
  <c r="D97" i="48" l="1"/>
  <c r="C101"/>
  <c r="H24" i="45" l="1"/>
  <c r="K61" i="43"/>
  <c r="L61"/>
  <c r="M61"/>
  <c r="N61"/>
  <c r="O61"/>
  <c r="P61"/>
  <c r="Q61"/>
  <c r="J67" l="1"/>
  <c r="E67"/>
  <c r="R67" l="1"/>
  <c r="C123" i="48"/>
  <c r="C122"/>
  <c r="C121"/>
  <c r="C110"/>
  <c r="C108"/>
  <c r="C107"/>
  <c r="C106"/>
  <c r="C105"/>
  <c r="C104"/>
  <c r="C103"/>
  <c r="C102"/>
  <c r="C100"/>
  <c r="C99"/>
  <c r="C98"/>
  <c r="C97"/>
  <c r="C95"/>
  <c r="C94"/>
  <c r="C93"/>
  <c r="C92"/>
  <c r="D90"/>
  <c r="C90" s="1"/>
  <c r="E86"/>
  <c r="C86" s="1"/>
  <c r="E85"/>
  <c r="C85" s="1"/>
  <c r="F84"/>
  <c r="E84" s="1"/>
  <c r="C84" s="1"/>
  <c r="C83"/>
  <c r="D82"/>
  <c r="C82" s="1"/>
  <c r="E76"/>
  <c r="C76" s="1"/>
  <c r="C74"/>
  <c r="C73"/>
  <c r="D72"/>
  <c r="C72" s="1"/>
  <c r="C70"/>
  <c r="C69"/>
  <c r="D68"/>
  <c r="C68" s="1"/>
  <c r="C67"/>
  <c r="D66"/>
  <c r="C66" s="1"/>
  <c r="C65"/>
  <c r="C64"/>
  <c r="C63"/>
  <c r="D62"/>
  <c r="C62" s="1"/>
  <c r="C60"/>
  <c r="C59"/>
  <c r="D58"/>
  <c r="C58" s="1"/>
  <c r="C57"/>
  <c r="C56"/>
  <c r="D55"/>
  <c r="C55" s="1"/>
  <c r="C52"/>
  <c r="C51"/>
  <c r="C50"/>
  <c r="E49"/>
  <c r="C49" s="1"/>
  <c r="C47"/>
  <c r="C46"/>
  <c r="D44"/>
  <c r="C44" s="1"/>
  <c r="C43"/>
  <c r="C42"/>
  <c r="D41"/>
  <c r="C41" s="1"/>
  <c r="C39"/>
  <c r="C38"/>
  <c r="C37"/>
  <c r="C36"/>
  <c r="C35"/>
  <c r="C34"/>
  <c r="C33"/>
  <c r="D31"/>
  <c r="C31" s="1"/>
  <c r="C29"/>
  <c r="C28"/>
  <c r="C27"/>
  <c r="C26"/>
  <c r="C25"/>
  <c r="D24"/>
  <c r="C24" s="1"/>
  <c r="C23"/>
  <c r="C22"/>
  <c r="D21"/>
  <c r="C21" s="1"/>
  <c r="C20" s="1"/>
  <c r="D20"/>
  <c r="C19"/>
  <c r="D18"/>
  <c r="C18" s="1"/>
  <c r="C16"/>
  <c r="C14"/>
  <c r="D13"/>
  <c r="E48" l="1"/>
  <c r="C48" s="1"/>
  <c r="D71"/>
  <c r="C71" s="1"/>
  <c r="E75"/>
  <c r="C75" s="1"/>
  <c r="D81"/>
  <c r="C81" s="1"/>
  <c r="D12"/>
  <c r="C12" s="1"/>
  <c r="D54"/>
  <c r="C54" s="1"/>
  <c r="C13"/>
  <c r="D30"/>
  <c r="D61"/>
  <c r="C61" s="1"/>
  <c r="D89"/>
  <c r="D53" l="1"/>
  <c r="C53" s="1"/>
  <c r="C30"/>
  <c r="D11"/>
  <c r="C89"/>
  <c r="D88"/>
  <c r="C88" s="1"/>
  <c r="C11" l="1"/>
  <c r="C87" s="1"/>
  <c r="D87"/>
  <c r="D124" s="1"/>
  <c r="C124" s="1"/>
  <c r="J66" i="43" l="1"/>
  <c r="E66"/>
  <c r="E86"/>
  <c r="J86"/>
  <c r="R66" l="1"/>
  <c r="E90"/>
  <c r="J90"/>
  <c r="R90" l="1"/>
  <c r="H85" i="45" l="1"/>
  <c r="H84" s="1"/>
  <c r="H78"/>
  <c r="H77" s="1"/>
  <c r="H71"/>
  <c r="H40"/>
  <c r="H23"/>
  <c r="J11"/>
  <c r="H10"/>
  <c r="J160" i="43"/>
  <c r="E160"/>
  <c r="J159"/>
  <c r="R159" s="1"/>
  <c r="J158"/>
  <c r="E158"/>
  <c r="J157"/>
  <c r="R157" s="1"/>
  <c r="J156"/>
  <c r="E156"/>
  <c r="Q155"/>
  <c r="Q154" s="1"/>
  <c r="P155"/>
  <c r="P154" s="1"/>
  <c r="O155"/>
  <c r="N155"/>
  <c r="N154" s="1"/>
  <c r="M155"/>
  <c r="M154" s="1"/>
  <c r="L155"/>
  <c r="L154" s="1"/>
  <c r="K155"/>
  <c r="I155"/>
  <c r="I154" s="1"/>
  <c r="H155"/>
  <c r="H154" s="1"/>
  <c r="G155"/>
  <c r="G154" s="1"/>
  <c r="F155"/>
  <c r="F154" s="1"/>
  <c r="J153"/>
  <c r="E153"/>
  <c r="J152"/>
  <c r="E152"/>
  <c r="J151"/>
  <c r="E151"/>
  <c r="J150"/>
  <c r="E150"/>
  <c r="J149"/>
  <c r="E149"/>
  <c r="J148"/>
  <c r="E148"/>
  <c r="J147"/>
  <c r="E147"/>
  <c r="J146"/>
  <c r="E146"/>
  <c r="J145"/>
  <c r="E145"/>
  <c r="Q144"/>
  <c r="Q143" s="1"/>
  <c r="P144"/>
  <c r="P143" s="1"/>
  <c r="O144"/>
  <c r="O143" s="1"/>
  <c r="N144"/>
  <c r="N143" s="1"/>
  <c r="M144"/>
  <c r="M143" s="1"/>
  <c r="L144"/>
  <c r="L143" s="1"/>
  <c r="K144"/>
  <c r="K143" s="1"/>
  <c r="I144"/>
  <c r="H144"/>
  <c r="H143" s="1"/>
  <c r="G144"/>
  <c r="G143" s="1"/>
  <c r="F144"/>
  <c r="F143" s="1"/>
  <c r="I143"/>
  <c r="J142"/>
  <c r="E142"/>
  <c r="J141"/>
  <c r="J140"/>
  <c r="J139"/>
  <c r="J138"/>
  <c r="J137"/>
  <c r="E137"/>
  <c r="J136"/>
  <c r="E136"/>
  <c r="Q135"/>
  <c r="J135"/>
  <c r="E135"/>
  <c r="J134"/>
  <c r="J131"/>
  <c r="E131"/>
  <c r="J130"/>
  <c r="E130"/>
  <c r="J129"/>
  <c r="E129"/>
  <c r="J128"/>
  <c r="E128"/>
  <c r="J127"/>
  <c r="E127"/>
  <c r="J126"/>
  <c r="E126"/>
  <c r="J124"/>
  <c r="E124"/>
  <c r="J123"/>
  <c r="E123"/>
  <c r="J122"/>
  <c r="E122"/>
  <c r="J121"/>
  <c r="E121"/>
  <c r="J120"/>
  <c r="E120"/>
  <c r="J119"/>
  <c r="E119"/>
  <c r="J118"/>
  <c r="E118"/>
  <c r="J117"/>
  <c r="E117"/>
  <c r="J116"/>
  <c r="E116"/>
  <c r="J115"/>
  <c r="E115"/>
  <c r="J114"/>
  <c r="E114"/>
  <c r="J113"/>
  <c r="E113"/>
  <c r="J112"/>
  <c r="E112"/>
  <c r="J111"/>
  <c r="E111"/>
  <c r="E110" s="1"/>
  <c r="P109"/>
  <c r="O109"/>
  <c r="N109"/>
  <c r="M109"/>
  <c r="L109"/>
  <c r="K109"/>
  <c r="I109"/>
  <c r="H109"/>
  <c r="G109"/>
  <c r="F109"/>
  <c r="J107"/>
  <c r="E107"/>
  <c r="J106"/>
  <c r="E106"/>
  <c r="E105" s="1"/>
  <c r="Q105"/>
  <c r="J105"/>
  <c r="J104"/>
  <c r="E104"/>
  <c r="J103"/>
  <c r="E103"/>
  <c r="J102"/>
  <c r="E102"/>
  <c r="J101"/>
  <c r="E101"/>
  <c r="J100"/>
  <c r="E100"/>
  <c r="J99"/>
  <c r="E99"/>
  <c r="J98"/>
  <c r="E98"/>
  <c r="J97"/>
  <c r="E97"/>
  <c r="J96"/>
  <c r="E96"/>
  <c r="J95"/>
  <c r="E95"/>
  <c r="J94"/>
  <c r="E94"/>
  <c r="J93"/>
  <c r="E93"/>
  <c r="J92"/>
  <c r="E92"/>
  <c r="J91"/>
  <c r="E91"/>
  <c r="J89"/>
  <c r="E89"/>
  <c r="J88"/>
  <c r="E88"/>
  <c r="J87"/>
  <c r="E87"/>
  <c r="R85"/>
  <c r="J84"/>
  <c r="E84"/>
  <c r="J83"/>
  <c r="E83"/>
  <c r="J82"/>
  <c r="E82"/>
  <c r="P80"/>
  <c r="O80"/>
  <c r="N80"/>
  <c r="M80"/>
  <c r="L80"/>
  <c r="K80"/>
  <c r="H80"/>
  <c r="G80"/>
  <c r="F80"/>
  <c r="I80"/>
  <c r="J79"/>
  <c r="E79"/>
  <c r="J78"/>
  <c r="E78"/>
  <c r="J77"/>
  <c r="E77"/>
  <c r="J76"/>
  <c r="E76"/>
  <c r="J75"/>
  <c r="E75"/>
  <c r="J74"/>
  <c r="E74"/>
  <c r="J73"/>
  <c r="E73"/>
  <c r="J72"/>
  <c r="E72"/>
  <c r="J71"/>
  <c r="E71"/>
  <c r="J70"/>
  <c r="E70"/>
  <c r="J69"/>
  <c r="E69"/>
  <c r="J68"/>
  <c r="E68"/>
  <c r="J65"/>
  <c r="E65"/>
  <c r="J64"/>
  <c r="E64"/>
  <c r="J63"/>
  <c r="E63"/>
  <c r="J62"/>
  <c r="E62"/>
  <c r="Q60"/>
  <c r="O60"/>
  <c r="N60"/>
  <c r="L60"/>
  <c r="K60"/>
  <c r="I61"/>
  <c r="I60" s="1"/>
  <c r="H61"/>
  <c r="H60" s="1"/>
  <c r="G61"/>
  <c r="G60" s="1"/>
  <c r="F61"/>
  <c r="F60" s="1"/>
  <c r="P60"/>
  <c r="M60"/>
  <c r="J59"/>
  <c r="E59"/>
  <c r="J58"/>
  <c r="E58"/>
  <c r="J57"/>
  <c r="E57"/>
  <c r="J56"/>
  <c r="E56"/>
  <c r="J54"/>
  <c r="E54"/>
  <c r="J53"/>
  <c r="E53"/>
  <c r="J52"/>
  <c r="E52"/>
  <c r="J51"/>
  <c r="E51"/>
  <c r="J50"/>
  <c r="E50"/>
  <c r="J49"/>
  <c r="E49"/>
  <c r="J48"/>
  <c r="E48"/>
  <c r="J47"/>
  <c r="E47"/>
  <c r="J46"/>
  <c r="E46"/>
  <c r="J45"/>
  <c r="E45"/>
  <c r="J44"/>
  <c r="E44"/>
  <c r="J43"/>
  <c r="E43"/>
  <c r="J42"/>
  <c r="E42"/>
  <c r="J41"/>
  <c r="E41"/>
  <c r="J40"/>
  <c r="E40"/>
  <c r="J39"/>
  <c r="E39"/>
  <c r="J38"/>
  <c r="E38"/>
  <c r="J37"/>
  <c r="E37"/>
  <c r="J36"/>
  <c r="E36"/>
  <c r="J35"/>
  <c r="E35"/>
  <c r="J34"/>
  <c r="E34"/>
  <c r="J33"/>
  <c r="E33"/>
  <c r="J32"/>
  <c r="E32"/>
  <c r="J13"/>
  <c r="E13"/>
  <c r="J12"/>
  <c r="E12"/>
  <c r="P10"/>
  <c r="O10"/>
  <c r="L10"/>
  <c r="K10"/>
  <c r="G10"/>
  <c r="N10"/>
  <c r="C31" i="42"/>
  <c r="C30"/>
  <c r="F29"/>
  <c r="F28" s="1"/>
  <c r="E29"/>
  <c r="E28" s="1"/>
  <c r="D29"/>
  <c r="C27"/>
  <c r="D26"/>
  <c r="C26" s="1"/>
  <c r="F25"/>
  <c r="E25"/>
  <c r="D25"/>
  <c r="C24"/>
  <c r="D23"/>
  <c r="C23" s="1"/>
  <c r="F22"/>
  <c r="E22"/>
  <c r="C18"/>
  <c r="C17"/>
  <c r="F16"/>
  <c r="F15" s="1"/>
  <c r="E16"/>
  <c r="E15" s="1"/>
  <c r="D16"/>
  <c r="D15" s="1"/>
  <c r="C14"/>
  <c r="C13"/>
  <c r="F12"/>
  <c r="F11" s="1"/>
  <c r="E12"/>
  <c r="E11" s="1"/>
  <c r="D12"/>
  <c r="J81" i="43" l="1"/>
  <c r="E81"/>
  <c r="H70" i="45"/>
  <c r="H87"/>
  <c r="Q110" i="43"/>
  <c r="Q109" s="1"/>
  <c r="J110"/>
  <c r="J109" s="1"/>
  <c r="E11"/>
  <c r="J11"/>
  <c r="R145"/>
  <c r="J61"/>
  <c r="J60" s="1"/>
  <c r="R156"/>
  <c r="F21" i="42"/>
  <c r="F32" s="1"/>
  <c r="F19"/>
  <c r="C15"/>
  <c r="C16"/>
  <c r="C25"/>
  <c r="E19"/>
  <c r="D22"/>
  <c r="C22" s="1"/>
  <c r="Q80" i="43"/>
  <c r="R75"/>
  <c r="R136"/>
  <c r="R138"/>
  <c r="R140"/>
  <c r="R111"/>
  <c r="R113"/>
  <c r="R115"/>
  <c r="R117"/>
  <c r="R126"/>
  <c r="R128"/>
  <c r="R130"/>
  <c r="R134"/>
  <c r="R112"/>
  <c r="R124"/>
  <c r="R129"/>
  <c r="R139"/>
  <c r="R141"/>
  <c r="R142"/>
  <c r="R47"/>
  <c r="R49"/>
  <c r="R40"/>
  <c r="R46"/>
  <c r="R52"/>
  <c r="R37"/>
  <c r="R123"/>
  <c r="R153"/>
  <c r="R34"/>
  <c r="R36"/>
  <c r="R118"/>
  <c r="R158"/>
  <c r="R76"/>
  <c r="R116"/>
  <c r="R146"/>
  <c r="R150"/>
  <c r="R152"/>
  <c r="E155"/>
  <c r="R160"/>
  <c r="R13"/>
  <c r="R48"/>
  <c r="R86"/>
  <c r="R120"/>
  <c r="R147"/>
  <c r="R149"/>
  <c r="J155"/>
  <c r="J154" s="1"/>
  <c r="R35"/>
  <c r="R88"/>
  <c r="R119"/>
  <c r="R121"/>
  <c r="R127"/>
  <c r="R135"/>
  <c r="C29" i="42"/>
  <c r="R50" i="43"/>
  <c r="R71"/>
  <c r="R73"/>
  <c r="R79"/>
  <c r="R82"/>
  <c r="R97"/>
  <c r="R107"/>
  <c r="R42"/>
  <c r="R44"/>
  <c r="R51"/>
  <c r="R70"/>
  <c r="R96"/>
  <c r="R91"/>
  <c r="R93"/>
  <c r="R95"/>
  <c r="R102"/>
  <c r="R57"/>
  <c r="R87"/>
  <c r="R84"/>
  <c r="I161"/>
  <c r="R99"/>
  <c r="R101"/>
  <c r="R103"/>
  <c r="M161"/>
  <c r="R106"/>
  <c r="R148"/>
  <c r="J144"/>
  <c r="J143" s="1"/>
  <c r="R137"/>
  <c r="H161"/>
  <c r="R78"/>
  <c r="R65"/>
  <c r="R69"/>
  <c r="R68"/>
  <c r="R72"/>
  <c r="R77"/>
  <c r="R58"/>
  <c r="R53"/>
  <c r="I10"/>
  <c r="R59"/>
  <c r="H10"/>
  <c r="R32"/>
  <c r="R33"/>
  <c r="R151"/>
  <c r="R104"/>
  <c r="R105"/>
  <c r="R89"/>
  <c r="R94"/>
  <c r="R98"/>
  <c r="R83"/>
  <c r="L161"/>
  <c r="R38"/>
  <c r="R54"/>
  <c r="R41"/>
  <c r="R45"/>
  <c r="D28" i="42"/>
  <c r="C28" s="1"/>
  <c r="C12"/>
  <c r="R12" i="43"/>
  <c r="Q10"/>
  <c r="R63"/>
  <c r="E61"/>
  <c r="M10"/>
  <c r="K154"/>
  <c r="K161"/>
  <c r="O154"/>
  <c r="O161"/>
  <c r="F161"/>
  <c r="N161"/>
  <c r="E144"/>
  <c r="F10"/>
  <c r="R43"/>
  <c r="R92"/>
  <c r="R100"/>
  <c r="P161"/>
  <c r="R39"/>
  <c r="R56"/>
  <c r="R62"/>
  <c r="R64"/>
  <c r="R74"/>
  <c r="R114"/>
  <c r="R122"/>
  <c r="R131"/>
  <c r="G161"/>
  <c r="D11" i="42"/>
  <c r="E21"/>
  <c r="E32" s="1"/>
  <c r="R81" i="43" l="1"/>
  <c r="R80" s="1"/>
  <c r="R110"/>
  <c r="R109" s="1"/>
  <c r="E109"/>
  <c r="R11"/>
  <c r="R61"/>
  <c r="R60" s="1"/>
  <c r="R155"/>
  <c r="R154" s="1"/>
  <c r="Q161"/>
  <c r="D21" i="42"/>
  <c r="C21" s="1"/>
  <c r="C32" s="1"/>
  <c r="E154" i="43"/>
  <c r="J80"/>
  <c r="R144"/>
  <c r="R143" s="1"/>
  <c r="E60"/>
  <c r="E161"/>
  <c r="E10"/>
  <c r="E80"/>
  <c r="E143"/>
  <c r="J10"/>
  <c r="C11" i="42"/>
  <c r="C19" s="1"/>
  <c r="D19"/>
  <c r="D32"/>
  <c r="J161" i="43" l="1"/>
  <c r="R161"/>
  <c r="R10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<sst xmlns="http://schemas.openxmlformats.org/spreadsheetml/2006/main" count="957" uniqueCount="585">
  <si>
    <t>/гривень/</t>
  </si>
  <si>
    <t>Загальний фонд</t>
  </si>
  <si>
    <t>Спеціальний фонд</t>
  </si>
  <si>
    <t>Усього</t>
  </si>
  <si>
    <t xml:space="preserve">                            Додаток  1</t>
  </si>
  <si>
    <t xml:space="preserve">                 до рішення міської ради</t>
  </si>
  <si>
    <t xml:space="preserve">       ______________2019 року №______</t>
  </si>
  <si>
    <t>Зміни</t>
  </si>
  <si>
    <t>до доходної частини бюджету м.Вараш на 2019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</si>
  <si>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</si>
  <si>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</si>
  <si>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</si>
  <si>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</si>
  <si>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</si>
  <si>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</si>
  <si>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</si>
  <si>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</si>
  <si>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</si>
  <si>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</si>
  <si>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</si>
  <si>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</si>
  <si>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</si>
  <si>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</si>
  <si>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</si>
  <si>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</si>
  <si>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</si>
  <si>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</si>
  <si>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</si>
  <si>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</si>
  <si>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</si>
  <si>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</si>
  <si>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</si>
  <si>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</si>
  <si>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</si>
  <si>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</si>
  <si>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</si>
  <si>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</si>
  <si>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</si>
  <si>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</si>
  <si>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</si>
  <si>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</si>
  <si>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</si>
  <si>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</si>
  <si>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</si>
  <si>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</si>
  <si>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</si>
  <si>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</si>
  <si>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</si>
  <si>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</si>
  <si>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</si>
  <si>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</si>
  <si>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</si>
  <si>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</si>
  <si>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</si>
  <si>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</si>
  <si>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</si>
  <si>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</si>
  <si>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</si>
  <si>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</si>
  <si>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</si>
  <si>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</si>
  <si>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</si>
  <si>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</si>
  <si>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</si>
  <si>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</si>
  <si>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</si>
  <si>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</si>
  <si>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</si>
  <si>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</si>
  <si>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</si>
  <si>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</si>
  <si>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</si>
  <si>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</si>
  <si>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</si>
  <si>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</si>
  <si>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</si>
  <si>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</si>
  <si>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</si>
  <si>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</si>
  <si>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</si>
  <si>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</si>
  <si>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</si>
  <si>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</si>
  <si>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</si>
  <si>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</si>
  <si>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</si>
  <si>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</si>
  <si>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</si>
  <si>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</si>
  <si>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</si>
  <si>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</si>
  <si>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</si>
  <si>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</si>
  <si>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</si>
  <si>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</si>
  <si>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</si>
  <si>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</si>
  <si>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</si>
  <si>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</si>
  <si>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Адміністративні штрафи та штрафні санкції за порушення законодавства у сфері виробництва та обігу алкогольних напоїв та тютюнових виробів </t>
  </si>
  <si>
    <t>Надходження від продажу основного капіталу  </t>
  </si>
  <si>
    <t>Надходження коштів від Державного фонду дорогоцінних металів і дорогоцінного каміння </t>
  </si>
  <si>
    <t>Субвенції з державного бюджету місцевим бюджетам</t>
  </si>
  <si>
    <t>Субвенція з державного бюджету місцевим бюджетам на формування інфраструктури об'єднаних територіальних громад</t>
  </si>
  <si>
    <t>в т.ч.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</si>
  <si>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</si>
  <si>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</si>
  <si>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</si>
  <si>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</si>
  <si>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</si>
  <si>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м. Дубно</t>
  </si>
  <si>
    <t>Березнівського району</t>
  </si>
  <si>
    <t>Здолбунівського району</t>
  </si>
  <si>
    <t>Рокитнівського району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</si>
  <si>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 (Володимирецький районний бюджет)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</si>
  <si>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 (Володимирецький районний бюджет)</t>
  </si>
  <si>
    <t>з районних і міських бюджетів бюджету міста Вараш на обслуговування осіб з обмеженими фізичними можливостями у Вараському міському центрі комплексної реабілітації для осіб з інвалідністю імені З.А.Матвієнко: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</si>
  <si>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</si>
  <si>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</si>
  <si>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</si>
  <si>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</si>
  <si>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</si>
  <si>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 xml:space="preserve"> 
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</si>
  <si>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</si>
  <si>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r>
      <rPr>
        <b/>
        <sz val="16"/>
        <rFont val="Times New Roman"/>
        <family val="1"/>
        <charset val="204"/>
      </rPr>
      <t xml:space="preserve">ЗМІНИ  ДО   ФІНАНСУВАННЯ   </t>
    </r>
    <r>
      <rPr>
        <b/>
        <sz val="18"/>
        <rFont val="Times New Roman"/>
        <family val="1"/>
        <charset val="204"/>
      </rPr>
      <t xml:space="preserve">                                                                                                                                  бюджету м.Вараш на 2019 рік</t>
    </r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</si>
  <si>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</si>
  <si>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</si>
  <si>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</si>
  <si>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</si>
  <si>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у т.ч. бюджет розвитку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</si>
  <si>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</si>
  <si>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</si>
  <si>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</si>
  <si>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</si>
  <si>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</si>
  <si>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</si>
  <si>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Кошти, що передаються із загального фонду бюджету до бюджету розвитку (спеціального фонду)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</si>
  <si>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</si>
  <si>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</si>
  <si>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</si>
  <si>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</si>
  <si>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</si>
  <si>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</si>
  <si>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</si>
  <si>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</si>
  <si>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</si>
  <si>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</si>
  <si>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</si>
  <si>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</si>
  <si>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</si>
  <si>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</si>
  <si>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</si>
  <si>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</si>
  <si>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</si>
  <si>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</si>
  <si>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</si>
  <si>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</si>
  <si>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</si>
  <si>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</si>
  <si>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</si>
  <si>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</si>
  <si>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</si>
  <si>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</si>
  <si>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</si>
  <si>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</si>
  <si>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</si>
  <si>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</si>
  <si>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</si>
  <si>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</si>
  <si>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</si>
  <si>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</si>
  <si>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</si>
  <si>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</si>
  <si>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</si>
  <si>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</si>
  <si>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</si>
  <si>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</si>
  <si>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</si>
  <si>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</si>
  <si>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</si>
  <si>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</si>
  <si>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</si>
  <si>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</si>
  <si>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</si>
  <si>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</si>
  <si>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</si>
  <si>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</si>
  <si>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</si>
  <si>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</si>
  <si>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0180</t>
  </si>
  <si>
    <t>0133</t>
  </si>
  <si>
    <t>Інша діяльність у сфері державного управління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</si>
  <si>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</si>
  <si>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</si>
  <si>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</si>
  <si>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</si>
  <si>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залишку медичної субвенції з державного бюджету</t>
  </si>
  <si>
    <t>0212020</t>
  </si>
  <si>
    <t>2020</t>
  </si>
  <si>
    <t>0732</t>
  </si>
  <si>
    <t xml:space="preserve">Спеціалізована стаціонарна медична допомога населенню </t>
  </si>
  <si>
    <t>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</si>
  <si>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</si>
  <si>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</si>
  <si>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</si>
  <si>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</si>
  <si>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</si>
  <si>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</si>
  <si>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</si>
  <si>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</si>
  <si>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0212145</t>
  </si>
  <si>
    <t>2145</t>
  </si>
  <si>
    <t>Централізовані заходи з лікування онкологічних хворих</t>
  </si>
  <si>
    <t>0212146</t>
  </si>
  <si>
    <t>2146</t>
  </si>
  <si>
    <t>Відшкодування вартості лікарських засобів для лікування окремих захворювань</t>
  </si>
  <si>
    <t>в т.ч. 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</si>
  <si>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0212152</t>
  </si>
  <si>
    <t>2152</t>
  </si>
  <si>
    <t>Інші програми та заходи у сфері охорони здоров’я</t>
  </si>
  <si>
    <t>в т.ч. за рахунок субвенції з місцевого бюджету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</si>
  <si>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</si>
  <si>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</si>
  <si>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</si>
  <si>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</si>
  <si>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</si>
  <si>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</si>
  <si>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</si>
  <si>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0213123</t>
  </si>
  <si>
    <t>3123</t>
  </si>
  <si>
    <t>Заходи державної політики з питань сім'ї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</si>
  <si>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</si>
  <si>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</si>
  <si>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</si>
  <si>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</si>
  <si>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</si>
  <si>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</si>
  <si>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</si>
  <si>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</si>
  <si>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</si>
  <si>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</si>
  <si>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</si>
  <si>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</si>
  <si>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</si>
  <si>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</si>
  <si>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</si>
  <si>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0810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</si>
  <si>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</si>
  <si>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</si>
  <si>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</si>
  <si>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</si>
  <si>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</si>
  <si>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</si>
  <si>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</si>
  <si>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</si>
  <si>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</si>
  <si>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0610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</si>
  <si>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</si>
  <si>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</si>
  <si>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</si>
  <si>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</si>
  <si>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 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</si>
  <si>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</si>
  <si>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</si>
  <si>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</si>
  <si>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</si>
  <si>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</si>
  <si>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</si>
  <si>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</si>
  <si>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</si>
  <si>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</si>
  <si>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</si>
  <si>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</si>
  <si>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</si>
  <si>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</si>
  <si>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</si>
  <si>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 відповідно до законодавства</t>
  </si>
  <si>
    <t>0217610</t>
  </si>
  <si>
    <t>7610</t>
  </si>
  <si>
    <t>0411</t>
  </si>
  <si>
    <t>Сприяння розвитку малого та середнього підприємництва</t>
  </si>
  <si>
    <t>7640</t>
  </si>
  <si>
    <t>0470</t>
  </si>
  <si>
    <t>Заходи з енергозбереження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</si>
  <si>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</si>
  <si>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</si>
  <si>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</si>
  <si>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</si>
  <si>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0217670</t>
  </si>
  <si>
    <t>7670</t>
  </si>
  <si>
    <t>0490</t>
  </si>
  <si>
    <t>Внески до статутного капіталу суб’єктів господарювання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</si>
  <si>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</si>
  <si>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</si>
  <si>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</si>
  <si>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</si>
  <si>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</si>
  <si>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</si>
  <si>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>0540</t>
  </si>
  <si>
    <t xml:space="preserve">Інша діяльність у сфері екології та охорони природних ресурсів </t>
  </si>
  <si>
    <t>0218340</t>
  </si>
  <si>
    <t>8340</t>
  </si>
  <si>
    <t>Природоохоронні заходи за рахунок цільових фондів</t>
  </si>
  <si>
    <t>0217363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</si>
  <si>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</si>
  <si>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</si>
  <si>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</si>
  <si>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0217680</t>
  </si>
  <si>
    <t>7680</t>
  </si>
  <si>
    <t>Членські внески до асоціацій органів місцевого самоврядування</t>
  </si>
  <si>
    <t>0219770</t>
  </si>
  <si>
    <t>9770</t>
  </si>
  <si>
    <t xml:space="preserve">Інші субвенції з місцевого бюджету 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</si>
  <si>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</si>
  <si>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</si>
  <si>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</si>
  <si>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</si>
  <si>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</si>
  <si>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</si>
  <si>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1510150</t>
  </si>
  <si>
    <t>1512111</t>
  </si>
  <si>
    <t>1514060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</si>
  <si>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</si>
  <si>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</si>
  <si>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</si>
  <si>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1516011</t>
  </si>
  <si>
    <t>1516013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</si>
  <si>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</si>
  <si>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</si>
  <si>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</si>
  <si>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</si>
  <si>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</si>
  <si>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</si>
  <si>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1517310</t>
  </si>
  <si>
    <t>7310</t>
  </si>
  <si>
    <t>0443</t>
  </si>
  <si>
    <t>Будівництво об'єктів житлово-комунального господарства</t>
  </si>
  <si>
    <t>1517324</t>
  </si>
  <si>
    <t>7324</t>
  </si>
  <si>
    <t>Будівництво установ та закладів культури</t>
  </si>
  <si>
    <t>1517325</t>
  </si>
  <si>
    <t>7325</t>
  </si>
  <si>
    <t>Будівництво споруд, установ та закладів фізичної культури і спорту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</si>
  <si>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</si>
  <si>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</si>
  <si>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</si>
  <si>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1517350</t>
  </si>
  <si>
    <t>7350</t>
  </si>
  <si>
    <t>Розроблення схем планування та забудови територій (містобудівної документації)</t>
  </si>
  <si>
    <t>1517461</t>
  </si>
  <si>
    <t>1519770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</si>
  <si>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</si>
  <si>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</si>
  <si>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</si>
  <si>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</si>
  <si>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</si>
  <si>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</si>
  <si>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</si>
  <si>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</si>
  <si>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</si>
  <si>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</si>
  <si>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</si>
  <si>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0921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</si>
  <si>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</si>
  <si>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</si>
  <si>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за рахунок субвенції 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</si>
  <si>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0611070</t>
  </si>
  <si>
    <t>1070</t>
  </si>
  <si>
    <t>0922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</si>
  <si>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</si>
  <si>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в т.ч. за рахунок освітньої субвенції з державного бюджету</t>
  </si>
  <si>
    <t>0611090</t>
  </si>
  <si>
    <t>0960</t>
  </si>
  <si>
    <t xml:space="preserve">Надання позашкільної освіти позашкільними закладами освіти, заходи із позашкільної роботи з дітьми </t>
  </si>
  <si>
    <t>0611150</t>
  </si>
  <si>
    <t>1150</t>
  </si>
  <si>
    <t>0990</t>
  </si>
  <si>
    <t xml:space="preserve">Методичне забезпечення діяльності навчальних закладів </t>
  </si>
  <si>
    <t>0611161</t>
  </si>
  <si>
    <t>1161</t>
  </si>
  <si>
    <t>Забезпечення діяльності інших закладів у сфері освіти</t>
  </si>
  <si>
    <t>0611170</t>
  </si>
  <si>
    <t>1170</t>
  </si>
  <si>
    <t>Забезпечення діяльності інклюзивно-ресурсних центрів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</si>
  <si>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</si>
  <si>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0611162</t>
  </si>
  <si>
    <t>1162</t>
  </si>
  <si>
    <t>Інші програми та заходи у сфері освіти</t>
  </si>
  <si>
    <t>0613230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</si>
  <si>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</si>
  <si>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</si>
  <si>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</si>
  <si>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</si>
  <si>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</si>
  <si>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</si>
  <si>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7321</t>
  </si>
  <si>
    <t>Будівництво освітніх установ та закладів</t>
  </si>
  <si>
    <t>0617362</t>
  </si>
  <si>
    <t>7362</t>
  </si>
  <si>
    <t>Виконання інвестиційних проектів в рамках формування інфраструктури об'єднаних територіальних громад</t>
  </si>
  <si>
    <t>в т.ч. за рахунок субвенції з державного бюджету на формування інфраструктури об'єднаних територіальних громад</t>
  </si>
  <si>
    <t>0617363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</si>
  <si>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</si>
  <si>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за рахунок  субвенції з державного бюджету на здійснення заходів щодо соціально-економічного розвитку окремих територій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</si>
  <si>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</si>
  <si>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</si>
  <si>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</si>
  <si>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0810160</t>
  </si>
  <si>
    <t>0813011</t>
  </si>
  <si>
    <t xml:space="preserve">Надання пільг на оплату житлово-комунальних послуг окремим категоріям громадян відповідно до законодавства </t>
  </si>
  <si>
    <t>0813012</t>
  </si>
  <si>
    <t>Надання субсидій населенню для відшкодування витрат на оплату житлово-комунальних послуг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</si>
  <si>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</si>
  <si>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</si>
  <si>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</si>
  <si>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</si>
  <si>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</si>
  <si>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</si>
  <si>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</si>
  <si>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</si>
  <si>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</si>
  <si>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</si>
  <si>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</si>
  <si>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</si>
  <si>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0813041</t>
  </si>
  <si>
    <t>Надання допомоги у зв'язку з вагітністю і пологами</t>
  </si>
  <si>
    <t>0813042</t>
  </si>
  <si>
    <t>Надання допомоги при усиновленні дитини</t>
  </si>
  <si>
    <t>0813043</t>
  </si>
  <si>
    <t>Надання допомоги при народженні дитини</t>
  </si>
  <si>
    <t>0813044</t>
  </si>
  <si>
    <t>Надання допомоги на дітей, над якими встановлено опіку чи піклування</t>
  </si>
  <si>
    <t>0813045</t>
  </si>
  <si>
    <t>Надання допомоги на дітей одиноким матерям</t>
  </si>
  <si>
    <t>0813046</t>
  </si>
  <si>
    <t>Надання тимчасової державної допомоги дітям</t>
  </si>
  <si>
    <t>0813047</t>
  </si>
  <si>
    <t>Надання державної соціальної допомоги малозабезпеченим сім’ям</t>
  </si>
  <si>
    <t>0813050</t>
  </si>
  <si>
    <t>Пільгове медичне обслуговування осіб, які постраждали внаслідок Чорнобильської катастрофи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</si>
  <si>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</si>
  <si>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</si>
  <si>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</si>
  <si>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</si>
  <si>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</si>
  <si>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</si>
  <si>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</si>
  <si>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</si>
  <si>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</si>
  <si>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</si>
  <si>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</si>
  <si>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</si>
  <si>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</si>
  <si>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</si>
  <si>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</si>
  <si>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</si>
  <si>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</si>
  <si>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</si>
  <si>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</si>
  <si>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</si>
  <si>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</si>
  <si>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0817363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</si>
  <si>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</si>
  <si>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</si>
  <si>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</si>
  <si>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</si>
  <si>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</si>
  <si>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</si>
  <si>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</si>
  <si>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за рахунок субвенції з державного бюджету на здійснення заходів щодо соціально-економічного розвитку окремих територій</t>
  </si>
  <si>
    <t>1000000</t>
  </si>
  <si>
    <t>Відділ  культури та туризму  виконавчого комітету Вараської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</si>
  <si>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</si>
  <si>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</si>
  <si>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</si>
  <si>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</si>
  <si>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</si>
  <si>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</si>
  <si>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</si>
  <si>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</si>
  <si>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бібліотек</t>
  </si>
  <si>
    <t>1014060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</si>
  <si>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</si>
  <si>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</si>
  <si>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</si>
  <si>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</si>
  <si>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</si>
  <si>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</si>
  <si>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</si>
  <si>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1017363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</si>
  <si>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</si>
  <si>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</si>
  <si>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</si>
  <si>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</si>
  <si>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</si>
  <si>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</si>
  <si>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</si>
  <si>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</si>
  <si>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</si>
  <si>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</si>
  <si>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</si>
  <si>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3718700</t>
  </si>
  <si>
    <t>8700</t>
  </si>
  <si>
    <t>Резервний фонд</t>
  </si>
  <si>
    <t>3719110</t>
  </si>
  <si>
    <t>9110</t>
  </si>
  <si>
    <t>Реверсна дотація</t>
  </si>
  <si>
    <t>ВСЬОГО ВИДАТКІВ</t>
  </si>
  <si>
    <t xml:space="preserve">Назва об"єкта відповідно до проектно-кошторисної документації </t>
  </si>
  <si>
    <t>Строк реалізації об'єкта (рік початку і завершення)</t>
  </si>
  <si>
    <t>Загальна вартість об'єкта, гривень</t>
  </si>
  <si>
    <t>Обсяг видатків бюджету розвитку, гривень</t>
  </si>
  <si>
    <t>Рівень будівельної готовності об'єкта на кінець бюджетного періоду, %</t>
  </si>
  <si>
    <t>у т.ч. на погашення заборгованості що утворилася на початок року</t>
  </si>
  <si>
    <t>0210160</t>
  </si>
  <si>
    <t>Реконструкція водопровідної мережі від ВК-88/ПГ-53 до ВК-73/ПГ-49 по вул.Парковій в місті Вараш, Рівненської області</t>
  </si>
  <si>
    <t>Будівництво об'єктів інфраструктури парку культури та відпочинку  (виготовлення проектно-кошторисної документації)</t>
  </si>
  <si>
    <t>Будівництво баскетбольного майданчика м.Вараш (виготовлення проектно-кошторисної документації)</t>
  </si>
  <si>
    <t>Будівництво міні футбольного поля м.Вараш (виготовлення проектно-кошторисної документації)</t>
  </si>
  <si>
    <t>0611140</t>
  </si>
  <si>
    <t>1140</t>
  </si>
  <si>
    <t>0950</t>
  </si>
  <si>
    <t xml:space="preserve">Підвищення кваліфікації, перепідготовка кадрів закладами післядипломної освіти </t>
  </si>
  <si>
    <t>0615030</t>
  </si>
  <si>
    <t>5030</t>
  </si>
  <si>
    <t>Розвиток дитячо-юнацького та резервного спорту</t>
  </si>
  <si>
    <t>Всього</t>
  </si>
  <si>
    <t>в т.ч. за рахунок субвенції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</si>
  <si>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1518110</t>
  </si>
  <si>
    <t>в т.ч. за рахунок субвенції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</si>
  <si>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</si>
  <si>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в т.ч. за рахунок  субвенції з державного бюджету на здійснення заходів щодо соціально-економічного розвитку окремих територій</t>
  </si>
  <si>
    <t>в т.ч. за рахунок субвенції з державного бюджету на здійснення заходів щодо соціально-економічного розвитку окремих територій</t>
  </si>
  <si>
    <t>Реконструкція ЗОШ №2 в мікрорайоні Будівельників, 56 м.Вараш Рівненської області (реконструкція покрівлі, заміна вікон, утеплення зовнішніх стін, опорядження фасадів). Коригування</t>
  </si>
  <si>
    <t>0217370</t>
  </si>
  <si>
    <t>7370</t>
  </si>
  <si>
    <t>Реалізація інших заходів щодо соціально-економічного розвитку територій</t>
  </si>
  <si>
    <t>1515045</t>
  </si>
  <si>
    <t>5045</t>
  </si>
  <si>
    <t>Будівництво мультифункціональних майданчиків для занять ігровими видами спорту</t>
  </si>
  <si>
    <t>0617640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</si>
  <si>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</si>
  <si>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</si>
  <si>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в т.ч. за рахунок субвенції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</si>
  <si>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Будівництво мультифункціонального майданчика для занять ігровими видами спорту на території Вараської загальноосвітньої школи I-III cт. №2 Вараської міської ради Рівненської області по м-н Будівельників, 56 в м.Вараш</t>
  </si>
  <si>
    <t>Реконструкція системи відеоспостереження міста Вараш Рівненської області (проектні (вишукувальні) роботи)</t>
  </si>
  <si>
    <t>0816083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</si>
  <si>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</si>
  <si>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</si>
  <si>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Реконструкція електричної мережі гуртожитків та трансформаторної підстанції (виготовлення проектно-кошторисної документації)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</si>
  <si>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</si>
  <si>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</si>
  <si>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Спеціалізована стаціонарна медична допомога населенню</t>
  </si>
  <si>
    <t>0813086</t>
  </si>
  <si>
    <t>3086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</si>
  <si>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діабет I типу (інсулінозалежний), гострі або хронічні захворювання нирок IV ступеня, на дитину, яка отримала тяжку травму, потребує трансплантації органа, потребує паліативної допомоги, яким не встановлено інвалідність</t>
  </si>
  <si>
    <t>0813049</t>
  </si>
  <si>
    <t>Відшкодування послуги з догляду за дитиною до трьох років "муніципальна няня"</t>
  </si>
  <si>
    <t>0813087</t>
  </si>
  <si>
    <t>3087</t>
  </si>
  <si>
    <t>Надання допомоги на дітей, які виховуються у багатодітних сім'ях</t>
  </si>
  <si>
    <r>
      <t>Туристичний збір</t>
    </r>
    <r>
      <rPr>
        <sz val="24"/>
        <rFont val="Times New Roman"/>
        <family val="1"/>
        <charset val="204"/>
      </rPr>
      <t> </t>
    </r>
  </si>
  <si>
    <t>Внески до статутного капіталу комунального підприємтсва "Благоустрій" Вараської міської ради</t>
  </si>
  <si>
    <t xml:space="preserve">                                                                  _________2019 року №_____</t>
  </si>
  <si>
    <t>O2</t>
  </si>
  <si>
    <t>-</t>
  </si>
  <si>
    <t>Найменування бюджету - одержувача/надавача міжбюджетного трансферту</t>
  </si>
  <si>
    <t xml:space="preserve">                                 Трансферти з  інших місцевих бюджетів             </t>
  </si>
  <si>
    <t xml:space="preserve">субвенції </t>
  </si>
  <si>
    <t>О3</t>
  </si>
  <si>
    <t>загального фонду на</t>
  </si>
  <si>
    <t>О4</t>
  </si>
  <si>
    <t>Субвенція з місцевого бюджету  (обласного бюджету)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</si>
  <si>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(обласного бюджету)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</si>
  <si>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Субвенція з місцевого бюджету (обласного бюджету)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</si>
  <si>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 відшкодування вартості лікарських засобів для лікування окремих захворювань за рахунок відповідної субвенції з державного бюджету</t>
  </si>
  <si>
    <t>О7</t>
  </si>
  <si>
    <t>17203100000</t>
  </si>
  <si>
    <t>Бюджет м.Вараш</t>
  </si>
  <si>
    <t>Обласний бюджет Рівненської області</t>
  </si>
  <si>
    <t>х</t>
  </si>
  <si>
    <t xml:space="preserve">Секретар міської ради                                                     Олександр МЕНЗУЛ
</t>
  </si>
  <si>
    <t xml:space="preserve">     Секретар міської ради                              Олександр МЕНЗУЛ</t>
  </si>
  <si>
    <t>Секретар міської ради                                   Олександр МЕНЗУЛ</t>
  </si>
  <si>
    <t xml:space="preserve">                               ЗМІНИ ДО  МІЖБЮДЖЕТНИХ  ТРАНСФЕРТІВ  на 2019 рік </t>
  </si>
</sst>
</file>

<file path=xl/styles.xml><?xml version="1.0" encoding="utf-8"?>
<styleSheet xmlns="http://schemas.openxmlformats.org/spreadsheetml/2006/main">
  <numFmts count="1">
    <numFmt numFmtId="164" formatCode="0.0"/>
  </numFmts>
  <fonts count="13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30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4"/>
      <name val="Times New Roman"/>
      <family val="1"/>
      <charset val="204"/>
    </font>
    <font>
      <sz val="2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1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4"/>
      <name val="Arial Cyr"/>
      <charset val="204"/>
    </font>
    <font>
      <sz val="18"/>
      <name val="Arial Cyr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rgb="FF212529"/>
      <name val="Segoe UI"/>
      <family val="2"/>
      <charset val="204"/>
    </font>
    <font>
      <sz val="11"/>
      <name val="Helv"/>
      <charset val="204"/>
    </font>
    <font>
      <sz val="3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sz val="20"/>
      <color indexed="8"/>
      <name val="Times New Roman"/>
      <family val="1"/>
      <charset val="204"/>
    </font>
    <font>
      <sz val="20"/>
      <name val="Arial Cyr"/>
      <charset val="204"/>
    </font>
    <font>
      <sz val="12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i/>
      <sz val="12"/>
      <name val="Times New Roman Cyr"/>
      <family val="1"/>
      <charset val="204"/>
    </font>
    <font>
      <i/>
      <sz val="12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 CYR"/>
      <family val="1"/>
      <charset val="204"/>
    </font>
    <font>
      <i/>
      <sz val="11"/>
      <name val="Times New Roman Cyr"/>
      <family val="1"/>
      <charset val="204"/>
    </font>
    <font>
      <i/>
      <sz val="11"/>
      <name val="Times New Roman"/>
      <family val="1"/>
    </font>
    <font>
      <i/>
      <sz val="11"/>
      <name val="Times New Roman CYR"/>
      <charset val="204"/>
    </font>
    <font>
      <i/>
      <sz val="12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1"/>
      <name val="Times New Roman Cyr"/>
      <family val="1"/>
      <charset val="204"/>
    </font>
    <font>
      <sz val="11"/>
      <name val="Arial Cyr"/>
      <charset val="204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04"/>
    </font>
    <font>
      <i/>
      <sz val="11"/>
      <name val="Arial Cyr"/>
      <charset val="204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204"/>
    </font>
    <font>
      <sz val="11"/>
      <color rgb="FFFF0000"/>
      <name val="Arial Cyr"/>
      <charset val="204"/>
    </font>
    <font>
      <i/>
      <sz val="10"/>
      <name val="Arial Cyr"/>
      <charset val="204"/>
    </font>
    <font>
      <sz val="9"/>
      <name val="Times New Roman CYR"/>
      <family val="1"/>
      <charset val="204"/>
    </font>
    <font>
      <b/>
      <sz val="10"/>
      <name val="Arial Cyr"/>
      <charset val="204"/>
    </font>
    <font>
      <b/>
      <sz val="10"/>
      <name val="Times New Roman Cyr"/>
      <family val="1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sz val="14"/>
      <name val="Times New Roman"/>
      <family val="1"/>
    </font>
    <font>
      <i/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4"/>
      <color indexed="8"/>
      <name val="Times New Roman"/>
      <family val="1"/>
    </font>
    <font>
      <sz val="14"/>
      <name val="Times New Roman Cyr"/>
      <family val="1"/>
      <charset val="204"/>
    </font>
    <font>
      <i/>
      <sz val="14"/>
      <name val="Times New Roman Cyr"/>
      <charset val="204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 CYR"/>
      <charset val="204"/>
    </font>
    <font>
      <i/>
      <sz val="14"/>
      <name val="Times New Roman"/>
      <family val="1"/>
    </font>
    <font>
      <i/>
      <sz val="14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6"/>
      <name val="Arial Cyr"/>
      <family val="2"/>
      <charset val="204"/>
    </font>
    <font>
      <b/>
      <sz val="16"/>
      <name val="Times New Roman"/>
      <family val="1"/>
    </font>
    <font>
      <b/>
      <i/>
      <sz val="11"/>
      <name val="Times New Roman"/>
      <family val="1"/>
    </font>
    <font>
      <sz val="12"/>
      <color rgb="FFFF0000"/>
      <name val="Arial Cyr"/>
      <family val="2"/>
      <charset val="204"/>
    </font>
    <font>
      <b/>
      <sz val="11"/>
      <name val="Times New Roman CYR"/>
      <family val="1"/>
      <charset val="204"/>
    </font>
    <font>
      <sz val="14"/>
      <color rgb="FF000000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0">
    <xf numFmtId="0" fontId="0" fillId="0" borderId="0"/>
    <xf numFmtId="0" fontId="6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1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36" fillId="0" borderId="0"/>
  </cellStyleXfs>
  <cellXfs count="700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 applyProtection="1">
      <alignment vertical="top"/>
      <protection locked="0"/>
    </xf>
    <xf numFmtId="0" fontId="14" fillId="0" borderId="0" xfId="0" applyFont="1" applyBorder="1"/>
    <xf numFmtId="0" fontId="16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9" fillId="0" borderId="9" xfId="0" applyNumberFormat="1" applyFont="1" applyBorder="1" applyAlignment="1">
      <alignment horizontal="right" wrapText="1"/>
    </xf>
    <xf numFmtId="3" fontId="20" fillId="0" borderId="11" xfId="0" applyNumberFormat="1" applyFont="1" applyBorder="1" applyAlignment="1">
      <alignment horizontal="right" wrapText="1"/>
    </xf>
    <xf numFmtId="4" fontId="4" fillId="0" borderId="10" xfId="0" applyNumberFormat="1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center" wrapText="1"/>
    </xf>
    <xf numFmtId="3" fontId="21" fillId="0" borderId="10" xfId="0" applyNumberFormat="1" applyFont="1" applyBorder="1" applyAlignment="1">
      <alignment horizontal="right" wrapText="1"/>
    </xf>
    <xf numFmtId="4" fontId="22" fillId="0" borderId="10" xfId="0" applyNumberFormat="1" applyFont="1" applyBorder="1" applyAlignment="1">
      <alignment horizontal="center" wrapText="1"/>
    </xf>
    <xf numFmtId="3" fontId="19" fillId="0" borderId="10" xfId="0" applyNumberFormat="1" applyFont="1" applyBorder="1" applyAlignment="1">
      <alignment horizontal="right" wrapText="1"/>
    </xf>
    <xf numFmtId="3" fontId="22" fillId="0" borderId="10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center" wrapText="1"/>
    </xf>
    <xf numFmtId="3" fontId="24" fillId="0" borderId="10" xfId="0" applyNumberFormat="1" applyFont="1" applyBorder="1" applyAlignment="1">
      <alignment horizontal="right" wrapText="1"/>
    </xf>
    <xf numFmtId="3" fontId="20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wrapText="1"/>
    </xf>
    <xf numFmtId="3" fontId="2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3" fillId="0" borderId="0" xfId="0" applyFont="1" applyAlignment="1">
      <alignment wrapText="1"/>
    </xf>
    <xf numFmtId="3" fontId="24" fillId="0" borderId="10" xfId="0" applyNumberFormat="1" applyFont="1" applyBorder="1" applyAlignment="1">
      <alignment horizontal="center" wrapText="1"/>
    </xf>
    <xf numFmtId="3" fontId="20" fillId="0" borderId="13" xfId="0" applyNumberFormat="1" applyFont="1" applyBorder="1" applyAlignment="1">
      <alignment horizontal="center" wrapText="1"/>
    </xf>
    <xf numFmtId="3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3" fontId="21" fillId="0" borderId="10" xfId="0" applyNumberFormat="1" applyFont="1" applyFill="1" applyBorder="1" applyAlignment="1">
      <alignment horizontal="right" wrapText="1"/>
    </xf>
    <xf numFmtId="3" fontId="4" fillId="0" borderId="13" xfId="0" applyNumberFormat="1" applyFont="1" applyFill="1" applyBorder="1" applyAlignment="1">
      <alignment horizontal="center" wrapText="1"/>
    </xf>
    <xf numFmtId="3" fontId="19" fillId="0" borderId="13" xfId="0" applyNumberFormat="1" applyFont="1" applyBorder="1" applyAlignment="1">
      <alignment horizontal="right" wrapText="1"/>
    </xf>
    <xf numFmtId="3" fontId="21" fillId="0" borderId="13" xfId="0" applyNumberFormat="1" applyFont="1" applyBorder="1" applyAlignment="1">
      <alignment horizontal="right" wrapText="1"/>
    </xf>
    <xf numFmtId="3" fontId="25" fillId="0" borderId="0" xfId="0" applyNumberFormat="1" applyFont="1" applyBorder="1" applyAlignment="1">
      <alignment horizontal="justify" wrapText="1"/>
    </xf>
    <xf numFmtId="0" fontId="20" fillId="0" borderId="12" xfId="0" applyFont="1" applyBorder="1" applyAlignment="1">
      <alignment horizontal="left" wrapText="1"/>
    </xf>
    <xf numFmtId="3" fontId="19" fillId="0" borderId="10" xfId="0" applyNumberFormat="1" applyFont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wrapText="1"/>
    </xf>
    <xf numFmtId="3" fontId="4" fillId="0" borderId="13" xfId="0" applyNumberFormat="1" applyFont="1" applyBorder="1" applyAlignment="1">
      <alignment wrapText="1"/>
    </xf>
    <xf numFmtId="0" fontId="4" fillId="0" borderId="13" xfId="0" applyFont="1" applyBorder="1" applyAlignment="1">
      <alignment horizontal="center" wrapText="1"/>
    </xf>
    <xf numFmtId="3" fontId="19" fillId="0" borderId="29" xfId="0" applyNumberFormat="1" applyFont="1" applyBorder="1" applyAlignment="1">
      <alignment horizontal="right" wrapText="1"/>
    </xf>
    <xf numFmtId="3" fontId="19" fillId="0" borderId="30" xfId="0" applyNumberFormat="1" applyFont="1" applyBorder="1" applyAlignment="1">
      <alignment horizontal="right" wrapText="1"/>
    </xf>
    <xf numFmtId="3" fontId="3" fillId="0" borderId="0" xfId="0" applyNumberFormat="1" applyFont="1"/>
    <xf numFmtId="0" fontId="26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justify" wrapText="1"/>
    </xf>
    <xf numFmtId="3" fontId="24" fillId="0" borderId="0" xfId="0" applyNumberFormat="1" applyFont="1" applyBorder="1" applyAlignment="1">
      <alignment horizontal="right" wrapText="1"/>
    </xf>
    <xf numFmtId="3" fontId="20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 applyProtection="1">
      <alignment horizontal="left" vertical="center" wrapText="1"/>
    </xf>
    <xf numFmtId="164" fontId="4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 applyProtection="1">
      <alignment wrapText="1"/>
      <protection locked="0"/>
    </xf>
    <xf numFmtId="164" fontId="20" fillId="0" borderId="0" xfId="0" applyNumberFormat="1" applyFont="1" applyFill="1" applyBorder="1" applyAlignment="1">
      <alignment horizontal="right" wrapText="1"/>
    </xf>
    <xf numFmtId="0" fontId="27" fillId="0" borderId="0" xfId="0" applyFont="1"/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3" fillId="0" borderId="10" xfId="0" applyFont="1" applyBorder="1"/>
    <xf numFmtId="0" fontId="3" fillId="0" borderId="13" xfId="0" applyFont="1" applyBorder="1"/>
    <xf numFmtId="3" fontId="19" fillId="0" borderId="23" xfId="0" applyNumberFormat="1" applyFont="1" applyBorder="1" applyAlignment="1">
      <alignment horizontal="right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8" fillId="0" borderId="21" xfId="0" applyFont="1" applyBorder="1" applyAlignment="1">
      <alignment horizontal="left" wrapText="1"/>
    </xf>
    <xf numFmtId="0" fontId="27" fillId="0" borderId="28" xfId="0" applyFont="1" applyBorder="1" applyAlignment="1">
      <alignment horizontal="left"/>
    </xf>
    <xf numFmtId="0" fontId="30" fillId="0" borderId="4" xfId="0" applyFont="1" applyBorder="1" applyAlignment="1">
      <alignment horizontal="center" vertical="center" wrapText="1"/>
    </xf>
    <xf numFmtId="49" fontId="30" fillId="0" borderId="7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right" vertical="top"/>
    </xf>
    <xf numFmtId="0" fontId="31" fillId="0" borderId="0" xfId="0" applyFont="1"/>
    <xf numFmtId="4" fontId="24" fillId="0" borderId="10" xfId="0" applyNumberFormat="1" applyFont="1" applyBorder="1" applyAlignment="1">
      <alignment horizontal="center" wrapText="1"/>
    </xf>
    <xf numFmtId="4" fontId="20" fillId="0" borderId="13" xfId="0" applyNumberFormat="1" applyFont="1" applyBorder="1" applyAlignment="1">
      <alignment horizontal="center" wrapText="1"/>
    </xf>
    <xf numFmtId="0" fontId="32" fillId="0" borderId="0" xfId="0" applyFont="1" applyAlignment="1">
      <alignment wrapText="1"/>
    </xf>
    <xf numFmtId="3" fontId="21" fillId="0" borderId="25" xfId="0" applyNumberFormat="1" applyFont="1" applyBorder="1" applyAlignment="1">
      <alignment horizontal="right" wrapText="1"/>
    </xf>
    <xf numFmtId="0" fontId="4" fillId="0" borderId="26" xfId="0" applyFont="1" applyBorder="1" applyAlignment="1">
      <alignment horizontal="center" wrapText="1"/>
    </xf>
    <xf numFmtId="0" fontId="8" fillId="0" borderId="32" xfId="0" applyFont="1" applyBorder="1" applyAlignment="1">
      <alignment horizontal="right" vertical="top"/>
    </xf>
    <xf numFmtId="0" fontId="20" fillId="0" borderId="16" xfId="0" applyFont="1" applyBorder="1" applyAlignment="1">
      <alignment horizontal="right" wrapText="1"/>
    </xf>
    <xf numFmtId="0" fontId="20" fillId="0" borderId="12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8" fillId="0" borderId="12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8" fillId="0" borderId="32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1" fontId="2" fillId="0" borderId="0" xfId="24" applyNumberFormat="1" applyFont="1" applyFill="1" applyBorder="1" applyAlignment="1">
      <alignment vertical="top" wrapText="1"/>
    </xf>
    <xf numFmtId="49" fontId="2" fillId="0" borderId="0" xfId="24" applyNumberFormat="1" applyFont="1" applyFill="1" applyBorder="1" applyAlignment="1">
      <alignment vertical="top" wrapText="1"/>
    </xf>
    <xf numFmtId="0" fontId="34" fillId="0" borderId="0" xfId="24" applyFont="1" applyAlignment="1"/>
    <xf numFmtId="0" fontId="36" fillId="0" borderId="0" xfId="24" applyFont="1" applyFill="1" applyBorder="1"/>
    <xf numFmtId="0" fontId="38" fillId="0" borderId="0" xfId="24" applyFont="1" applyFill="1" applyBorder="1"/>
    <xf numFmtId="0" fontId="39" fillId="0" borderId="0" xfId="24" applyFont="1" applyFill="1" applyBorder="1" applyAlignment="1">
      <alignment horizontal="center"/>
    </xf>
    <xf numFmtId="0" fontId="41" fillId="0" borderId="1" xfId="24" applyFont="1" applyFill="1" applyBorder="1" applyAlignment="1">
      <alignment horizontal="center" vertical="center"/>
    </xf>
    <xf numFmtId="0" fontId="41" fillId="0" borderId="1" xfId="24" applyFont="1" applyFill="1" applyBorder="1" applyAlignment="1">
      <alignment horizontal="center" vertical="center" wrapText="1"/>
    </xf>
    <xf numFmtId="49" fontId="42" fillId="0" borderId="1" xfId="24" applyNumberFormat="1" applyFont="1" applyFill="1" applyBorder="1" applyAlignment="1">
      <alignment horizontal="center" vertical="top" wrapText="1"/>
    </xf>
    <xf numFmtId="0" fontId="42" fillId="0" borderId="1" xfId="24" applyFont="1" applyFill="1" applyBorder="1" applyAlignment="1">
      <alignment horizontal="center" vertical="center" wrapText="1"/>
    </xf>
    <xf numFmtId="0" fontId="43" fillId="0" borderId="0" xfId="24" applyFont="1" applyFill="1" applyBorder="1"/>
    <xf numFmtId="0" fontId="36" fillId="2" borderId="0" xfId="24" applyFont="1" applyFill="1" applyBorder="1"/>
    <xf numFmtId="49" fontId="44" fillId="0" borderId="1" xfId="24" applyNumberFormat="1" applyFont="1" applyFill="1" applyBorder="1" applyAlignment="1">
      <alignment horizontal="center" wrapText="1"/>
    </xf>
    <xf numFmtId="49" fontId="44" fillId="0" borderId="1" xfId="24" applyNumberFormat="1" applyFont="1" applyFill="1" applyBorder="1" applyAlignment="1">
      <alignment wrapText="1"/>
    </xf>
    <xf numFmtId="0" fontId="45" fillId="2" borderId="0" xfId="24" applyFont="1" applyFill="1" applyBorder="1"/>
    <xf numFmtId="0" fontId="45" fillId="0" borderId="0" xfId="24" applyFont="1" applyFill="1" applyBorder="1"/>
    <xf numFmtId="49" fontId="46" fillId="0" borderId="1" xfId="24" applyNumberFormat="1" applyFont="1" applyFill="1" applyBorder="1" applyAlignment="1">
      <alignment horizontal="center" wrapText="1"/>
    </xf>
    <xf numFmtId="49" fontId="46" fillId="0" borderId="1" xfId="24" applyNumberFormat="1" applyFont="1" applyFill="1" applyBorder="1" applyAlignment="1">
      <alignment horizontal="left" wrapText="1"/>
    </xf>
    <xf numFmtId="2" fontId="45" fillId="0" borderId="0" xfId="24" applyNumberFormat="1" applyFont="1" applyFill="1" applyBorder="1"/>
    <xf numFmtId="49" fontId="46" fillId="0" borderId="1" xfId="24" applyNumberFormat="1" applyFont="1" applyFill="1" applyBorder="1" applyAlignment="1">
      <alignment horizontal="center" vertical="center" wrapText="1"/>
    </xf>
    <xf numFmtId="49" fontId="46" fillId="0" borderId="1" xfId="24" applyNumberFormat="1" applyFont="1" applyFill="1" applyBorder="1" applyAlignment="1">
      <alignment vertical="center" wrapText="1"/>
    </xf>
    <xf numFmtId="0" fontId="48" fillId="2" borderId="0" xfId="24" applyFont="1" applyFill="1" applyBorder="1"/>
    <xf numFmtId="0" fontId="48" fillId="0" borderId="0" xfId="24" applyFont="1" applyFill="1" applyBorder="1"/>
    <xf numFmtId="3" fontId="40" fillId="0" borderId="1" xfId="24" applyNumberFormat="1" applyFont="1" applyFill="1" applyBorder="1" applyAlignment="1">
      <alignment horizontal="center" wrapText="1"/>
    </xf>
    <xf numFmtId="3" fontId="47" fillId="0" borderId="1" xfId="24" applyNumberFormat="1" applyFont="1" applyFill="1" applyBorder="1" applyAlignment="1">
      <alignment horizontal="center" wrapText="1"/>
    </xf>
    <xf numFmtId="3" fontId="46" fillId="0" borderId="1" xfId="24" applyNumberFormat="1" applyFont="1" applyFill="1" applyBorder="1" applyAlignment="1">
      <alignment horizontal="center" wrapText="1"/>
    </xf>
    <xf numFmtId="49" fontId="46" fillId="0" borderId="1" xfId="24" applyNumberFormat="1" applyFont="1" applyFill="1" applyBorder="1" applyAlignment="1">
      <alignment wrapText="1"/>
    </xf>
    <xf numFmtId="3" fontId="47" fillId="0" borderId="1" xfId="24" applyNumberFormat="1" applyFont="1" applyFill="1" applyBorder="1" applyAlignment="1">
      <alignment horizontal="center"/>
    </xf>
    <xf numFmtId="3" fontId="40" fillId="0" borderId="1" xfId="24" applyNumberFormat="1" applyFont="1" applyFill="1" applyBorder="1" applyAlignment="1">
      <alignment horizontal="center"/>
    </xf>
    <xf numFmtId="3" fontId="40" fillId="0" borderId="1" xfId="24" applyNumberFormat="1" applyFont="1" applyFill="1" applyBorder="1" applyAlignment="1">
      <alignment horizontal="left" wrapText="1"/>
    </xf>
    <xf numFmtId="49" fontId="36" fillId="0" borderId="0" xfId="24" applyNumberFormat="1" applyFont="1" applyFill="1" applyBorder="1" applyAlignment="1">
      <alignment vertical="top" wrapText="1"/>
    </xf>
    <xf numFmtId="0" fontId="50" fillId="0" borderId="0" xfId="24" applyFont="1" applyFill="1" applyBorder="1"/>
    <xf numFmtId="0" fontId="45" fillId="0" borderId="0" xfId="25" applyFont="1" applyFill="1" applyBorder="1" applyAlignment="1" applyProtection="1">
      <alignment vertical="center" wrapText="1"/>
    </xf>
    <xf numFmtId="164" fontId="48" fillId="0" borderId="0" xfId="24" applyNumberFormat="1" applyFont="1" applyFill="1" applyBorder="1"/>
    <xf numFmtId="3" fontId="48" fillId="0" borderId="0" xfId="24" applyNumberFormat="1" applyFont="1" applyFill="1" applyBorder="1"/>
    <xf numFmtId="1" fontId="36" fillId="0" borderId="0" xfId="24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56" fillId="0" borderId="0" xfId="0" applyFont="1"/>
    <xf numFmtId="0" fontId="57" fillId="0" borderId="0" xfId="0" applyFont="1"/>
    <xf numFmtId="0" fontId="38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0" fillId="0" borderId="0" xfId="0" applyBorder="1"/>
    <xf numFmtId="0" fontId="58" fillId="0" borderId="0" xfId="0" applyFont="1" applyBorder="1" applyAlignment="1">
      <alignment horizontal="center"/>
    </xf>
    <xf numFmtId="0" fontId="0" fillId="0" borderId="0" xfId="0" applyFont="1"/>
    <xf numFmtId="0" fontId="63" fillId="0" borderId="0" xfId="0" applyFont="1"/>
    <xf numFmtId="0" fontId="72" fillId="0" borderId="0" xfId="0" applyFont="1"/>
    <xf numFmtId="0" fontId="73" fillId="0" borderId="0" xfId="0" applyFont="1"/>
    <xf numFmtId="0" fontId="53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53" fillId="0" borderId="0" xfId="0" applyFont="1"/>
    <xf numFmtId="0" fontId="76" fillId="0" borderId="0" xfId="0" applyFont="1" applyAlignment="1">
      <alignment horizontal="center"/>
    </xf>
    <xf numFmtId="0" fontId="0" fillId="0" borderId="0" xfId="0" applyFont="1" applyFill="1" applyBorder="1"/>
    <xf numFmtId="0" fontId="76" fillId="0" borderId="0" xfId="0" applyFont="1"/>
    <xf numFmtId="0" fontId="53" fillId="0" borderId="0" xfId="0" applyFont="1" applyAlignment="1">
      <alignment horizontal="left"/>
    </xf>
    <xf numFmtId="0" fontId="83" fillId="0" borderId="0" xfId="0" applyFont="1"/>
    <xf numFmtId="0" fontId="84" fillId="0" borderId="0" xfId="0" applyFont="1"/>
    <xf numFmtId="0" fontId="86" fillId="0" borderId="0" xfId="0" applyFont="1"/>
    <xf numFmtId="0" fontId="1" fillId="0" borderId="0" xfId="0" applyFont="1" applyFill="1" applyBorder="1"/>
    <xf numFmtId="0" fontId="89" fillId="0" borderId="0" xfId="0" applyFont="1"/>
    <xf numFmtId="0" fontId="60" fillId="0" borderId="0" xfId="0" applyFont="1"/>
    <xf numFmtId="0" fontId="92" fillId="0" borderId="0" xfId="0" applyFont="1"/>
    <xf numFmtId="0" fontId="63" fillId="0" borderId="0" xfId="0" applyFont="1" applyBorder="1"/>
    <xf numFmtId="0" fontId="53" fillId="0" borderId="0" xfId="0" applyFont="1" applyBorder="1"/>
    <xf numFmtId="0" fontId="73" fillId="0" borderId="0" xfId="0" applyFont="1" applyBorder="1"/>
    <xf numFmtId="0" fontId="85" fillId="0" borderId="0" xfId="0" applyFont="1"/>
    <xf numFmtId="0" fontId="85" fillId="0" borderId="0" xfId="0" applyFont="1" applyBorder="1"/>
    <xf numFmtId="0" fontId="93" fillId="0" borderId="0" xfId="0" applyFont="1"/>
    <xf numFmtId="0" fontId="0" fillId="0" borderId="1" xfId="0" applyBorder="1"/>
    <xf numFmtId="4" fontId="63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56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left" vertical="center"/>
    </xf>
    <xf numFmtId="49" fontId="56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0" fontId="67" fillId="0" borderId="0" xfId="27" applyFont="1"/>
    <xf numFmtId="0" fontId="98" fillId="0" borderId="0" xfId="27" applyFont="1"/>
    <xf numFmtId="0" fontId="99" fillId="0" borderId="0" xfId="27" applyFont="1"/>
    <xf numFmtId="0" fontId="58" fillId="0" borderId="35" xfId="27" applyFont="1" applyBorder="1" applyAlignment="1">
      <alignment horizontal="center" vertical="center" wrapText="1"/>
    </xf>
    <xf numFmtId="0" fontId="98" fillId="0" borderId="0" xfId="27" applyFont="1" applyAlignment="1">
      <alignment horizontal="center" vertical="center" wrapText="1"/>
    </xf>
    <xf numFmtId="0" fontId="62" fillId="0" borderId="36" xfId="27" applyFont="1" applyBorder="1" applyAlignment="1">
      <alignment horizontal="center" vertical="center" wrapText="1"/>
    </xf>
    <xf numFmtId="0" fontId="100" fillId="0" borderId="0" xfId="27" applyFont="1" applyAlignment="1">
      <alignment horizontal="center" vertical="center" wrapText="1"/>
    </xf>
    <xf numFmtId="0" fontId="56" fillId="0" borderId="36" xfId="27" applyFont="1" applyBorder="1" applyAlignment="1">
      <alignment horizontal="center" vertical="center" wrapText="1"/>
    </xf>
    <xf numFmtId="3" fontId="99" fillId="4" borderId="36" xfId="27" applyNumberFormat="1" applyFont="1" applyFill="1" applyBorder="1" applyAlignment="1">
      <alignment horizontal="center" vertical="center" wrapText="1"/>
    </xf>
    <xf numFmtId="0" fontId="103" fillId="0" borderId="0" xfId="27" applyFont="1" applyAlignment="1">
      <alignment horizontal="center" vertical="center" wrapText="1"/>
    </xf>
    <xf numFmtId="3" fontId="67" fillId="4" borderId="36" xfId="27" applyNumberFormat="1" applyFont="1" applyFill="1" applyBorder="1" applyAlignment="1">
      <alignment horizontal="center" vertical="center" wrapText="1"/>
    </xf>
    <xf numFmtId="49" fontId="105" fillId="0" borderId="0" xfId="0" applyNumberFormat="1" applyFont="1" applyFill="1" applyBorder="1" applyAlignment="1">
      <alignment horizontal="center" wrapText="1"/>
    </xf>
    <xf numFmtId="49" fontId="35" fillId="0" borderId="0" xfId="0" applyNumberFormat="1" applyFont="1" applyBorder="1" applyAlignment="1">
      <alignment horizontal="left" wrapText="1"/>
    </xf>
    <xf numFmtId="0" fontId="103" fillId="0" borderId="0" xfId="27" applyFont="1" applyBorder="1" applyAlignment="1">
      <alignment horizontal="center" vertical="center" wrapText="1"/>
    </xf>
    <xf numFmtId="49" fontId="99" fillId="0" borderId="0" xfId="26" applyNumberFormat="1" applyFont="1" applyFill="1" applyBorder="1" applyAlignment="1">
      <alignment horizontal="center" wrapText="1"/>
    </xf>
    <xf numFmtId="49" fontId="99" fillId="0" borderId="0" xfId="26" applyNumberFormat="1" applyFont="1" applyFill="1" applyBorder="1" applyAlignment="1">
      <alignment horizontal="left" wrapText="1"/>
    </xf>
    <xf numFmtId="3" fontId="107" fillId="4" borderId="36" xfId="27" applyNumberFormat="1" applyFont="1" applyFill="1" applyBorder="1" applyAlignment="1">
      <alignment horizontal="center" vertical="center" wrapText="1"/>
    </xf>
    <xf numFmtId="0" fontId="109" fillId="0" borderId="0" xfId="27" applyFont="1" applyAlignment="1">
      <alignment horizontal="center" vertical="center" wrapText="1"/>
    </xf>
    <xf numFmtId="49" fontId="82" fillId="0" borderId="0" xfId="26" applyNumberFormat="1" applyFont="1" applyFill="1" applyBorder="1" applyAlignment="1">
      <alignment horizontal="center" wrapText="1"/>
    </xf>
    <xf numFmtId="49" fontId="82" fillId="0" borderId="0" xfId="26" applyNumberFormat="1" applyFont="1" applyFill="1" applyBorder="1" applyAlignment="1">
      <alignment horizontal="left" wrapText="1"/>
    </xf>
    <xf numFmtId="0" fontId="109" fillId="0" borderId="0" xfId="27" applyFont="1" applyBorder="1" applyAlignment="1">
      <alignment horizontal="center" vertical="center" wrapText="1"/>
    </xf>
    <xf numFmtId="3" fontId="99" fillId="4" borderId="37" xfId="27" applyNumberFormat="1" applyFont="1" applyFill="1" applyBorder="1" applyAlignment="1">
      <alignment horizontal="center" vertical="center" wrapText="1"/>
    </xf>
    <xf numFmtId="3" fontId="99" fillId="0" borderId="37" xfId="27" applyNumberFormat="1" applyFont="1" applyBorder="1" applyAlignment="1">
      <alignment wrapText="1"/>
    </xf>
    <xf numFmtId="0" fontId="103" fillId="0" borderId="0" xfId="27" applyFont="1" applyAlignment="1">
      <alignment wrapText="1"/>
    </xf>
    <xf numFmtId="3" fontId="99" fillId="0" borderId="37" xfId="27" applyNumberFormat="1" applyFont="1" applyFill="1" applyBorder="1" applyAlignment="1">
      <alignment wrapText="1"/>
    </xf>
    <xf numFmtId="0" fontId="103" fillId="0" borderId="0" xfId="27" applyFont="1" applyFill="1" applyAlignment="1">
      <alignment wrapText="1"/>
    </xf>
    <xf numFmtId="3" fontId="67" fillId="0" borderId="37" xfId="27" applyNumberFormat="1" applyFont="1" applyFill="1" applyBorder="1" applyAlignment="1">
      <alignment wrapText="1"/>
    </xf>
    <xf numFmtId="0" fontId="98" fillId="0" borderId="0" xfId="27" applyFont="1" applyFill="1" applyAlignment="1">
      <alignment wrapText="1"/>
    </xf>
    <xf numFmtId="3" fontId="67" fillId="0" borderId="37" xfId="27" applyNumberFormat="1" applyFont="1" applyBorder="1" applyAlignment="1">
      <alignment wrapText="1"/>
    </xf>
    <xf numFmtId="0" fontId="98" fillId="0" borderId="0" xfId="27" applyFont="1" applyAlignment="1">
      <alignment wrapText="1"/>
    </xf>
    <xf numFmtId="49" fontId="99" fillId="0" borderId="0" xfId="27" applyNumberFormat="1" applyFont="1"/>
    <xf numFmtId="0" fontId="103" fillId="0" borderId="0" xfId="27" applyFont="1"/>
    <xf numFmtId="49" fontId="98" fillId="0" borderId="0" xfId="27" applyNumberFormat="1" applyFont="1"/>
    <xf numFmtId="0" fontId="117" fillId="0" borderId="0" xfId="27" applyFont="1"/>
    <xf numFmtId="49" fontId="96" fillId="0" borderId="0" xfId="27" applyNumberFormat="1" applyFont="1" applyFill="1" applyBorder="1" applyAlignment="1">
      <alignment horizontal="center" vertical="center" wrapText="1"/>
    </xf>
    <xf numFmtId="49" fontId="63" fillId="0" borderId="0" xfId="27" applyNumberFormat="1" applyFont="1" applyFill="1" applyBorder="1" applyAlignment="1" applyProtection="1">
      <alignment vertical="top" wrapText="1"/>
      <protection locked="0"/>
    </xf>
    <xf numFmtId="0" fontId="98" fillId="0" borderId="0" xfId="27" applyFont="1" applyBorder="1"/>
    <xf numFmtId="49" fontId="96" fillId="0" borderId="0" xfId="27" applyNumberFormat="1" applyFont="1" applyFill="1" applyBorder="1" applyAlignment="1" applyProtection="1">
      <alignment vertical="top" wrapText="1"/>
      <protection locked="0"/>
    </xf>
    <xf numFmtId="0" fontId="89" fillId="0" borderId="0" xfId="0" applyFont="1" applyFill="1" applyBorder="1"/>
    <xf numFmtId="49" fontId="53" fillId="0" borderId="0" xfId="0" applyNumberFormat="1" applyFont="1" applyFill="1" applyBorder="1" applyAlignment="1">
      <alignment horizontal="center" wrapText="1"/>
    </xf>
    <xf numFmtId="49" fontId="47" fillId="0" borderId="0" xfId="0" applyNumberFormat="1" applyFont="1" applyBorder="1" applyAlignment="1">
      <alignment horizontal="left" wrapText="1"/>
    </xf>
    <xf numFmtId="0" fontId="98" fillId="0" borderId="0" xfId="27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49" fontId="61" fillId="0" borderId="12" xfId="0" applyNumberFormat="1" applyFont="1" applyBorder="1" applyAlignment="1">
      <alignment horizontal="center" vertical="center" wrapText="1"/>
    </xf>
    <xf numFmtId="49" fontId="61" fillId="0" borderId="10" xfId="0" applyNumberFormat="1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vertical="center" wrapText="1"/>
    </xf>
    <xf numFmtId="49" fontId="63" fillId="3" borderId="12" xfId="0" applyNumberFormat="1" applyFont="1" applyFill="1" applyBorder="1" applyAlignment="1">
      <alignment horizontal="center" wrapText="1"/>
    </xf>
    <xf numFmtId="49" fontId="63" fillId="3" borderId="10" xfId="0" applyNumberFormat="1" applyFont="1" applyFill="1" applyBorder="1" applyAlignment="1">
      <alignment horizontal="center" wrapText="1"/>
    </xf>
    <xf numFmtId="49" fontId="63" fillId="3" borderId="10" xfId="28" applyNumberFormat="1" applyFont="1" applyFill="1" applyBorder="1" applyAlignment="1" applyProtection="1">
      <alignment horizontal="left" wrapText="1"/>
      <protection locked="0"/>
    </xf>
    <xf numFmtId="49" fontId="53" fillId="0" borderId="12" xfId="0" applyNumberFormat="1" applyFont="1" applyFill="1" applyBorder="1" applyAlignment="1">
      <alignment horizontal="center" wrapText="1"/>
    </xf>
    <xf numFmtId="49" fontId="53" fillId="0" borderId="10" xfId="0" applyNumberFormat="1" applyFont="1" applyFill="1" applyBorder="1" applyAlignment="1">
      <alignment horizontal="center" wrapText="1"/>
    </xf>
    <xf numFmtId="0" fontId="47" fillId="0" borderId="10" xfId="0" applyFont="1" applyBorder="1" applyAlignment="1">
      <alignment horizontal="left" wrapText="1"/>
    </xf>
    <xf numFmtId="49" fontId="47" fillId="0" borderId="10" xfId="0" applyNumberFormat="1" applyFont="1" applyBorder="1" applyAlignment="1">
      <alignment horizontal="left" wrapText="1"/>
    </xf>
    <xf numFmtId="49" fontId="68" fillId="0" borderId="12" xfId="0" applyNumberFormat="1" applyFont="1" applyFill="1" applyBorder="1" applyAlignment="1">
      <alignment horizontal="center" wrapText="1"/>
    </xf>
    <xf numFmtId="49" fontId="68" fillId="0" borderId="10" xfId="0" applyNumberFormat="1" applyFont="1" applyFill="1" applyBorder="1" applyAlignment="1">
      <alignment horizontal="center" wrapText="1"/>
    </xf>
    <xf numFmtId="49" fontId="69" fillId="0" borderId="10" xfId="0" applyNumberFormat="1" applyFont="1" applyFill="1" applyBorder="1" applyAlignment="1">
      <alignment horizontal="left" wrapText="1"/>
    </xf>
    <xf numFmtId="49" fontId="67" fillId="0" borderId="10" xfId="0" applyNumberFormat="1" applyFont="1" applyFill="1" applyBorder="1" applyAlignment="1">
      <alignment horizontal="left" wrapText="1"/>
    </xf>
    <xf numFmtId="49" fontId="73" fillId="0" borderId="12" xfId="0" applyNumberFormat="1" applyFont="1" applyFill="1" applyBorder="1" applyAlignment="1">
      <alignment horizontal="center" wrapText="1"/>
    </xf>
    <xf numFmtId="49" fontId="73" fillId="0" borderId="10" xfId="0" applyNumberFormat="1" applyFont="1" applyFill="1" applyBorder="1" applyAlignment="1">
      <alignment horizontal="center" wrapText="1"/>
    </xf>
    <xf numFmtId="49" fontId="74" fillId="0" borderId="10" xfId="0" applyNumberFormat="1" applyFont="1" applyFill="1" applyBorder="1" applyAlignment="1">
      <alignment horizontal="left" wrapText="1"/>
    </xf>
    <xf numFmtId="49" fontId="76" fillId="0" borderId="12" xfId="0" applyNumberFormat="1" applyFont="1" applyFill="1" applyBorder="1" applyAlignment="1">
      <alignment horizontal="center" wrapText="1"/>
    </xf>
    <xf numFmtId="49" fontId="76" fillId="0" borderId="10" xfId="0" applyNumberFormat="1" applyFont="1" applyFill="1" applyBorder="1" applyAlignment="1">
      <alignment horizontal="center" wrapText="1"/>
    </xf>
    <xf numFmtId="49" fontId="77" fillId="0" borderId="10" xfId="0" applyNumberFormat="1" applyFont="1" applyFill="1" applyBorder="1" applyAlignment="1">
      <alignment horizontal="left" wrapText="1"/>
    </xf>
    <xf numFmtId="49" fontId="53" fillId="0" borderId="10" xfId="0" applyNumberFormat="1" applyFont="1" applyFill="1" applyBorder="1" applyAlignment="1" applyProtection="1">
      <alignment horizontal="left" wrapText="1"/>
      <protection locked="0"/>
    </xf>
    <xf numFmtId="49" fontId="76" fillId="0" borderId="12" xfId="0" applyNumberFormat="1" applyFont="1" applyBorder="1" applyAlignment="1">
      <alignment horizontal="center" wrapText="1"/>
    </xf>
    <xf numFmtId="49" fontId="76" fillId="0" borderId="10" xfId="0" applyNumberFormat="1" applyFont="1" applyBorder="1" applyAlignment="1">
      <alignment horizontal="center" wrapText="1"/>
    </xf>
    <xf numFmtId="49" fontId="53" fillId="0" borderId="12" xfId="0" applyNumberFormat="1" applyFont="1" applyBorder="1" applyAlignment="1">
      <alignment horizontal="center" wrapText="1"/>
    </xf>
    <xf numFmtId="49" fontId="53" fillId="0" borderId="10" xfId="0" applyNumberFormat="1" applyFont="1" applyBorder="1" applyAlignment="1">
      <alignment horizontal="center" wrapText="1"/>
    </xf>
    <xf numFmtId="49" fontId="47" fillId="0" borderId="10" xfId="0" applyNumberFormat="1" applyFont="1" applyFill="1" applyBorder="1" applyAlignment="1">
      <alignment horizontal="left" wrapText="1"/>
    </xf>
    <xf numFmtId="49" fontId="66" fillId="0" borderId="12" xfId="0" applyNumberFormat="1" applyFont="1" applyFill="1" applyBorder="1" applyAlignment="1">
      <alignment horizontal="center" wrapText="1"/>
    </xf>
    <xf numFmtId="49" fontId="66" fillId="0" borderId="10" xfId="0" applyNumberFormat="1" applyFont="1" applyFill="1" applyBorder="1" applyAlignment="1">
      <alignment horizontal="center" wrapText="1"/>
    </xf>
    <xf numFmtId="49" fontId="47" fillId="0" borderId="10" xfId="0" applyNumberFormat="1" applyFont="1" applyFill="1" applyBorder="1" applyAlignment="1">
      <alignment horizontal="center" wrapText="1"/>
    </xf>
    <xf numFmtId="49" fontId="67" fillId="0" borderId="12" xfId="0" applyNumberFormat="1" applyFont="1" applyFill="1" applyBorder="1" applyAlignment="1">
      <alignment horizontal="center" wrapText="1"/>
    </xf>
    <xf numFmtId="49" fontId="67" fillId="0" borderId="10" xfId="0" applyNumberFormat="1" applyFont="1" applyFill="1" applyBorder="1" applyAlignment="1">
      <alignment horizontal="center" wrapText="1"/>
    </xf>
    <xf numFmtId="49" fontId="67" fillId="0" borderId="12" xfId="26" applyNumberFormat="1" applyFont="1" applyFill="1" applyBorder="1" applyAlignment="1">
      <alignment horizontal="center" wrapText="1"/>
    </xf>
    <xf numFmtId="49" fontId="67" fillId="0" borderId="10" xfId="26" applyNumberFormat="1" applyFont="1" applyFill="1" applyBorder="1" applyAlignment="1">
      <alignment horizontal="center" wrapText="1"/>
    </xf>
    <xf numFmtId="49" fontId="67" fillId="0" borderId="10" xfId="26" applyNumberFormat="1" applyFont="1" applyFill="1" applyBorder="1" applyAlignment="1">
      <alignment horizontal="left" wrapText="1"/>
    </xf>
    <xf numFmtId="0" fontId="79" fillId="0" borderId="10" xfId="0" applyFont="1" applyBorder="1" applyAlignment="1">
      <alignment vertical="center" wrapText="1"/>
    </xf>
    <xf numFmtId="49" fontId="80" fillId="0" borderId="12" xfId="0" applyNumberFormat="1" applyFont="1" applyFill="1" applyBorder="1" applyAlignment="1">
      <alignment horizontal="center" wrapText="1"/>
    </xf>
    <xf numFmtId="49" fontId="80" fillId="0" borderId="10" xfId="0" applyNumberFormat="1" applyFont="1" applyFill="1" applyBorder="1" applyAlignment="1">
      <alignment horizontal="center" wrapText="1"/>
    </xf>
    <xf numFmtId="49" fontId="82" fillId="0" borderId="12" xfId="0" applyNumberFormat="1" applyFont="1" applyFill="1" applyBorder="1" applyAlignment="1">
      <alignment horizontal="center" wrapText="1"/>
    </xf>
    <xf numFmtId="49" fontId="82" fillId="2" borderId="10" xfId="0" applyNumberFormat="1" applyFont="1" applyFill="1" applyBorder="1" applyAlignment="1">
      <alignment horizontal="center" wrapText="1"/>
    </xf>
    <xf numFmtId="49" fontId="82" fillId="2" borderId="10" xfId="0" applyNumberFormat="1" applyFont="1" applyFill="1" applyBorder="1" applyAlignment="1">
      <alignment horizontal="left" wrapText="1"/>
    </xf>
    <xf numFmtId="49" fontId="82" fillId="2" borderId="12" xfId="0" applyNumberFormat="1" applyFont="1" applyFill="1" applyBorder="1" applyAlignment="1">
      <alignment horizontal="center" wrapText="1"/>
    </xf>
    <xf numFmtId="49" fontId="67" fillId="2" borderId="12" xfId="0" applyNumberFormat="1" applyFont="1" applyFill="1" applyBorder="1" applyAlignment="1">
      <alignment horizontal="center" wrapText="1"/>
    </xf>
    <xf numFmtId="49" fontId="67" fillId="2" borderId="10" xfId="0" applyNumberFormat="1" applyFont="1" applyFill="1" applyBorder="1" applyAlignment="1">
      <alignment horizontal="center" wrapText="1"/>
    </xf>
    <xf numFmtId="49" fontId="67" fillId="2" borderId="10" xfId="0" applyNumberFormat="1" applyFont="1" applyFill="1" applyBorder="1" applyAlignment="1">
      <alignment horizontal="left" wrapText="1"/>
    </xf>
    <xf numFmtId="49" fontId="85" fillId="0" borderId="12" xfId="0" applyNumberFormat="1" applyFont="1" applyFill="1" applyBorder="1" applyAlignment="1">
      <alignment horizontal="center" wrapText="1"/>
    </xf>
    <xf numFmtId="49" fontId="85" fillId="0" borderId="10" xfId="0" applyNumberFormat="1" applyFont="1" applyFill="1" applyBorder="1" applyAlignment="1">
      <alignment horizontal="center" wrapText="1"/>
    </xf>
    <xf numFmtId="0" fontId="34" fillId="0" borderId="10" xfId="0" applyFont="1" applyBorder="1" applyAlignment="1">
      <alignment horizontal="left" wrapText="1"/>
    </xf>
    <xf numFmtId="4" fontId="67" fillId="0" borderId="13" xfId="0" applyNumberFormat="1" applyFont="1" applyBorder="1" applyAlignment="1">
      <alignment horizontal="center" wrapText="1"/>
    </xf>
    <xf numFmtId="49" fontId="74" fillId="0" borderId="12" xfId="0" applyNumberFormat="1" applyFont="1" applyFill="1" applyBorder="1" applyAlignment="1">
      <alignment horizontal="center" wrapText="1"/>
    </xf>
    <xf numFmtId="49" fontId="74" fillId="0" borderId="10" xfId="0" applyNumberFormat="1" applyFont="1" applyFill="1" applyBorder="1" applyAlignment="1">
      <alignment horizontal="center" wrapText="1"/>
    </xf>
    <xf numFmtId="4" fontId="34" fillId="0" borderId="13" xfId="0" applyNumberFormat="1" applyFont="1" applyBorder="1" applyAlignment="1">
      <alignment horizontal="center" wrapText="1"/>
    </xf>
    <xf numFmtId="4" fontId="47" fillId="0" borderId="13" xfId="0" applyNumberFormat="1" applyFont="1" applyBorder="1" applyAlignment="1">
      <alignment horizontal="center" wrapText="1"/>
    </xf>
    <xf numFmtId="49" fontId="81" fillId="0" borderId="12" xfId="0" applyNumberFormat="1" applyFont="1" applyFill="1" applyBorder="1" applyAlignment="1">
      <alignment horizontal="center" wrapText="1"/>
    </xf>
    <xf numFmtId="49" fontId="81" fillId="0" borderId="10" xfId="0" applyNumberFormat="1" applyFont="1" applyFill="1" applyBorder="1" applyAlignment="1">
      <alignment horizontal="center" wrapText="1"/>
    </xf>
    <xf numFmtId="49" fontId="81" fillId="0" borderId="10" xfId="0" applyNumberFormat="1" applyFont="1" applyFill="1" applyBorder="1" applyAlignment="1">
      <alignment horizontal="left" wrapText="1"/>
    </xf>
    <xf numFmtId="49" fontId="81" fillId="0" borderId="10" xfId="0" applyNumberFormat="1" applyFont="1" applyBorder="1" applyAlignment="1">
      <alignment horizontal="left" wrapText="1"/>
    </xf>
    <xf numFmtId="49" fontId="67" fillId="0" borderId="10" xfId="0" applyNumberFormat="1" applyFont="1" applyBorder="1" applyAlignment="1" applyProtection="1">
      <alignment horizontal="left" wrapText="1"/>
      <protection locked="0"/>
    </xf>
    <xf numFmtId="49" fontId="63" fillId="3" borderId="10" xfId="0" applyNumberFormat="1" applyFont="1" applyFill="1" applyBorder="1" applyAlignment="1" applyProtection="1">
      <alignment horizontal="left" wrapText="1"/>
      <protection locked="0"/>
    </xf>
    <xf numFmtId="49" fontId="73" fillId="0" borderId="12" xfId="0" applyNumberFormat="1" applyFont="1" applyBorder="1" applyAlignment="1">
      <alignment horizontal="center" wrapText="1"/>
    </xf>
    <xf numFmtId="49" fontId="73" fillId="0" borderId="10" xfId="0" applyNumberFormat="1" applyFont="1" applyBorder="1" applyAlignment="1">
      <alignment horizontal="center" wrapText="1"/>
    </xf>
    <xf numFmtId="0" fontId="34" fillId="0" borderId="10" xfId="0" applyFont="1" applyBorder="1" applyAlignment="1">
      <alignment wrapText="1"/>
    </xf>
    <xf numFmtId="0" fontId="47" fillId="0" borderId="10" xfId="0" applyFont="1" applyBorder="1"/>
    <xf numFmtId="49" fontId="80" fillId="0" borderId="12" xfId="0" applyNumberFormat="1" applyFont="1" applyBorder="1" applyAlignment="1">
      <alignment horizontal="center" wrapText="1"/>
    </xf>
    <xf numFmtId="49" fontId="80" fillId="0" borderId="10" xfId="0" applyNumberFormat="1" applyFont="1" applyBorder="1" applyAlignment="1">
      <alignment horizontal="center" wrapText="1"/>
    </xf>
    <xf numFmtId="49" fontId="82" fillId="0" borderId="10" xfId="0" applyNumberFormat="1" applyFont="1" applyBorder="1" applyAlignment="1" applyProtection="1">
      <alignment horizontal="left" wrapText="1"/>
      <protection locked="0"/>
    </xf>
    <xf numFmtId="49" fontId="74" fillId="2" borderId="12" xfId="0" applyNumberFormat="1" applyFont="1" applyFill="1" applyBorder="1" applyAlignment="1">
      <alignment horizontal="center" wrapText="1"/>
    </xf>
    <xf numFmtId="49" fontId="74" fillId="2" borderId="10" xfId="0" applyNumberFormat="1" applyFont="1" applyFill="1" applyBorder="1" applyAlignment="1">
      <alignment horizontal="center" wrapText="1"/>
    </xf>
    <xf numFmtId="49" fontId="90" fillId="0" borderId="12" xfId="0" applyNumberFormat="1" applyFont="1" applyFill="1" applyBorder="1" applyAlignment="1">
      <alignment horizontal="center" wrapText="1"/>
    </xf>
    <xf numFmtId="49" fontId="90" fillId="0" borderId="10" xfId="0" applyNumberFormat="1" applyFont="1" applyFill="1" applyBorder="1" applyAlignment="1">
      <alignment horizontal="center" wrapText="1"/>
    </xf>
    <xf numFmtId="0" fontId="47" fillId="0" borderId="10" xfId="0" applyFont="1" applyBorder="1" applyAlignment="1">
      <alignment horizontal="center" wrapText="1"/>
    </xf>
    <xf numFmtId="49" fontId="47" fillId="0" borderId="12" xfId="0" applyNumberFormat="1" applyFont="1" applyBorder="1" applyAlignment="1">
      <alignment horizontal="center"/>
    </xf>
    <xf numFmtId="49" fontId="47" fillId="0" borderId="10" xfId="0" applyNumberFormat="1" applyFont="1" applyBorder="1" applyAlignment="1">
      <alignment horizontal="center"/>
    </xf>
    <xf numFmtId="0" fontId="47" fillId="0" borderId="10" xfId="0" applyFont="1" applyBorder="1" applyAlignment="1">
      <alignment horizontal="justify" wrapText="1"/>
    </xf>
    <xf numFmtId="49" fontId="34" fillId="0" borderId="12" xfId="0" applyNumberFormat="1" applyFont="1" applyBorder="1" applyAlignment="1">
      <alignment horizontal="center"/>
    </xf>
    <xf numFmtId="49" fontId="34" fillId="0" borderId="10" xfId="0" applyNumberFormat="1" applyFont="1" applyBorder="1" applyAlignment="1">
      <alignment horizontal="center"/>
    </xf>
    <xf numFmtId="49" fontId="58" fillId="0" borderId="12" xfId="0" applyNumberFormat="1" applyFont="1" applyBorder="1" applyAlignment="1">
      <alignment horizontal="center"/>
    </xf>
    <xf numFmtId="49" fontId="58" fillId="0" borderId="10" xfId="0" applyNumberFormat="1" applyFont="1" applyBorder="1" applyAlignment="1">
      <alignment horizontal="center"/>
    </xf>
    <xf numFmtId="49" fontId="85" fillId="0" borderId="10" xfId="0" applyNumberFormat="1" applyFont="1" applyBorder="1" applyAlignment="1">
      <alignment horizontal="center" wrapText="1"/>
    </xf>
    <xf numFmtId="49" fontId="58" fillId="0" borderId="10" xfId="0" applyNumberFormat="1" applyFont="1" applyBorder="1" applyAlignment="1">
      <alignment horizontal="left" wrapText="1"/>
    </xf>
    <xf numFmtId="49" fontId="39" fillId="0" borderId="12" xfId="0" applyNumberFormat="1" applyFont="1" applyBorder="1" applyAlignment="1">
      <alignment horizontal="center"/>
    </xf>
    <xf numFmtId="49" fontId="39" fillId="0" borderId="10" xfId="0" applyNumberFormat="1" applyFont="1" applyBorder="1" applyAlignment="1">
      <alignment horizontal="center"/>
    </xf>
    <xf numFmtId="49" fontId="65" fillId="3" borderId="10" xfId="0" applyNumberFormat="1" applyFont="1" applyFill="1" applyBorder="1" applyAlignment="1" applyProtection="1">
      <alignment horizontal="left" wrapText="1"/>
      <protection locked="0"/>
    </xf>
    <xf numFmtId="49" fontId="66" fillId="0" borderId="10" xfId="0" applyNumberFormat="1" applyFont="1" applyFill="1" applyBorder="1" applyAlignment="1">
      <alignment horizontal="left" wrapText="1"/>
    </xf>
    <xf numFmtId="49" fontId="66" fillId="0" borderId="10" xfId="0" applyNumberFormat="1" applyFont="1" applyBorder="1" applyAlignment="1">
      <alignment horizontal="left" wrapText="1"/>
    </xf>
    <xf numFmtId="0" fontId="70" fillId="0" borderId="10" xfId="0" applyFont="1" applyBorder="1" applyAlignment="1">
      <alignment horizontal="left" wrapText="1"/>
    </xf>
    <xf numFmtId="49" fontId="94" fillId="4" borderId="28" xfId="0" applyNumberFormat="1" applyFont="1" applyFill="1" applyBorder="1" applyAlignment="1" applyProtection="1">
      <alignment horizontal="center" wrapText="1"/>
      <protection locked="0"/>
    </xf>
    <xf numFmtId="49" fontId="94" fillId="4" borderId="29" xfId="0" applyNumberFormat="1" applyFont="1" applyFill="1" applyBorder="1" applyAlignment="1" applyProtection="1">
      <alignment horizontal="center" wrapText="1"/>
      <protection locked="0"/>
    </xf>
    <xf numFmtId="49" fontId="63" fillId="4" borderId="29" xfId="28" applyNumberFormat="1" applyFont="1" applyFill="1" applyBorder="1" applyAlignment="1" applyProtection="1">
      <alignment horizontal="left" wrapText="1"/>
      <protection locked="0"/>
    </xf>
    <xf numFmtId="49" fontId="70" fillId="0" borderId="10" xfId="0" applyNumberFormat="1" applyFont="1" applyFill="1" applyBorder="1" applyAlignment="1">
      <alignment horizontal="left" wrapText="1"/>
    </xf>
    <xf numFmtId="49" fontId="69" fillId="0" borderId="12" xfId="0" applyNumberFormat="1" applyFont="1" applyFill="1" applyBorder="1" applyAlignment="1">
      <alignment horizontal="center" wrapText="1"/>
    </xf>
    <xf numFmtId="49" fontId="69" fillId="0" borderId="10" xfId="0" applyNumberFormat="1" applyFont="1" applyFill="1" applyBorder="1" applyAlignment="1">
      <alignment horizontal="center" wrapText="1"/>
    </xf>
    <xf numFmtId="49" fontId="34" fillId="0" borderId="10" xfId="0" applyNumberFormat="1" applyFont="1" applyFill="1" applyBorder="1" applyAlignment="1">
      <alignment horizontal="left" wrapText="1"/>
    </xf>
    <xf numFmtId="0" fontId="67" fillId="0" borderId="8" xfId="27" applyFont="1" applyBorder="1" applyAlignment="1">
      <alignment horizontal="center" vertical="center" wrapText="1"/>
    </xf>
    <xf numFmtId="0" fontId="67" fillId="0" borderId="9" xfId="27" applyFont="1" applyBorder="1" applyAlignment="1">
      <alignment horizontal="center" vertical="center" wrapText="1"/>
    </xf>
    <xf numFmtId="0" fontId="67" fillId="0" borderId="11" xfId="27" applyFont="1" applyBorder="1" applyAlignment="1">
      <alignment horizontal="center" vertical="center" wrapText="1"/>
    </xf>
    <xf numFmtId="0" fontId="42" fillId="0" borderId="12" xfId="27" applyFont="1" applyBorder="1" applyAlignment="1">
      <alignment horizontal="center" vertical="center" wrapText="1"/>
    </xf>
    <xf numFmtId="0" fontId="42" fillId="0" borderId="10" xfId="27" applyFont="1" applyBorder="1" applyAlignment="1">
      <alignment horizontal="center" vertical="center" wrapText="1"/>
    </xf>
    <xf numFmtId="0" fontId="42" fillId="0" borderId="13" xfId="27" applyFont="1" applyBorder="1" applyAlignment="1">
      <alignment horizontal="center" vertical="center" wrapText="1"/>
    </xf>
    <xf numFmtId="49" fontId="101" fillId="3" borderId="12" xfId="0" applyNumberFormat="1" applyFont="1" applyFill="1" applyBorder="1" applyAlignment="1">
      <alignment horizontal="center" wrapText="1"/>
    </xf>
    <xf numFmtId="49" fontId="101" fillId="3" borderId="10" xfId="0" applyNumberFormat="1" applyFont="1" applyFill="1" applyBorder="1" applyAlignment="1">
      <alignment horizontal="center" wrapText="1"/>
    </xf>
    <xf numFmtId="49" fontId="101" fillId="3" borderId="10" xfId="28" applyNumberFormat="1" applyFont="1" applyFill="1" applyBorder="1" applyAlignment="1" applyProtection="1">
      <alignment horizontal="left" wrapText="1"/>
      <protection locked="0"/>
    </xf>
    <xf numFmtId="0" fontId="99" fillId="3" borderId="10" xfId="27" applyFont="1" applyFill="1" applyBorder="1" applyAlignment="1">
      <alignment horizontal="center" wrapText="1"/>
    </xf>
    <xf numFmtId="3" fontId="102" fillId="3" borderId="10" xfId="27" applyNumberFormat="1" applyFont="1" applyFill="1" applyBorder="1" applyAlignment="1">
      <alignment horizontal="center" wrapText="1"/>
    </xf>
    <xf numFmtId="3" fontId="102" fillId="3" borderId="13" xfId="27" applyNumberFormat="1" applyFont="1" applyFill="1" applyBorder="1" applyAlignment="1">
      <alignment horizontal="center" wrapText="1"/>
    </xf>
    <xf numFmtId="49" fontId="104" fillId="0" borderId="12" xfId="0" applyNumberFormat="1" applyFont="1" applyFill="1" applyBorder="1" applyAlignment="1">
      <alignment horizontal="center" wrapText="1"/>
    </xf>
    <xf numFmtId="49" fontId="104" fillId="0" borderId="10" xfId="0" applyNumberFormat="1" applyFont="1" applyFill="1" applyBorder="1" applyAlignment="1">
      <alignment horizontal="center" wrapText="1"/>
    </xf>
    <xf numFmtId="49" fontId="104" fillId="2" borderId="10" xfId="0" applyNumberFormat="1" applyFont="1" applyFill="1" applyBorder="1" applyAlignment="1">
      <alignment horizontal="center" wrapText="1"/>
    </xf>
    <xf numFmtId="49" fontId="104" fillId="2" borderId="10" xfId="0" applyNumberFormat="1" applyFont="1" applyFill="1" applyBorder="1" applyAlignment="1">
      <alignment horizontal="left" wrapText="1"/>
    </xf>
    <xf numFmtId="0" fontId="99" fillId="0" borderId="10" xfId="27" applyFont="1" applyBorder="1" applyAlignment="1">
      <alignment wrapText="1"/>
    </xf>
    <xf numFmtId="3" fontId="99" fillId="0" borderId="10" xfId="27" applyNumberFormat="1" applyFont="1" applyBorder="1" applyAlignment="1">
      <alignment horizontal="center" wrapText="1"/>
    </xf>
    <xf numFmtId="3" fontId="99" fillId="0" borderId="13" xfId="27" applyNumberFormat="1" applyFont="1" applyBorder="1" applyAlignment="1">
      <alignment horizontal="center" wrapText="1"/>
    </xf>
    <xf numFmtId="49" fontId="105" fillId="0" borderId="12" xfId="0" applyNumberFormat="1" applyFont="1" applyFill="1" applyBorder="1" applyAlignment="1">
      <alignment horizontal="center" wrapText="1"/>
    </xf>
    <xf numFmtId="49" fontId="105" fillId="0" borderId="10" xfId="0" applyNumberFormat="1" applyFont="1" applyFill="1" applyBorder="1" applyAlignment="1">
      <alignment horizontal="center" wrapText="1"/>
    </xf>
    <xf numFmtId="49" fontId="35" fillId="0" borderId="10" xfId="0" applyNumberFormat="1" applyFont="1" applyBorder="1" applyAlignment="1">
      <alignment horizontal="left" wrapText="1"/>
    </xf>
    <xf numFmtId="49" fontId="99" fillId="0" borderId="10" xfId="0" applyNumberFormat="1" applyFont="1" applyFill="1" applyBorder="1" applyAlignment="1">
      <alignment horizontal="left" wrapText="1"/>
    </xf>
    <xf numFmtId="4" fontId="99" fillId="0" borderId="10" xfId="27" applyNumberFormat="1" applyFont="1" applyBorder="1" applyAlignment="1">
      <alignment horizontal="center" wrapText="1"/>
    </xf>
    <xf numFmtId="3" fontId="106" fillId="0" borderId="13" xfId="27" applyNumberFormat="1" applyFont="1" applyFill="1" applyBorder="1" applyAlignment="1">
      <alignment horizontal="center" wrapText="1"/>
    </xf>
    <xf numFmtId="49" fontId="99" fillId="0" borderId="12" xfId="26" applyNumberFormat="1" applyFont="1" applyFill="1" applyBorder="1" applyAlignment="1">
      <alignment horizontal="center" wrapText="1"/>
    </xf>
    <xf numFmtId="49" fontId="99" fillId="0" borderId="10" xfId="26" applyNumberFormat="1" applyFont="1" applyFill="1" applyBorder="1" applyAlignment="1">
      <alignment horizontal="center" wrapText="1"/>
    </xf>
    <xf numFmtId="49" fontId="99" fillId="0" borderId="10" xfId="26" applyNumberFormat="1" applyFont="1" applyFill="1" applyBorder="1" applyAlignment="1">
      <alignment horizontal="left" wrapText="1"/>
    </xf>
    <xf numFmtId="0" fontId="103" fillId="0" borderId="13" xfId="27" applyFont="1" applyBorder="1" applyAlignment="1">
      <alignment horizontal="center" vertical="center" wrapText="1"/>
    </xf>
    <xf numFmtId="49" fontId="105" fillId="0" borderId="10" xfId="0" applyNumberFormat="1" applyFont="1" applyFill="1" applyBorder="1" applyAlignment="1" applyProtection="1">
      <alignment horizontal="left" wrapText="1"/>
      <protection locked="0"/>
    </xf>
    <xf numFmtId="0" fontId="67" fillId="0" borderId="10" xfId="27" applyFont="1" applyBorder="1" applyAlignment="1">
      <alignment wrapText="1"/>
    </xf>
    <xf numFmtId="3" fontId="67" fillId="0" borderId="10" xfId="27" applyNumberFormat="1" applyFont="1" applyBorder="1" applyAlignment="1">
      <alignment horizontal="center" wrapText="1"/>
    </xf>
    <xf numFmtId="4" fontId="67" fillId="0" borderId="10" xfId="27" applyNumberFormat="1" applyFont="1" applyBorder="1" applyAlignment="1">
      <alignment horizontal="center" wrapText="1"/>
    </xf>
    <xf numFmtId="0" fontId="98" fillId="0" borderId="13" xfId="27" applyFont="1" applyBorder="1" applyAlignment="1">
      <alignment horizontal="center" vertical="center" wrapText="1"/>
    </xf>
    <xf numFmtId="0" fontId="103" fillId="3" borderId="13" xfId="27" applyFont="1" applyFill="1" applyBorder="1" applyAlignment="1">
      <alignment horizontal="center" vertical="center" wrapText="1"/>
    </xf>
    <xf numFmtId="49" fontId="105" fillId="0" borderId="10" xfId="28" applyNumberFormat="1" applyFont="1" applyFill="1" applyBorder="1" applyAlignment="1" applyProtection="1">
      <alignment horizontal="left" wrapText="1"/>
      <protection locked="0"/>
    </xf>
    <xf numFmtId="0" fontId="67" fillId="0" borderId="10" xfId="27" applyFont="1" applyFill="1" applyBorder="1" applyAlignment="1">
      <alignment horizontal="left" wrapText="1"/>
    </xf>
    <xf numFmtId="3" fontId="35" fillId="0" borderId="10" xfId="27" applyNumberFormat="1" applyFont="1" applyFill="1" applyBorder="1" applyAlignment="1">
      <alignment horizontal="center" wrapText="1"/>
    </xf>
    <xf numFmtId="0" fontId="103" fillId="0" borderId="13" xfId="27" applyFont="1" applyFill="1" applyBorder="1" applyAlignment="1">
      <alignment horizontal="center" vertical="center" wrapText="1"/>
    </xf>
    <xf numFmtId="49" fontId="99" fillId="0" borderId="12" xfId="0" applyNumberFormat="1" applyFont="1" applyFill="1" applyBorder="1" applyAlignment="1">
      <alignment horizontal="center" wrapText="1"/>
    </xf>
    <xf numFmtId="49" fontId="99" fillId="0" borderId="10" xfId="0" applyNumberFormat="1" applyFont="1" applyFill="1" applyBorder="1" applyAlignment="1">
      <alignment horizontal="center" wrapText="1"/>
    </xf>
    <xf numFmtId="3" fontId="102" fillId="0" borderId="10" xfId="27" applyNumberFormat="1" applyFont="1" applyFill="1" applyBorder="1" applyAlignment="1">
      <alignment horizontal="center" wrapText="1"/>
    </xf>
    <xf numFmtId="3" fontId="40" fillId="0" borderId="10" xfId="27" applyNumberFormat="1" applyFont="1" applyFill="1" applyBorder="1" applyAlignment="1">
      <alignment horizontal="center" wrapText="1"/>
    </xf>
    <xf numFmtId="49" fontId="105" fillId="0" borderId="12" xfId="0" applyNumberFormat="1" applyFont="1" applyBorder="1" applyAlignment="1">
      <alignment horizontal="center" wrapText="1"/>
    </xf>
    <xf numFmtId="49" fontId="105" fillId="0" borderId="10" xfId="0" applyNumberFormat="1" applyFont="1" applyBorder="1" applyAlignment="1">
      <alignment horizontal="center" wrapText="1"/>
    </xf>
    <xf numFmtId="0" fontId="99" fillId="0" borderId="10" xfId="27" applyFont="1" applyFill="1" applyBorder="1" applyAlignment="1">
      <alignment horizontal="left" wrapText="1"/>
    </xf>
    <xf numFmtId="0" fontId="107" fillId="0" borderId="10" xfId="27" applyFont="1" applyFill="1" applyBorder="1" applyAlignment="1">
      <alignment horizontal="left" wrapText="1"/>
    </xf>
    <xf numFmtId="3" fontId="108" fillId="0" borderId="10" xfId="27" applyNumberFormat="1" applyFont="1" applyFill="1" applyBorder="1" applyAlignment="1">
      <alignment horizontal="center" wrapText="1"/>
    </xf>
    <xf numFmtId="0" fontId="109" fillId="0" borderId="13" xfId="27" applyFont="1" applyBorder="1" applyAlignment="1">
      <alignment horizontal="center" vertical="center" wrapText="1"/>
    </xf>
    <xf numFmtId="49" fontId="99" fillId="0" borderId="10" xfId="0" applyNumberFormat="1" applyFont="1" applyBorder="1" applyAlignment="1" applyProtection="1">
      <alignment horizontal="left" wrapText="1"/>
      <protection locked="0"/>
    </xf>
    <xf numFmtId="3" fontId="110" fillId="0" borderId="13" xfId="27" applyNumberFormat="1" applyFont="1" applyBorder="1" applyAlignment="1">
      <alignment horizontal="center" wrapText="1"/>
    </xf>
    <xf numFmtId="49" fontId="101" fillId="3" borderId="10" xfId="0" applyNumberFormat="1" applyFont="1" applyFill="1" applyBorder="1" applyAlignment="1" applyProtection="1">
      <alignment horizontal="left" wrapText="1"/>
      <protection locked="0"/>
    </xf>
    <xf numFmtId="49" fontId="101" fillId="3" borderId="10" xfId="27" applyNumberFormat="1" applyFont="1" applyFill="1" applyBorder="1" applyAlignment="1" applyProtection="1">
      <alignment horizontal="center" wrapText="1"/>
      <protection locked="0"/>
    </xf>
    <xf numFmtId="3" fontId="101" fillId="3" borderId="13" xfId="27" applyNumberFormat="1" applyFont="1" applyFill="1" applyBorder="1" applyAlignment="1" applyProtection="1">
      <alignment horizontal="center" wrapText="1"/>
      <protection locked="0"/>
    </xf>
    <xf numFmtId="49" fontId="66" fillId="0" borderId="10" xfId="27" applyNumberFormat="1" applyFont="1" applyFill="1" applyBorder="1" applyAlignment="1" applyProtection="1">
      <alignment horizontal="left" wrapText="1"/>
      <protection locked="0"/>
    </xf>
    <xf numFmtId="49" fontId="101" fillId="0" borderId="10" xfId="27" applyNumberFormat="1" applyFont="1" applyFill="1" applyBorder="1" applyAlignment="1" applyProtection="1">
      <alignment horizontal="center" wrapText="1"/>
      <protection locked="0"/>
    </xf>
    <xf numFmtId="3" fontId="101" fillId="0" borderId="13" xfId="27" applyNumberFormat="1" applyFont="1" applyFill="1" applyBorder="1" applyAlignment="1" applyProtection="1">
      <alignment horizontal="center" wrapText="1"/>
      <protection locked="0"/>
    </xf>
    <xf numFmtId="49" fontId="66" fillId="0" borderId="10" xfId="27" applyNumberFormat="1" applyFont="1" applyFill="1" applyBorder="1" applyAlignment="1" applyProtection="1">
      <alignment horizontal="center" wrapText="1"/>
      <protection locked="0"/>
    </xf>
    <xf numFmtId="49" fontId="63" fillId="0" borderId="10" xfId="27" applyNumberFormat="1" applyFont="1" applyFill="1" applyBorder="1" applyAlignment="1" applyProtection="1">
      <alignment horizontal="center" wrapText="1"/>
      <protection locked="0"/>
    </xf>
    <xf numFmtId="3" fontId="63" fillId="0" borderId="13" xfId="27" applyNumberFormat="1" applyFont="1" applyFill="1" applyBorder="1" applyAlignment="1" applyProtection="1">
      <alignment horizontal="center" wrapText="1"/>
      <protection locked="0"/>
    </xf>
    <xf numFmtId="49" fontId="71" fillId="0" borderId="10" xfId="27" applyNumberFormat="1" applyFont="1" applyFill="1" applyBorder="1" applyAlignment="1" applyProtection="1">
      <alignment horizontal="center" wrapText="1"/>
      <protection locked="0"/>
    </xf>
    <xf numFmtId="49" fontId="113" fillId="2" borderId="12" xfId="0" applyNumberFormat="1" applyFont="1" applyFill="1" applyBorder="1" applyAlignment="1">
      <alignment horizontal="center" wrapText="1"/>
    </xf>
    <xf numFmtId="49" fontId="113" fillId="2" borderId="10" xfId="0" applyNumberFormat="1" applyFont="1" applyFill="1" applyBorder="1" applyAlignment="1">
      <alignment horizontal="center" wrapText="1"/>
    </xf>
    <xf numFmtId="0" fontId="35" fillId="0" borderId="10" xfId="0" applyFont="1" applyBorder="1" applyAlignment="1">
      <alignment horizontal="left" wrapText="1"/>
    </xf>
    <xf numFmtId="3" fontId="112" fillId="0" borderId="13" xfId="27" applyNumberFormat="1" applyFont="1" applyFill="1" applyBorder="1" applyAlignment="1" applyProtection="1">
      <alignment horizontal="center" wrapText="1"/>
      <protection locked="0"/>
    </xf>
    <xf numFmtId="0" fontId="70" fillId="0" borderId="10" xfId="0" applyFont="1" applyBorder="1" applyAlignment="1">
      <alignment wrapText="1"/>
    </xf>
    <xf numFmtId="3" fontId="66" fillId="0" borderId="13" xfId="27" applyNumberFormat="1" applyFont="1" applyFill="1" applyBorder="1" applyAlignment="1" applyProtection="1">
      <alignment horizontal="center" wrapText="1"/>
      <protection locked="0"/>
    </xf>
    <xf numFmtId="49" fontId="68" fillId="0" borderId="12" xfId="0" applyNumberFormat="1" applyFont="1" applyBorder="1" applyAlignment="1">
      <alignment horizontal="center" wrapText="1"/>
    </xf>
    <xf numFmtId="49" fontId="68" fillId="0" borderId="10" xfId="0" applyNumberFormat="1" applyFont="1" applyBorder="1" applyAlignment="1">
      <alignment horizontal="center" wrapText="1"/>
    </xf>
    <xf numFmtId="49" fontId="114" fillId="0" borderId="12" xfId="0" applyNumberFormat="1" applyFont="1" applyBorder="1" applyAlignment="1">
      <alignment horizontal="center" wrapText="1"/>
    </xf>
    <xf numFmtId="49" fontId="114" fillId="0" borderId="10" xfId="0" applyNumberFormat="1" applyFont="1" applyBorder="1" applyAlignment="1">
      <alignment horizontal="center" wrapText="1"/>
    </xf>
    <xf numFmtId="0" fontId="110" fillId="0" borderId="10" xfId="0" applyFont="1" applyBorder="1" applyAlignment="1">
      <alignment horizontal="left" wrapText="1"/>
    </xf>
    <xf numFmtId="49" fontId="112" fillId="0" borderId="10" xfId="27" applyNumberFormat="1" applyFont="1" applyFill="1" applyBorder="1" applyAlignment="1" applyProtection="1">
      <alignment horizontal="center" wrapText="1"/>
      <protection locked="0"/>
    </xf>
    <xf numFmtId="0" fontId="35" fillId="0" borderId="10" xfId="0" applyFont="1" applyBorder="1" applyAlignment="1">
      <alignment horizontal="left" vertical="center" wrapText="1"/>
    </xf>
    <xf numFmtId="0" fontId="103" fillId="0" borderId="12" xfId="27" applyFont="1" applyFill="1" applyBorder="1" applyAlignment="1">
      <alignment wrapText="1"/>
    </xf>
    <xf numFmtId="0" fontId="103" fillId="0" borderId="10" xfId="27" applyFont="1" applyFill="1" applyBorder="1" applyAlignment="1">
      <alignment wrapText="1"/>
    </xf>
    <xf numFmtId="49" fontId="35" fillId="0" borderId="12" xfId="0" applyNumberFormat="1" applyFont="1" applyBorder="1" applyAlignment="1">
      <alignment horizontal="center"/>
    </xf>
    <xf numFmtId="49" fontId="35" fillId="0" borderId="10" xfId="0" applyNumberFormat="1" applyFont="1" applyBorder="1" applyAlignment="1">
      <alignment horizontal="center"/>
    </xf>
    <xf numFmtId="49" fontId="70" fillId="0" borderId="12" xfId="0" applyNumberFormat="1" applyFont="1" applyBorder="1" applyAlignment="1">
      <alignment horizontal="center"/>
    </xf>
    <xf numFmtId="49" fontId="70" fillId="0" borderId="10" xfId="0" applyNumberFormat="1" applyFont="1" applyBorder="1" applyAlignment="1">
      <alignment horizontal="center"/>
    </xf>
    <xf numFmtId="3" fontId="67" fillId="0" borderId="13" xfId="27" applyNumberFormat="1" applyFont="1" applyBorder="1" applyAlignment="1">
      <alignment horizontal="center" wrapText="1"/>
    </xf>
    <xf numFmtId="49" fontId="115" fillId="3" borderId="10" xfId="0" applyNumberFormat="1" applyFont="1" applyFill="1" applyBorder="1" applyAlignment="1" applyProtection="1">
      <alignment horizontal="left" wrapText="1"/>
      <protection locked="0"/>
    </xf>
    <xf numFmtId="3" fontId="105" fillId="0" borderId="13" xfId="0" applyNumberFormat="1" applyFont="1" applyFill="1" applyBorder="1" applyAlignment="1">
      <alignment horizontal="center" wrapText="1"/>
    </xf>
    <xf numFmtId="3" fontId="99" fillId="0" borderId="13" xfId="0" applyNumberFormat="1" applyFont="1" applyBorder="1" applyAlignment="1">
      <alignment horizontal="center" wrapText="1"/>
    </xf>
    <xf numFmtId="49" fontId="112" fillId="0" borderId="10" xfId="0" applyNumberFormat="1" applyFont="1" applyFill="1" applyBorder="1" applyAlignment="1">
      <alignment horizontal="left" wrapText="1"/>
    </xf>
    <xf numFmtId="3" fontId="35" fillId="0" borderId="13" xfId="0" applyNumberFormat="1" applyFont="1" applyFill="1" applyBorder="1" applyAlignment="1">
      <alignment horizontal="center" wrapText="1"/>
    </xf>
    <xf numFmtId="3" fontId="113" fillId="3" borderId="13" xfId="0" applyNumberFormat="1" applyFont="1" applyFill="1" applyBorder="1" applyAlignment="1">
      <alignment horizontal="center" wrapText="1"/>
    </xf>
    <xf numFmtId="3" fontId="113" fillId="0" borderId="13" xfId="0" applyNumberFormat="1" applyFont="1" applyBorder="1" applyAlignment="1">
      <alignment horizontal="center" wrapText="1"/>
    </xf>
    <xf numFmtId="49" fontId="101" fillId="4" borderId="28" xfId="27" applyNumberFormat="1" applyFont="1" applyFill="1" applyBorder="1" applyAlignment="1">
      <alignment horizontal="center" vertical="top" wrapText="1"/>
    </xf>
    <xf numFmtId="49" fontId="101" fillId="4" borderId="29" xfId="27" applyNumberFormat="1" applyFont="1" applyFill="1" applyBorder="1" applyAlignment="1">
      <alignment horizontal="center" vertical="top" wrapText="1"/>
    </xf>
    <xf numFmtId="49" fontId="101" fillId="4" borderId="29" xfId="27" applyNumberFormat="1" applyFont="1" applyFill="1" applyBorder="1" applyAlignment="1">
      <alignment horizontal="center" wrapText="1"/>
    </xf>
    <xf numFmtId="49" fontId="116" fillId="4" borderId="29" xfId="27" applyNumberFormat="1" applyFont="1" applyFill="1" applyBorder="1" applyAlignment="1" applyProtection="1">
      <alignment horizontal="center" wrapText="1"/>
      <protection locked="0"/>
    </xf>
    <xf numFmtId="49" fontId="101" fillId="4" borderId="29" xfId="27" applyNumberFormat="1" applyFont="1" applyFill="1" applyBorder="1" applyAlignment="1" applyProtection="1">
      <alignment horizontal="center" wrapText="1"/>
      <protection locked="0"/>
    </xf>
    <xf numFmtId="1" fontId="101" fillId="4" borderId="29" xfId="27" applyNumberFormat="1" applyFont="1" applyFill="1" applyBorder="1" applyAlignment="1" applyProtection="1">
      <alignment horizontal="center" wrapText="1"/>
      <protection locked="0"/>
    </xf>
    <xf numFmtId="3" fontId="116" fillId="4" borderId="30" xfId="27" applyNumberFormat="1" applyFont="1" applyFill="1" applyBorder="1" applyAlignment="1" applyProtection="1">
      <alignment horizontal="center" wrapText="1"/>
      <protection locked="0"/>
    </xf>
    <xf numFmtId="49" fontId="111" fillId="0" borderId="4" xfId="0" applyNumberFormat="1" applyFont="1" applyFill="1" applyBorder="1" applyAlignment="1">
      <alignment horizontal="center" wrapText="1"/>
    </xf>
    <xf numFmtId="49" fontId="111" fillId="0" borderId="4" xfId="0" applyNumberFormat="1" applyFont="1" applyFill="1" applyBorder="1" applyAlignment="1">
      <alignment horizontal="left" wrapText="1"/>
    </xf>
    <xf numFmtId="49" fontId="67" fillId="0" borderId="0" xfId="0" applyNumberFormat="1" applyFont="1" applyFill="1" applyBorder="1" applyAlignment="1">
      <alignment horizontal="center" wrapText="1"/>
    </xf>
    <xf numFmtId="49" fontId="67" fillId="0" borderId="0" xfId="0" applyNumberFormat="1" applyFont="1" applyFill="1" applyBorder="1" applyAlignment="1">
      <alignment horizontal="left" wrapText="1"/>
    </xf>
    <xf numFmtId="4" fontId="40" fillId="0" borderId="1" xfId="24" applyNumberFormat="1" applyFont="1" applyFill="1" applyBorder="1" applyAlignment="1">
      <alignment horizontal="center" wrapText="1"/>
    </xf>
    <xf numFmtId="4" fontId="47" fillId="0" borderId="1" xfId="24" applyNumberFormat="1" applyFont="1" applyFill="1" applyBorder="1" applyAlignment="1">
      <alignment horizontal="center" wrapText="1"/>
    </xf>
    <xf numFmtId="4" fontId="46" fillId="0" borderId="1" xfId="24" applyNumberFormat="1" applyFont="1" applyFill="1" applyBorder="1" applyAlignment="1">
      <alignment horizontal="center" wrapText="1"/>
    </xf>
    <xf numFmtId="4" fontId="47" fillId="0" borderId="1" xfId="24" applyNumberFormat="1" applyFont="1" applyFill="1" applyBorder="1" applyAlignment="1">
      <alignment horizontal="center"/>
    </xf>
    <xf numFmtId="4" fontId="40" fillId="0" borderId="1" xfId="24" applyNumberFormat="1" applyFont="1" applyFill="1" applyBorder="1" applyAlignment="1">
      <alignment horizontal="center"/>
    </xf>
    <xf numFmtId="49" fontId="99" fillId="0" borderId="10" xfId="0" applyNumberFormat="1" applyFont="1" applyBorder="1" applyAlignment="1">
      <alignment horizontal="left" wrapText="1"/>
    </xf>
    <xf numFmtId="49" fontId="67" fillId="0" borderId="10" xfId="0" applyNumberFormat="1" applyFont="1" applyBorder="1" applyAlignment="1">
      <alignment horizontal="left" wrapText="1"/>
    </xf>
    <xf numFmtId="0" fontId="63" fillId="0" borderId="0" xfId="0" applyFont="1" applyBorder="1" applyAlignment="1"/>
    <xf numFmtId="0" fontId="63" fillId="0" borderId="5" xfId="0" applyFont="1" applyBorder="1"/>
    <xf numFmtId="0" fontId="63" fillId="0" borderId="3" xfId="0" applyFont="1" applyBorder="1"/>
    <xf numFmtId="0" fontId="63" fillId="0" borderId="1" xfId="0" applyFont="1" applyBorder="1"/>
    <xf numFmtId="49" fontId="78" fillId="0" borderId="12" xfId="0" applyNumberFormat="1" applyFont="1" applyBorder="1" applyAlignment="1">
      <alignment horizontal="center"/>
    </xf>
    <xf numFmtId="49" fontId="78" fillId="0" borderId="10" xfId="0" applyNumberFormat="1" applyFont="1" applyBorder="1" applyAlignment="1">
      <alignment horizontal="center"/>
    </xf>
    <xf numFmtId="0" fontId="82" fillId="0" borderId="10" xfId="27" applyFont="1" applyBorder="1" applyAlignment="1">
      <alignment wrapText="1"/>
    </xf>
    <xf numFmtId="3" fontId="82" fillId="0" borderId="10" xfId="27" applyNumberFormat="1" applyFont="1" applyBorder="1" applyAlignment="1">
      <alignment horizontal="center" wrapText="1"/>
    </xf>
    <xf numFmtId="4" fontId="82" fillId="0" borderId="10" xfId="27" applyNumberFormat="1" applyFont="1" applyBorder="1" applyAlignment="1">
      <alignment horizontal="center" wrapText="1"/>
    </xf>
    <xf numFmtId="3" fontId="82" fillId="0" borderId="13" xfId="27" applyNumberFormat="1" applyFont="1" applyBorder="1" applyAlignment="1">
      <alignment horizontal="center" wrapText="1"/>
    </xf>
    <xf numFmtId="3" fontId="82" fillId="0" borderId="37" xfId="27" applyNumberFormat="1" applyFont="1" applyBorder="1" applyAlignment="1">
      <alignment wrapText="1"/>
    </xf>
    <xf numFmtId="0" fontId="120" fillId="0" borderId="0" xfId="27" applyFont="1" applyAlignment="1">
      <alignment wrapText="1"/>
    </xf>
    <xf numFmtId="49" fontId="85" fillId="0" borderId="12" xfId="0" applyNumberFormat="1" applyFont="1" applyBorder="1" applyAlignment="1">
      <alignment horizontal="center" wrapText="1"/>
    </xf>
    <xf numFmtId="0" fontId="121" fillId="0" borderId="0" xfId="0" applyFont="1" applyBorder="1"/>
    <xf numFmtId="0" fontId="121" fillId="0" borderId="0" xfId="0" applyFont="1"/>
    <xf numFmtId="4" fontId="65" fillId="3" borderId="10" xfId="0" applyNumberFormat="1" applyFont="1" applyFill="1" applyBorder="1" applyAlignment="1">
      <alignment horizontal="center" wrapText="1"/>
    </xf>
    <xf numFmtId="4" fontId="63" fillId="3" borderId="10" xfId="0" applyNumberFormat="1" applyFont="1" applyFill="1" applyBorder="1" applyAlignment="1">
      <alignment horizontal="center" wrapText="1"/>
    </xf>
    <xf numFmtId="4" fontId="63" fillId="3" borderId="13" xfId="0" applyNumberFormat="1" applyFont="1" applyFill="1" applyBorder="1" applyAlignment="1">
      <alignment horizontal="center" wrapText="1"/>
    </xf>
    <xf numFmtId="4" fontId="65" fillId="3" borderId="13" xfId="0" applyNumberFormat="1" applyFont="1" applyFill="1" applyBorder="1" applyAlignment="1">
      <alignment horizontal="center" wrapText="1"/>
    </xf>
    <xf numFmtId="4" fontId="47" fillId="0" borderId="10" xfId="0" applyNumberFormat="1" applyFont="1" applyFill="1" applyBorder="1" applyAlignment="1">
      <alignment horizontal="center" wrapText="1"/>
    </xf>
    <xf numFmtId="4" fontId="66" fillId="0" borderId="10" xfId="0" applyNumberFormat="1" applyFont="1" applyFill="1" applyBorder="1" applyAlignment="1">
      <alignment horizontal="center" wrapText="1"/>
    </xf>
    <xf numFmtId="4" fontId="63" fillId="0" borderId="10" xfId="0" applyNumberFormat="1" applyFont="1" applyFill="1" applyBorder="1" applyAlignment="1">
      <alignment horizontal="center" wrapText="1"/>
    </xf>
    <xf numFmtId="4" fontId="67" fillId="0" borderId="10" xfId="0" applyNumberFormat="1" applyFont="1" applyBorder="1" applyAlignment="1">
      <alignment horizontal="center" wrapText="1"/>
    </xf>
    <xf numFmtId="4" fontId="53" fillId="0" borderId="10" xfId="0" applyNumberFormat="1" applyFont="1" applyFill="1" applyBorder="1" applyAlignment="1">
      <alignment horizontal="center" wrapText="1"/>
    </xf>
    <xf numFmtId="4" fontId="67" fillId="0" borderId="10" xfId="0" applyNumberFormat="1" applyFont="1" applyFill="1" applyBorder="1" applyAlignment="1">
      <alignment horizontal="center" wrapText="1"/>
    </xf>
    <xf numFmtId="4" fontId="70" fillId="0" borderId="10" xfId="0" applyNumberFormat="1" applyFont="1" applyFill="1" applyBorder="1" applyAlignment="1">
      <alignment horizontal="center" wrapText="1"/>
    </xf>
    <xf numFmtId="4" fontId="71" fillId="0" borderId="10" xfId="0" applyNumberFormat="1" applyFont="1" applyFill="1" applyBorder="1" applyAlignment="1">
      <alignment horizontal="center" wrapText="1"/>
    </xf>
    <xf numFmtId="4" fontId="69" fillId="0" borderId="10" xfId="0" applyNumberFormat="1" applyFont="1" applyBorder="1" applyAlignment="1">
      <alignment horizontal="center" wrapText="1"/>
    </xf>
    <xf numFmtId="4" fontId="69" fillId="0" borderId="10" xfId="0" applyNumberFormat="1" applyFont="1" applyFill="1" applyBorder="1" applyAlignment="1">
      <alignment horizontal="center" wrapText="1"/>
    </xf>
    <xf numFmtId="4" fontId="68" fillId="0" borderId="10" xfId="0" applyNumberFormat="1" applyFont="1" applyFill="1" applyBorder="1" applyAlignment="1">
      <alignment horizontal="center" wrapText="1"/>
    </xf>
    <xf numFmtId="4" fontId="69" fillId="0" borderId="13" xfId="0" applyNumberFormat="1" applyFont="1" applyBorder="1" applyAlignment="1">
      <alignment horizontal="center" wrapText="1"/>
    </xf>
    <xf numFmtId="4" fontId="34" fillId="0" borderId="10" xfId="0" applyNumberFormat="1" applyFont="1" applyFill="1" applyBorder="1" applyAlignment="1">
      <alignment horizontal="center" wrapText="1"/>
    </xf>
    <xf numFmtId="4" fontId="75" fillId="0" borderId="10" xfId="0" applyNumberFormat="1" applyFont="1" applyFill="1" applyBorder="1" applyAlignment="1">
      <alignment horizontal="center" wrapText="1"/>
    </xf>
    <xf numFmtId="4" fontId="74" fillId="0" borderId="10" xfId="0" applyNumberFormat="1" applyFont="1" applyBorder="1" applyAlignment="1">
      <alignment horizontal="center" wrapText="1"/>
    </xf>
    <xf numFmtId="4" fontId="74" fillId="0" borderId="10" xfId="0" applyNumberFormat="1" applyFont="1" applyFill="1" applyBorder="1" applyAlignment="1">
      <alignment horizontal="center" wrapText="1"/>
    </xf>
    <xf numFmtId="4" fontId="73" fillId="0" borderId="10" xfId="0" applyNumberFormat="1" applyFont="1" applyFill="1" applyBorder="1" applyAlignment="1">
      <alignment horizontal="center" wrapText="1"/>
    </xf>
    <xf numFmtId="4" fontId="74" fillId="0" borderId="13" xfId="0" applyNumberFormat="1" applyFont="1" applyBorder="1" applyAlignment="1">
      <alignment horizontal="center" wrapText="1"/>
    </xf>
    <xf numFmtId="4" fontId="78" fillId="0" borderId="10" xfId="0" applyNumberFormat="1" applyFont="1" applyFill="1" applyBorder="1" applyAlignment="1">
      <alignment horizontal="center" wrapText="1"/>
    </xf>
    <xf numFmtId="4" fontId="76" fillId="0" borderId="10" xfId="0" applyNumberFormat="1" applyFont="1" applyFill="1" applyBorder="1" applyAlignment="1">
      <alignment horizontal="center" wrapText="1"/>
    </xf>
    <xf numFmtId="4" fontId="47" fillId="0" borderId="10" xfId="0" applyNumberFormat="1" applyFont="1" applyBorder="1" applyAlignment="1">
      <alignment horizontal="center" wrapText="1"/>
    </xf>
    <xf numFmtId="4" fontId="78" fillId="0" borderId="10" xfId="0" applyNumberFormat="1" applyFont="1" applyBorder="1" applyAlignment="1">
      <alignment horizontal="center" wrapText="1"/>
    </xf>
    <xf numFmtId="4" fontId="77" fillId="0" borderId="10" xfId="0" applyNumberFormat="1" applyFont="1" applyBorder="1" applyAlignment="1">
      <alignment horizontal="center" wrapText="1"/>
    </xf>
    <xf numFmtId="4" fontId="77" fillId="0" borderId="10" xfId="0" applyNumberFormat="1" applyFont="1" applyFill="1" applyBorder="1" applyAlignment="1">
      <alignment horizontal="center" wrapText="1"/>
    </xf>
    <xf numFmtId="4" fontId="47" fillId="0" borderId="10" xfId="0" applyNumberFormat="1" applyFont="1" applyFill="1" applyBorder="1" applyAlignment="1" applyProtection="1">
      <alignment horizontal="center" wrapText="1"/>
      <protection locked="0"/>
    </xf>
    <xf numFmtId="4" fontId="67" fillId="0" borderId="10" xfId="0" applyNumberFormat="1" applyFont="1" applyFill="1" applyBorder="1" applyAlignment="1" applyProtection="1">
      <alignment horizontal="center" wrapText="1"/>
      <protection locked="0"/>
    </xf>
    <xf numFmtId="4" fontId="81" fillId="0" borderId="10" xfId="0" applyNumberFormat="1" applyFont="1" applyFill="1" applyBorder="1" applyAlignment="1">
      <alignment horizontal="center" wrapText="1"/>
    </xf>
    <xf numFmtId="4" fontId="81" fillId="0" borderId="10" xfId="0" applyNumberFormat="1" applyFont="1" applyFill="1" applyBorder="1" applyAlignment="1" applyProtection="1">
      <alignment horizontal="center"/>
      <protection locked="0"/>
    </xf>
    <xf numFmtId="4" fontId="82" fillId="0" borderId="10" xfId="0" applyNumberFormat="1" applyFont="1" applyFill="1" applyBorder="1" applyAlignment="1">
      <alignment horizontal="center" wrapText="1"/>
    </xf>
    <xf numFmtId="4" fontId="82" fillId="0" borderId="13" xfId="0" applyNumberFormat="1" applyFont="1" applyBorder="1" applyAlignment="1">
      <alignment horizontal="center" wrapText="1"/>
    </xf>
    <xf numFmtId="4" fontId="47" fillId="0" borderId="10" xfId="0" applyNumberFormat="1" applyFont="1" applyFill="1" applyBorder="1" applyAlignment="1" applyProtection="1">
      <alignment horizontal="center"/>
      <protection locked="0"/>
    </xf>
    <xf numFmtId="4" fontId="34" fillId="0" borderId="10" xfId="0" applyNumberFormat="1" applyFont="1" applyFill="1" applyBorder="1" applyAlignment="1" applyProtection="1">
      <alignment horizontal="center"/>
      <protection locked="0"/>
    </xf>
    <xf numFmtId="4" fontId="119" fillId="0" borderId="10" xfId="0" applyNumberFormat="1" applyFont="1" applyFill="1" applyBorder="1" applyAlignment="1">
      <alignment horizontal="center" wrapText="1"/>
    </xf>
    <xf numFmtId="4" fontId="67" fillId="0" borderId="10" xfId="0" applyNumberFormat="1" applyFont="1" applyFill="1" applyBorder="1" applyAlignment="1" applyProtection="1">
      <alignment horizontal="center"/>
      <protection locked="0"/>
    </xf>
    <xf numFmtId="4" fontId="47" fillId="0" borderId="10" xfId="0" applyNumberFormat="1" applyFont="1" applyFill="1" applyBorder="1" applyAlignment="1">
      <alignment horizontal="center"/>
    </xf>
    <xf numFmtId="4" fontId="67" fillId="0" borderId="13" xfId="0" applyNumberFormat="1" applyFont="1" applyFill="1" applyBorder="1" applyAlignment="1">
      <alignment horizontal="center" wrapText="1"/>
    </xf>
    <xf numFmtId="4" fontId="34" fillId="0" borderId="10" xfId="0" applyNumberFormat="1" applyFont="1" applyFill="1" applyBorder="1" applyAlignment="1">
      <alignment horizontal="center"/>
    </xf>
    <xf numFmtId="4" fontId="74" fillId="0" borderId="13" xfId="0" applyNumberFormat="1" applyFont="1" applyFill="1" applyBorder="1" applyAlignment="1">
      <alignment horizontal="center" wrapText="1"/>
    </xf>
    <xf numFmtId="4" fontId="87" fillId="0" borderId="10" xfId="0" applyNumberFormat="1" applyFont="1" applyFill="1" applyBorder="1" applyAlignment="1">
      <alignment horizontal="center" wrapText="1"/>
    </xf>
    <xf numFmtId="4" fontId="81" fillId="0" borderId="10" xfId="0" applyNumberFormat="1" applyFont="1" applyFill="1" applyBorder="1" applyAlignment="1">
      <alignment horizontal="center"/>
    </xf>
    <xf numFmtId="4" fontId="88" fillId="0" borderId="13" xfId="0" applyNumberFormat="1" applyFont="1" applyBorder="1" applyAlignment="1">
      <alignment horizontal="center" wrapText="1"/>
    </xf>
    <xf numFmtId="4" fontId="82" fillId="0" borderId="10" xfId="0" applyNumberFormat="1" applyFont="1" applyFill="1" applyBorder="1" applyAlignment="1" applyProtection="1">
      <alignment horizontal="center"/>
      <protection locked="0"/>
    </xf>
    <xf numFmtId="4" fontId="81" fillId="0" borderId="13" xfId="0" applyNumberFormat="1" applyFont="1" applyBorder="1" applyAlignment="1">
      <alignment horizontal="center" wrapText="1"/>
    </xf>
    <xf numFmtId="4" fontId="67" fillId="0" borderId="10" xfId="0" applyNumberFormat="1" applyFont="1" applyFill="1" applyBorder="1" applyAlignment="1">
      <alignment horizontal="center"/>
    </xf>
    <xf numFmtId="4" fontId="70" fillId="0" borderId="13" xfId="0" applyNumberFormat="1" applyFont="1" applyBorder="1" applyAlignment="1">
      <alignment horizontal="center" wrapText="1"/>
    </xf>
    <xf numFmtId="4" fontId="40" fillId="3" borderId="10" xfId="0" applyNumberFormat="1" applyFont="1" applyFill="1" applyBorder="1" applyAlignment="1">
      <alignment horizontal="center" wrapText="1"/>
    </xf>
    <xf numFmtId="4" fontId="40" fillId="3" borderId="13" xfId="0" applyNumberFormat="1" applyFont="1" applyFill="1" applyBorder="1" applyAlignment="1">
      <alignment horizontal="center" wrapText="1"/>
    </xf>
    <xf numFmtId="4" fontId="34" fillId="0" borderId="10" xfId="0" applyNumberFormat="1" applyFont="1" applyBorder="1" applyAlignment="1">
      <alignment horizontal="center" wrapText="1"/>
    </xf>
    <xf numFmtId="4" fontId="59" fillId="0" borderId="13" xfId="0" applyNumberFormat="1" applyFont="1" applyBorder="1" applyAlignment="1">
      <alignment horizontal="center" wrapText="1"/>
    </xf>
    <xf numFmtId="4" fontId="59" fillId="0" borderId="10" xfId="0" applyNumberFormat="1" applyFont="1" applyBorder="1" applyAlignment="1">
      <alignment horizontal="center" wrapText="1"/>
    </xf>
    <xf numFmtId="4" fontId="81" fillId="0" borderId="10" xfId="0" applyNumberFormat="1" applyFont="1" applyBorder="1" applyAlignment="1">
      <alignment horizontal="center" wrapText="1"/>
    </xf>
    <xf numFmtId="4" fontId="82" fillId="0" borderId="10" xfId="0" applyNumberFormat="1" applyFont="1" applyBorder="1" applyAlignment="1">
      <alignment horizontal="center" wrapText="1"/>
    </xf>
    <xf numFmtId="4" fontId="87" fillId="0" borderId="10" xfId="0" applyNumberFormat="1" applyFont="1" applyBorder="1" applyAlignment="1">
      <alignment horizontal="center" wrapText="1"/>
    </xf>
    <xf numFmtId="4" fontId="87" fillId="0" borderId="13" xfId="0" applyNumberFormat="1" applyFont="1" applyBorder="1" applyAlignment="1">
      <alignment horizontal="center" wrapText="1"/>
    </xf>
    <xf numFmtId="4" fontId="39" fillId="0" borderId="10" xfId="0" applyNumberFormat="1" applyFont="1" applyBorder="1" applyAlignment="1">
      <alignment horizontal="center" wrapText="1"/>
    </xf>
    <xf numFmtId="4" fontId="58" fillId="0" borderId="10" xfId="0" applyNumberFormat="1" applyFont="1" applyBorder="1" applyAlignment="1">
      <alignment horizontal="center" wrapText="1"/>
    </xf>
    <xf numFmtId="4" fontId="40" fillId="0" borderId="10" xfId="0" applyNumberFormat="1" applyFont="1" applyBorder="1" applyAlignment="1">
      <alignment horizontal="center" wrapText="1"/>
    </xf>
    <xf numFmtId="4" fontId="91" fillId="0" borderId="10" xfId="0" applyNumberFormat="1" applyFont="1" applyBorder="1" applyAlignment="1">
      <alignment horizontal="center" wrapText="1"/>
    </xf>
    <xf numFmtId="4" fontId="90" fillId="0" borderId="10" xfId="0" applyNumberFormat="1" applyFont="1" applyBorder="1" applyAlignment="1">
      <alignment horizontal="center" wrapText="1"/>
    </xf>
    <xf numFmtId="4" fontId="59" fillId="3" borderId="10" xfId="0" applyNumberFormat="1" applyFont="1" applyFill="1" applyBorder="1" applyAlignment="1">
      <alignment horizontal="center" wrapText="1"/>
    </xf>
    <xf numFmtId="4" fontId="59" fillId="3" borderId="13" xfId="0" applyNumberFormat="1" applyFont="1" applyFill="1" applyBorder="1" applyAlignment="1">
      <alignment horizontal="center" wrapText="1"/>
    </xf>
    <xf numFmtId="4" fontId="39" fillId="0" borderId="10" xfId="0" applyNumberFormat="1" applyFont="1" applyFill="1" applyBorder="1" applyAlignment="1">
      <alignment horizontal="center" wrapText="1"/>
    </xf>
    <xf numFmtId="4" fontId="58" fillId="0" borderId="10" xfId="0" applyNumberFormat="1" applyFont="1" applyFill="1" applyBorder="1" applyAlignment="1" applyProtection="1">
      <alignment horizontal="center" wrapText="1"/>
      <protection locked="0"/>
    </xf>
    <xf numFmtId="4" fontId="58" fillId="0" borderId="13" xfId="0" applyNumberFormat="1" applyFont="1" applyFill="1" applyBorder="1" applyAlignment="1">
      <alignment horizontal="center" wrapText="1"/>
    </xf>
    <xf numFmtId="4" fontId="85" fillId="0" borderId="10" xfId="0" applyNumberFormat="1" applyFont="1" applyFill="1" applyBorder="1" applyAlignment="1">
      <alignment horizontal="center" wrapText="1"/>
    </xf>
    <xf numFmtId="4" fontId="58" fillId="0" borderId="13" xfId="0" applyNumberFormat="1" applyFont="1" applyBorder="1" applyAlignment="1">
      <alignment horizontal="center" wrapText="1"/>
    </xf>
    <xf numFmtId="4" fontId="58" fillId="0" borderId="10" xfId="0" applyNumberFormat="1" applyFont="1" applyFill="1" applyBorder="1" applyAlignment="1">
      <alignment horizontal="center" wrapText="1"/>
    </xf>
    <xf numFmtId="4" fontId="34" fillId="0" borderId="10" xfId="0" applyNumberFormat="1" applyFont="1" applyFill="1" applyBorder="1" applyAlignment="1" applyProtection="1">
      <alignment horizontal="center" wrapText="1"/>
      <protection locked="0"/>
    </xf>
    <xf numFmtId="4" fontId="34" fillId="0" borderId="13" xfId="0" applyNumberFormat="1" applyFont="1" applyFill="1" applyBorder="1" applyAlignment="1">
      <alignment horizontal="center" wrapText="1"/>
    </xf>
    <xf numFmtId="4" fontId="70" fillId="0" borderId="10" xfId="0" applyNumberFormat="1" applyFont="1" applyBorder="1" applyAlignment="1">
      <alignment horizontal="center" wrapText="1"/>
    </xf>
    <xf numFmtId="4" fontId="65" fillId="4" borderId="29" xfId="0" applyNumberFormat="1" applyFont="1" applyFill="1" applyBorder="1" applyAlignment="1">
      <alignment horizontal="center" wrapText="1"/>
    </xf>
    <xf numFmtId="4" fontId="63" fillId="4" borderId="29" xfId="0" applyNumberFormat="1" applyFont="1" applyFill="1" applyBorder="1" applyAlignment="1">
      <alignment horizontal="center" wrapText="1"/>
    </xf>
    <xf numFmtId="4" fontId="63" fillId="4" borderId="30" xfId="0" applyNumberFormat="1" applyFont="1" applyFill="1" applyBorder="1" applyAlignment="1">
      <alignment horizontal="center" wrapText="1"/>
    </xf>
    <xf numFmtId="4" fontId="102" fillId="3" borderId="10" xfId="27" applyNumberFormat="1" applyFont="1" applyFill="1" applyBorder="1" applyAlignment="1">
      <alignment horizontal="center" wrapText="1"/>
    </xf>
    <xf numFmtId="4" fontId="105" fillId="0" borderId="10" xfId="27" applyNumberFormat="1" applyFont="1" applyFill="1" applyBorder="1" applyAlignment="1">
      <alignment horizontal="center" wrapText="1"/>
    </xf>
    <xf numFmtId="4" fontId="71" fillId="0" borderId="10" xfId="27" applyNumberFormat="1" applyFont="1" applyFill="1" applyBorder="1" applyAlignment="1">
      <alignment horizontal="center" wrapText="1"/>
    </xf>
    <xf numFmtId="4" fontId="35" fillId="0" borderId="10" xfId="27" applyNumberFormat="1" applyFont="1" applyFill="1" applyBorder="1" applyAlignment="1">
      <alignment horizontal="center" wrapText="1"/>
    </xf>
    <xf numFmtId="4" fontId="70" fillId="0" borderId="10" xfId="27" applyNumberFormat="1" applyFont="1" applyFill="1" applyBorder="1" applyAlignment="1">
      <alignment horizontal="center" wrapText="1"/>
    </xf>
    <xf numFmtId="4" fontId="101" fillId="3" borderId="10" xfId="27" applyNumberFormat="1" applyFont="1" applyFill="1" applyBorder="1" applyAlignment="1" applyProtection="1">
      <alignment horizontal="center" wrapText="1"/>
      <protection locked="0"/>
    </xf>
    <xf numFmtId="4" fontId="112" fillId="0" borderId="10" xfId="27" applyNumberFormat="1" applyFont="1" applyFill="1" applyBorder="1" applyAlignment="1" applyProtection="1">
      <alignment horizontal="center" wrapText="1"/>
      <protection locked="0"/>
    </xf>
    <xf numFmtId="4" fontId="71" fillId="0" borderId="10" xfId="27" applyNumberFormat="1" applyFont="1" applyFill="1" applyBorder="1" applyAlignment="1" applyProtection="1">
      <alignment horizontal="center" wrapText="1"/>
      <protection locked="0"/>
    </xf>
    <xf numFmtId="4" fontId="35" fillId="0" borderId="10" xfId="0" applyNumberFormat="1" applyFont="1" applyBorder="1" applyAlignment="1">
      <alignment horizontal="center" wrapText="1"/>
    </xf>
    <xf numFmtId="4" fontId="106" fillId="0" borderId="10" xfId="27" applyNumberFormat="1" applyFont="1" applyFill="1" applyBorder="1" applyAlignment="1" applyProtection="1">
      <alignment horizontal="center" wrapText="1"/>
      <protection locked="0"/>
    </xf>
    <xf numFmtId="4" fontId="70" fillId="0" borderId="10" xfId="27" applyNumberFormat="1" applyFont="1" applyBorder="1" applyAlignment="1">
      <alignment horizontal="center" wrapText="1"/>
    </xf>
    <xf numFmtId="4" fontId="99" fillId="0" borderId="10" xfId="0" applyNumberFormat="1" applyFont="1" applyFill="1" applyBorder="1" applyAlignment="1">
      <alignment horizontal="center" wrapText="1"/>
    </xf>
    <xf numFmtId="4" fontId="116" fillId="4" borderId="29" xfId="27" applyNumberFormat="1" applyFont="1" applyFill="1" applyBorder="1" applyAlignment="1" applyProtection="1">
      <alignment horizontal="center" wrapText="1"/>
      <protection locked="0"/>
    </xf>
    <xf numFmtId="0" fontId="79" fillId="0" borderId="0" xfId="0" applyFont="1"/>
    <xf numFmtId="49" fontId="112" fillId="0" borderId="12" xfId="0" applyNumberFormat="1" applyFont="1" applyFill="1" applyBorder="1" applyAlignment="1">
      <alignment horizontal="center" wrapText="1"/>
    </xf>
    <xf numFmtId="49" fontId="112" fillId="0" borderId="10" xfId="0" applyNumberFormat="1" applyFont="1" applyFill="1" applyBorder="1" applyAlignment="1">
      <alignment horizontal="center" wrapText="1"/>
    </xf>
    <xf numFmtId="0" fontId="0" fillId="0" borderId="0" xfId="0" applyFont="1" applyBorder="1"/>
    <xf numFmtId="0" fontId="122" fillId="0" borderId="0" xfId="0" applyFont="1"/>
    <xf numFmtId="49" fontId="123" fillId="0" borderId="9" xfId="0" applyNumberFormat="1" applyFont="1" applyBorder="1" applyAlignment="1" applyProtection="1">
      <alignment horizontal="left" wrapText="1"/>
      <protection locked="0"/>
    </xf>
    <xf numFmtId="3" fontId="123" fillId="0" borderId="10" xfId="0" applyNumberFormat="1" applyFont="1" applyBorder="1" applyAlignment="1" applyProtection="1">
      <alignment wrapText="1"/>
      <protection locked="0"/>
    </xf>
    <xf numFmtId="3" fontId="123" fillId="0" borderId="9" xfId="0" applyNumberFormat="1" applyFont="1" applyBorder="1" applyAlignment="1">
      <alignment wrapText="1"/>
    </xf>
    <xf numFmtId="49" fontId="123" fillId="0" borderId="10" xfId="0" applyNumberFormat="1" applyFont="1" applyBorder="1" applyAlignment="1" applyProtection="1">
      <alignment horizontal="left" wrapText="1"/>
      <protection locked="0"/>
    </xf>
    <xf numFmtId="3" fontId="123" fillId="0" borderId="10" xfId="0" applyNumberFormat="1" applyFont="1" applyBorder="1" applyAlignment="1">
      <alignment wrapText="1"/>
    </xf>
    <xf numFmtId="0" fontId="10" fillId="0" borderId="10" xfId="0" applyFont="1" applyBorder="1" applyAlignment="1">
      <alignment horizontal="left" wrapText="1"/>
    </xf>
    <xf numFmtId="3" fontId="10" fillId="0" borderId="10" xfId="0" applyNumberFormat="1" applyFont="1" applyBorder="1" applyAlignment="1">
      <alignment horizontal="right" wrapText="1"/>
    </xf>
    <xf numFmtId="3" fontId="124" fillId="0" borderId="10" xfId="0" applyNumberFormat="1" applyFont="1" applyBorder="1" applyAlignment="1">
      <alignment horizontal="right" wrapText="1"/>
    </xf>
    <xf numFmtId="0" fontId="16" fillId="0" borderId="10" xfId="0" applyFont="1" applyBorder="1"/>
    <xf numFmtId="3" fontId="16" fillId="0" borderId="10" xfId="0" applyNumberFormat="1" applyFont="1" applyBorder="1" applyAlignment="1">
      <alignment horizontal="right" wrapText="1"/>
    </xf>
    <xf numFmtId="3" fontId="123" fillId="0" borderId="10" xfId="0" applyNumberFormat="1" applyFont="1" applyBorder="1" applyAlignment="1">
      <alignment horizontal="right" wrapText="1"/>
    </xf>
    <xf numFmtId="0" fontId="10" fillId="0" borderId="10" xfId="0" applyFont="1" applyBorder="1" applyAlignment="1">
      <alignment wrapText="1"/>
    </xf>
    <xf numFmtId="0" fontId="125" fillId="0" borderId="10" xfId="0" applyFont="1" applyBorder="1" applyAlignment="1">
      <alignment wrapText="1"/>
    </xf>
    <xf numFmtId="0" fontId="126" fillId="0" borderId="10" xfId="0" applyFont="1" applyBorder="1" applyAlignment="1">
      <alignment wrapText="1"/>
    </xf>
    <xf numFmtId="0" fontId="126" fillId="0" borderId="0" xfId="0" applyFont="1" applyAlignment="1">
      <alignment wrapText="1"/>
    </xf>
    <xf numFmtId="0" fontId="16" fillId="0" borderId="10" xfId="0" applyFont="1" applyBorder="1" applyAlignment="1">
      <alignment horizontal="left" wrapText="1"/>
    </xf>
    <xf numFmtId="3" fontId="123" fillId="0" borderId="10" xfId="0" applyNumberFormat="1" applyFont="1" applyBorder="1" applyAlignment="1" applyProtection="1">
      <alignment horizontal="right" wrapText="1"/>
      <protection locked="0"/>
    </xf>
    <xf numFmtId="0" fontId="126" fillId="0" borderId="0" xfId="0" applyFont="1" applyBorder="1" applyAlignment="1">
      <alignment wrapText="1"/>
    </xf>
    <xf numFmtId="0" fontId="16" fillId="0" borderId="10" xfId="0" applyFont="1" applyFill="1" applyBorder="1" applyAlignment="1" applyProtection="1">
      <alignment horizontal="left" wrapText="1"/>
    </xf>
    <xf numFmtId="0" fontId="10" fillId="0" borderId="14" xfId="0" applyNumberFormat="1" applyFont="1" applyBorder="1" applyAlignment="1">
      <alignment horizontal="left" wrapText="1"/>
    </xf>
    <xf numFmtId="0" fontId="10" fillId="0" borderId="15" xfId="0" applyNumberFormat="1" applyFont="1" applyBorder="1" applyAlignment="1">
      <alignment horizontal="left" wrapText="1"/>
    </xf>
    <xf numFmtId="49" fontId="124" fillId="0" borderId="10" xfId="0" applyNumberFormat="1" applyFont="1" applyBorder="1" applyAlignment="1" applyProtection="1">
      <alignment horizontal="left" wrapText="1"/>
      <protection locked="0"/>
    </xf>
    <xf numFmtId="0" fontId="16" fillId="0" borderId="18" xfId="0" applyFont="1" applyBorder="1" applyAlignment="1">
      <alignment horizontal="left" wrapText="1"/>
    </xf>
    <xf numFmtId="3" fontId="16" fillId="0" borderId="10" xfId="0" applyNumberFormat="1" applyFont="1" applyBorder="1" applyAlignment="1">
      <alignment wrapText="1"/>
    </xf>
    <xf numFmtId="0" fontId="10" fillId="0" borderId="20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10" fillId="0" borderId="10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0" fillId="0" borderId="23" xfId="0" applyFont="1" applyBorder="1" applyAlignment="1">
      <alignment horizontal="left" wrapText="1"/>
    </xf>
    <xf numFmtId="3" fontId="10" fillId="0" borderId="10" xfId="0" applyNumberFormat="1" applyFont="1" applyBorder="1" applyAlignment="1">
      <alignment wrapText="1"/>
    </xf>
    <xf numFmtId="49" fontId="10" fillId="0" borderId="10" xfId="0" applyNumberFormat="1" applyFont="1" applyBorder="1" applyAlignment="1">
      <alignment horizontal="left" wrapText="1"/>
    </xf>
    <xf numFmtId="49" fontId="124" fillId="0" borderId="25" xfId="0" applyNumberFormat="1" applyFont="1" applyBorder="1" applyAlignment="1" applyProtection="1">
      <alignment horizontal="left" wrapText="1"/>
      <protection locked="0"/>
    </xf>
    <xf numFmtId="49" fontId="124" fillId="0" borderId="23" xfId="0" applyNumberFormat="1" applyFont="1" applyBorder="1" applyAlignment="1" applyProtection="1">
      <alignment horizontal="left" wrapText="1"/>
      <protection locked="0"/>
    </xf>
    <xf numFmtId="0" fontId="10" fillId="0" borderId="0" xfId="0" applyFont="1" applyBorder="1" applyAlignment="1">
      <alignment wrapText="1"/>
    </xf>
    <xf numFmtId="0" fontId="16" fillId="0" borderId="0" xfId="0" applyFont="1" applyBorder="1" applyAlignment="1">
      <alignment horizontal="left" wrapText="1"/>
    </xf>
    <xf numFmtId="0" fontId="126" fillId="0" borderId="0" xfId="0" applyNumberFormat="1" applyFont="1" applyAlignment="1">
      <alignment wrapText="1"/>
    </xf>
    <xf numFmtId="3" fontId="124" fillId="0" borderId="10" xfId="0" applyNumberFormat="1" applyFont="1" applyBorder="1" applyAlignment="1">
      <alignment horizontal="center" wrapText="1"/>
    </xf>
    <xf numFmtId="0" fontId="124" fillId="0" borderId="10" xfId="0" applyFont="1" applyBorder="1" applyAlignment="1">
      <alignment horizontal="center" wrapText="1"/>
    </xf>
    <xf numFmtId="0" fontId="124" fillId="0" borderId="10" xfId="0" applyFont="1" applyBorder="1" applyAlignment="1">
      <alignment horizontal="right" wrapText="1"/>
    </xf>
    <xf numFmtId="0" fontId="123" fillId="0" borderId="10" xfId="0" applyFont="1" applyBorder="1" applyAlignment="1">
      <alignment horizontal="right" wrapText="1"/>
    </xf>
    <xf numFmtId="0" fontId="125" fillId="0" borderId="10" xfId="0" applyFont="1" applyBorder="1"/>
    <xf numFmtId="0" fontId="16" fillId="0" borderId="10" xfId="0" applyFont="1" applyBorder="1" applyAlignment="1">
      <alignment wrapText="1"/>
    </xf>
    <xf numFmtId="0" fontId="10" fillId="0" borderId="23" xfId="0" applyFont="1" applyBorder="1"/>
    <xf numFmtId="49" fontId="123" fillId="0" borderId="23" xfId="0" applyNumberFormat="1" applyFont="1" applyBorder="1" applyAlignment="1" applyProtection="1">
      <alignment horizontal="left" wrapText="1"/>
      <protection locked="0"/>
    </xf>
    <xf numFmtId="3" fontId="123" fillId="0" borderId="23" xfId="0" applyNumberFormat="1" applyFont="1" applyBorder="1" applyAlignment="1" applyProtection="1">
      <alignment horizontal="right" wrapText="1"/>
      <protection locked="0"/>
    </xf>
    <xf numFmtId="3" fontId="123" fillId="0" borderId="23" xfId="0" applyNumberFormat="1" applyFont="1" applyBorder="1" applyAlignment="1">
      <alignment horizontal="right" vertical="center" wrapText="1"/>
    </xf>
    <xf numFmtId="3" fontId="123" fillId="0" borderId="10" xfId="0" applyNumberFormat="1" applyFont="1" applyBorder="1" applyAlignment="1">
      <alignment horizontal="right" vertical="center" wrapText="1"/>
    </xf>
    <xf numFmtId="0" fontId="126" fillId="0" borderId="10" xfId="0" applyFont="1" applyBorder="1" applyAlignment="1">
      <alignment horizontal="left" wrapText="1"/>
    </xf>
    <xf numFmtId="3" fontId="10" fillId="0" borderId="10" xfId="0" applyNumberFormat="1" applyFont="1" applyBorder="1"/>
    <xf numFmtId="0" fontId="124" fillId="0" borderId="10" xfId="0" applyFont="1" applyFill="1" applyBorder="1" applyAlignment="1">
      <alignment horizontal="left" wrapText="1"/>
    </xf>
    <xf numFmtId="0" fontId="126" fillId="0" borderId="25" xfId="0" applyFont="1" applyBorder="1" applyAlignment="1">
      <alignment horizontal="left" wrapText="1"/>
    </xf>
    <xf numFmtId="3" fontId="10" fillId="0" borderId="25" xfId="0" applyNumberFormat="1" applyFont="1" applyBorder="1" applyAlignment="1">
      <alignment horizontal="right" wrapText="1"/>
    </xf>
    <xf numFmtId="3" fontId="124" fillId="0" borderId="25" xfId="0" applyNumberFormat="1" applyFont="1" applyBorder="1" applyAlignment="1">
      <alignment horizontal="right" wrapText="1"/>
    </xf>
    <xf numFmtId="0" fontId="123" fillId="0" borderId="29" xfId="0" applyFont="1" applyBorder="1" applyAlignment="1">
      <alignment horizontal="left" wrapText="1"/>
    </xf>
    <xf numFmtId="3" fontId="123" fillId="0" borderId="29" xfId="0" applyNumberFormat="1" applyFont="1" applyBorder="1" applyAlignment="1">
      <alignment horizontal="right" wrapText="1"/>
    </xf>
    <xf numFmtId="0" fontId="2" fillId="0" borderId="0" xfId="23" applyFont="1"/>
    <xf numFmtId="0" fontId="95" fillId="0" borderId="0" xfId="23" applyFont="1"/>
    <xf numFmtId="0" fontId="96" fillId="0" borderId="0" xfId="23" applyFont="1" applyAlignment="1">
      <alignment horizontal="center" vertical="center" wrapText="1"/>
    </xf>
    <xf numFmtId="0" fontId="37" fillId="0" borderId="0" xfId="23" applyFont="1" applyAlignment="1">
      <alignment vertical="center" wrapText="1"/>
    </xf>
    <xf numFmtId="0" fontId="127" fillId="0" borderId="0" xfId="23" applyFont="1" applyAlignment="1">
      <alignment horizontal="center" vertical="center" wrapText="1"/>
    </xf>
    <xf numFmtId="0" fontId="38" fillId="0" borderId="0" xfId="23" applyFont="1" applyAlignment="1">
      <alignment horizontal="center" vertical="center" wrapText="1"/>
    </xf>
    <xf numFmtId="0" fontId="2" fillId="0" borderId="0" xfId="23" applyFont="1" applyBorder="1" applyAlignment="1">
      <alignment horizontal="right" vertical="center" wrapText="1"/>
    </xf>
    <xf numFmtId="0" fontId="65" fillId="0" borderId="1" xfId="23" applyFont="1" applyBorder="1" applyAlignment="1">
      <alignment horizontal="right"/>
    </xf>
    <xf numFmtId="0" fontId="40" fillId="0" borderId="1" xfId="29" applyFont="1" applyBorder="1" applyAlignment="1">
      <alignment horizontal="right"/>
    </xf>
    <xf numFmtId="0" fontId="40" fillId="0" borderId="33" xfId="29" applyFont="1" applyBorder="1" applyAlignment="1">
      <alignment horizontal="center"/>
    </xf>
    <xf numFmtId="0" fontId="47" fillId="0" borderId="0" xfId="23" applyFont="1"/>
    <xf numFmtId="0" fontId="130" fillId="0" borderId="1" xfId="23" applyFont="1" applyBorder="1" applyAlignment="1">
      <alignment horizontal="center"/>
    </xf>
    <xf numFmtId="0" fontId="130" fillId="0" borderId="1" xfId="29" applyFont="1" applyBorder="1" applyAlignment="1">
      <alignment horizontal="center"/>
    </xf>
    <xf numFmtId="0" fontId="130" fillId="0" borderId="33" xfId="29" applyFont="1" applyBorder="1" applyAlignment="1">
      <alignment horizontal="center"/>
    </xf>
    <xf numFmtId="0" fontId="47" fillId="0" borderId="12" xfId="23" applyFont="1" applyBorder="1" applyAlignment="1">
      <alignment horizontal="center" vertical="center" wrapText="1"/>
    </xf>
    <xf numFmtId="0" fontId="47" fillId="0" borderId="10" xfId="23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wrapText="1"/>
    </xf>
    <xf numFmtId="0" fontId="42" fillId="0" borderId="0" xfId="23" applyFont="1" applyAlignment="1">
      <alignment horizontal="center"/>
    </xf>
    <xf numFmtId="0" fontId="65" fillId="0" borderId="1" xfId="23" applyFont="1" applyBorder="1" applyAlignment="1">
      <alignment horizontal="center"/>
    </xf>
    <xf numFmtId="0" fontId="40" fillId="0" borderId="1" xfId="29" applyFont="1" applyBorder="1" applyAlignment="1">
      <alignment horizontal="center"/>
    </xf>
    <xf numFmtId="0" fontId="9" fillId="5" borderId="12" xfId="29" applyFont="1" applyFill="1" applyBorder="1" applyAlignment="1">
      <alignment horizontal="center" wrapText="1"/>
    </xf>
    <xf numFmtId="0" fontId="9" fillId="5" borderId="10" xfId="29" applyFont="1" applyFill="1" applyBorder="1" applyAlignment="1">
      <alignment horizontal="left" wrapText="1"/>
    </xf>
    <xf numFmtId="0" fontId="47" fillId="0" borderId="0" xfId="23" applyFont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131" fillId="0" borderId="0" xfId="23" applyFont="1" applyBorder="1" applyAlignment="1">
      <alignment horizontal="center"/>
    </xf>
    <xf numFmtId="0" fontId="47" fillId="0" borderId="0" xfId="23" applyFont="1" applyBorder="1" applyAlignment="1">
      <alignment horizontal="center"/>
    </xf>
    <xf numFmtId="0" fontId="9" fillId="0" borderId="28" xfId="23" applyFont="1" applyBorder="1" applyAlignment="1">
      <alignment horizontal="center"/>
    </xf>
    <xf numFmtId="0" fontId="127" fillId="0" borderId="29" xfId="23" applyFont="1" applyBorder="1" applyAlignment="1">
      <alignment horizontal="center"/>
    </xf>
    <xf numFmtId="0" fontId="132" fillId="0" borderId="0" xfId="23" applyFont="1" applyBorder="1" applyAlignment="1">
      <alignment horizontal="right"/>
    </xf>
    <xf numFmtId="0" fontId="2" fillId="0" borderId="0" xfId="23" applyFont="1" applyBorder="1"/>
    <xf numFmtId="0" fontId="2" fillId="2" borderId="0" xfId="23" applyFont="1" applyFill="1"/>
    <xf numFmtId="0" fontId="97" fillId="0" borderId="43" xfId="23" applyFont="1" applyBorder="1" applyAlignment="1">
      <alignment horizontal="center"/>
    </xf>
    <xf numFmtId="3" fontId="51" fillId="0" borderId="10" xfId="0" applyNumberFormat="1" applyFont="1" applyBorder="1" applyAlignment="1">
      <alignment horizontal="center" wrapText="1"/>
    </xf>
    <xf numFmtId="3" fontId="9" fillId="0" borderId="10" xfId="23" applyNumberFormat="1" applyFont="1" applyFill="1" applyBorder="1" applyAlignment="1" applyProtection="1">
      <alignment horizontal="center" wrapText="1"/>
      <protection locked="0"/>
    </xf>
    <xf numFmtId="3" fontId="9" fillId="2" borderId="10" xfId="23" applyNumberFormat="1" applyFont="1" applyFill="1" applyBorder="1" applyAlignment="1">
      <alignment horizontal="center" wrapText="1"/>
    </xf>
    <xf numFmtId="3" fontId="9" fillId="2" borderId="13" xfId="23" applyNumberFormat="1" applyFont="1" applyFill="1" applyBorder="1" applyAlignment="1">
      <alignment horizontal="center" wrapText="1"/>
    </xf>
    <xf numFmtId="0" fontId="9" fillId="0" borderId="10" xfId="23" applyFont="1" applyBorder="1" applyAlignment="1">
      <alignment horizontal="center" wrapText="1"/>
    </xf>
    <xf numFmtId="3" fontId="129" fillId="0" borderId="10" xfId="23" applyNumberFormat="1" applyFont="1" applyBorder="1" applyAlignment="1">
      <alignment horizontal="center" wrapText="1"/>
    </xf>
    <xf numFmtId="3" fontId="129" fillId="2" borderId="13" xfId="23" applyNumberFormat="1" applyFont="1" applyFill="1" applyBorder="1" applyAlignment="1">
      <alignment horizontal="center" wrapText="1"/>
    </xf>
    <xf numFmtId="3" fontId="127" fillId="2" borderId="29" xfId="23" applyNumberFormat="1" applyFont="1" applyFill="1" applyBorder="1" applyAlignment="1">
      <alignment horizontal="center"/>
    </xf>
    <xf numFmtId="3" fontId="127" fillId="2" borderId="29" xfId="23" applyNumberFormat="1" applyFont="1" applyFill="1" applyBorder="1" applyAlignment="1">
      <alignment horizontal="center" wrapText="1"/>
    </xf>
    <xf numFmtId="3" fontId="127" fillId="2" borderId="30" xfId="23" applyNumberFormat="1" applyFont="1" applyFill="1" applyBorder="1" applyAlignment="1">
      <alignment horizontal="center" wrapText="1"/>
    </xf>
    <xf numFmtId="0" fontId="4" fillId="0" borderId="0" xfId="0" applyFont="1" applyBorder="1"/>
    <xf numFmtId="49" fontId="33" fillId="0" borderId="0" xfId="0" applyNumberFormat="1" applyFont="1" applyBorder="1" applyAlignment="1" applyProtection="1">
      <alignment horizontal="left"/>
      <protection locked="0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center"/>
    </xf>
    <xf numFmtId="49" fontId="13" fillId="0" borderId="0" xfId="0" applyNumberFormat="1" applyFont="1" applyBorder="1" applyAlignment="1" applyProtection="1">
      <alignment horizontal="center" vertical="top"/>
      <protection locked="0"/>
    </xf>
    <xf numFmtId="49" fontId="15" fillId="0" borderId="3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28" fillId="0" borderId="6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3" fontId="123" fillId="0" borderId="25" xfId="0" applyNumberFormat="1" applyFont="1" applyBorder="1" applyAlignment="1" applyProtection="1">
      <alignment horizontal="right" wrapText="1"/>
      <protection locked="0"/>
    </xf>
    <xf numFmtId="3" fontId="123" fillId="0" borderId="23" xfId="0" applyNumberFormat="1" applyFont="1" applyBorder="1" applyAlignment="1" applyProtection="1">
      <alignment horizontal="right" wrapText="1"/>
      <protection locked="0"/>
    </xf>
    <xf numFmtId="3" fontId="123" fillId="0" borderId="25" xfId="0" applyNumberFormat="1" applyFont="1" applyBorder="1" applyAlignment="1">
      <alignment horizontal="right" wrapText="1"/>
    </xf>
    <xf numFmtId="3" fontId="123" fillId="0" borderId="23" xfId="0" applyNumberFormat="1" applyFont="1" applyBorder="1" applyAlignment="1">
      <alignment horizontal="right" wrapText="1"/>
    </xf>
    <xf numFmtId="3" fontId="22" fillId="0" borderId="25" xfId="0" applyNumberFormat="1" applyFont="1" applyBorder="1" applyAlignment="1">
      <alignment horizontal="center" wrapText="1"/>
    </xf>
    <xf numFmtId="3" fontId="22" fillId="0" borderId="23" xfId="0" applyNumberFormat="1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3" fontId="4" fillId="0" borderId="27" xfId="0" applyNumberFormat="1" applyFont="1" applyBorder="1" applyAlignment="1">
      <alignment horizontal="center" wrapText="1"/>
    </xf>
    <xf numFmtId="49" fontId="44" fillId="0" borderId="33" xfId="24" applyNumberFormat="1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0" fillId="0" borderId="2" xfId="0" applyBorder="1" applyAlignment="1">
      <alignment wrapText="1"/>
    </xf>
    <xf numFmtId="49" fontId="49" fillId="0" borderId="0" xfId="24" applyNumberFormat="1" applyFont="1" applyFill="1" applyBorder="1" applyAlignment="1" applyProtection="1">
      <alignment horizontal="left" vertical="top" wrapText="1"/>
      <protection locked="0"/>
    </xf>
    <xf numFmtId="49" fontId="51" fillId="0" borderId="0" xfId="24" applyNumberFormat="1" applyFont="1" applyFill="1" applyBorder="1" applyAlignment="1" applyProtection="1">
      <alignment horizontal="left" wrapText="1"/>
      <protection locked="0"/>
    </xf>
    <xf numFmtId="0" fontId="52" fillId="0" borderId="0" xfId="0" applyFont="1" applyAlignment="1"/>
    <xf numFmtId="0" fontId="35" fillId="0" borderId="0" xfId="24" applyFont="1" applyAlignment="1"/>
    <xf numFmtId="0" fontId="35" fillId="0" borderId="0" xfId="24" applyFont="1" applyAlignment="1">
      <alignment horizontal="right"/>
    </xf>
    <xf numFmtId="1" fontId="5" fillId="0" borderId="0" xfId="24" applyNumberFormat="1" applyFont="1" applyFill="1" applyBorder="1" applyAlignment="1">
      <alignment horizontal="center" vertical="top" wrapText="1"/>
    </xf>
    <xf numFmtId="0" fontId="40" fillId="0" borderId="1" xfId="24" applyFont="1" applyFill="1" applyBorder="1" applyAlignment="1">
      <alignment horizontal="center" vertical="center" wrapText="1"/>
    </xf>
    <xf numFmtId="49" fontId="41" fillId="0" borderId="1" xfId="24" applyNumberFormat="1" applyFont="1" applyFill="1" applyBorder="1" applyAlignment="1">
      <alignment horizontal="center" vertical="center" wrapText="1"/>
    </xf>
    <xf numFmtId="0" fontId="41" fillId="0" borderId="1" xfId="24" applyFont="1" applyFill="1" applyBorder="1" applyAlignment="1">
      <alignment horizontal="center" vertical="center"/>
    </xf>
    <xf numFmtId="0" fontId="41" fillId="0" borderId="1" xfId="24" applyFont="1" applyFill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 textRotation="255"/>
    </xf>
    <xf numFmtId="0" fontId="59" fillId="0" borderId="13" xfId="0" applyFont="1" applyBorder="1" applyAlignment="1">
      <alignment horizontal="center" vertical="center" textRotation="255"/>
    </xf>
    <xf numFmtId="0" fontId="38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wrapText="1"/>
    </xf>
    <xf numFmtId="0" fontId="5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wrapText="1"/>
    </xf>
    <xf numFmtId="49" fontId="57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/>
    </xf>
    <xf numFmtId="0" fontId="10" fillId="2" borderId="0" xfId="23" applyFont="1" applyFill="1" applyAlignment="1">
      <alignment wrapText="1"/>
    </xf>
    <xf numFmtId="0" fontId="9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9" fillId="0" borderId="10" xfId="23" applyFont="1" applyBorder="1" applyAlignment="1">
      <alignment horizontal="center" vertical="center" wrapText="1"/>
    </xf>
    <xf numFmtId="0" fontId="129" fillId="0" borderId="10" xfId="23" applyFont="1" applyBorder="1" applyAlignment="1">
      <alignment horizontal="center" vertical="center" wrapText="1"/>
    </xf>
    <xf numFmtId="0" fontId="9" fillId="0" borderId="8" xfId="23" applyFont="1" applyBorder="1" applyAlignment="1">
      <alignment horizontal="center" vertical="center" wrapText="1"/>
    </xf>
    <xf numFmtId="0" fontId="9" fillId="0" borderId="12" xfId="23" applyFont="1" applyBorder="1" applyAlignment="1">
      <alignment horizontal="center" vertical="center" wrapText="1"/>
    </xf>
    <xf numFmtId="0" fontId="9" fillId="0" borderId="9" xfId="23" applyFont="1" applyBorder="1" applyAlignment="1">
      <alignment horizontal="center" vertical="center" wrapText="1"/>
    </xf>
    <xf numFmtId="0" fontId="9" fillId="2" borderId="39" xfId="23" applyFont="1" applyFill="1" applyBorder="1" applyAlignment="1">
      <alignment horizontal="left" vertical="center"/>
    </xf>
    <xf numFmtId="0" fontId="2" fillId="0" borderId="40" xfId="0" applyFont="1" applyBorder="1" applyAlignment="1"/>
    <xf numFmtId="0" fontId="2" fillId="0" borderId="41" xfId="0" applyFont="1" applyBorder="1" applyAlignment="1"/>
    <xf numFmtId="0" fontId="9" fillId="2" borderId="13" xfId="23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23" applyFont="1" applyAlignment="1">
      <alignment horizontal="center" wrapText="1"/>
    </xf>
    <xf numFmtId="0" fontId="9" fillId="0" borderId="0" xfId="23" applyFont="1" applyAlignment="1">
      <alignment horizontal="center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7" fillId="0" borderId="0" xfId="23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128" fillId="0" borderId="38" xfId="23" applyFont="1" applyBorder="1" applyAlignment="1">
      <alignment horizontal="right" vertical="center" wrapText="1"/>
    </xf>
    <xf numFmtId="0" fontId="118" fillId="0" borderId="0" xfId="27" applyFont="1" applyAlignment="1">
      <alignment horizontal="center"/>
    </xf>
  </cellXfs>
  <cellStyles count="30">
    <cellStyle name="Normal_meresha_07" xfId="2"/>
    <cellStyle name="Normal_Доходи" xfId="29"/>
    <cellStyle name="Гиперссылка" xfId="28" builtinId="8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Обычный" xfId="0" builtinId="0"/>
    <cellStyle name="Обычный 2" xfId="1"/>
    <cellStyle name="Обычный 2 2" xfId="23"/>
    <cellStyle name="Обычный_Dod1" xfId="26"/>
    <cellStyle name="Обычный_Dod5" xfId="24"/>
    <cellStyle name="Обычный_Dod6" xfId="27"/>
    <cellStyle name="Обычный_ZV1PIV98" xfId="25"/>
    <cellStyle name="Стиль 1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2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3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4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5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6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7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8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9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/>
        <xdr:cNvSpPr txBox="1">
          <a:spLocks noChangeArrowheads="1"/>
        </xdr:cNvSpPr>
      </xdr:nvSpPr>
      <xdr:spPr bwMode="auto">
        <a:xfrm>
          <a:off x="10563225" y="47625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673100</xdr:colOff>
      <xdr:row>0</xdr:row>
      <xdr:rowOff>63500</xdr:rowOff>
    </xdr:from>
    <xdr:to>
      <xdr:col>6</xdr:col>
      <xdr:colOff>320675</xdr:colOff>
      <xdr:row>3</xdr:row>
      <xdr:rowOff>15875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10769600" y="63500"/>
          <a:ext cx="20669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0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22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24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26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28"/>
        <xdr:cNvSpPr txBox="1">
          <a:spLocks noChangeArrowheads="1"/>
        </xdr:cNvSpPr>
      </xdr:nvSpPr>
      <xdr:spPr bwMode="auto">
        <a:xfrm>
          <a:off x="12982575" y="47625"/>
          <a:ext cx="14763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813110</xdr:colOff>
      <xdr:row>0</xdr:row>
      <xdr:rowOff>171450</xdr:rowOff>
    </xdr:from>
    <xdr:to>
      <xdr:col>6</xdr:col>
      <xdr:colOff>370778</xdr:colOff>
      <xdr:row>3</xdr:row>
      <xdr:rowOff>428625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04110" y="171450"/>
          <a:ext cx="2834268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______________2019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466726</xdr:colOff>
      <xdr:row>0</xdr:row>
      <xdr:rowOff>0</xdr:rowOff>
    </xdr:from>
    <xdr:to>
      <xdr:col>18</xdr:col>
      <xdr:colOff>85725</xdr:colOff>
      <xdr:row>3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30251" y="0"/>
          <a:ext cx="2781299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_____________2019 року  №____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15849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12</xdr:col>
      <xdr:colOff>38100</xdr:colOff>
      <xdr:row>3</xdr:row>
      <xdr:rowOff>476249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636520" y="333375"/>
          <a:ext cx="10365105" cy="73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м.Вараш на 2019 рік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1981200</xdr:colOff>
      <xdr:row>163</xdr:row>
      <xdr:rowOff>200026</xdr:rowOff>
    </xdr:from>
    <xdr:to>
      <xdr:col>13</xdr:col>
      <xdr:colOff>285749</xdr:colOff>
      <xdr:row>163</xdr:row>
      <xdr:rowOff>619126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4324350" y="10258426"/>
          <a:ext cx="9639299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4519084</xdr:colOff>
      <xdr:row>0</xdr:row>
      <xdr:rowOff>148167</xdr:rowOff>
    </xdr:from>
    <xdr:to>
      <xdr:col>10</xdr:col>
      <xdr:colOff>1174750</xdr:colOff>
      <xdr:row>3</xdr:row>
      <xdr:rowOff>433917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9228667" y="148167"/>
          <a:ext cx="3598333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 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Cyr"/>
              <a:cs typeface="Arial Cyr"/>
            </a:rPr>
            <a:t>         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</a:t>
          </a: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Додаток 4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до рішення міської ради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_____________2019 року №_____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10</xdr:col>
      <xdr:colOff>155626</xdr:colOff>
      <xdr:row>6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873990" y="38100"/>
          <a:ext cx="4140886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___________2019 року №_____</a:t>
          </a:r>
        </a:p>
      </xdr:txBody>
    </xdr:sp>
    <xdr:clientData/>
  </xdr:twoCellAnchor>
  <xdr:twoCellAnchor>
    <xdr:from>
      <xdr:col>0</xdr:col>
      <xdr:colOff>762000</xdr:colOff>
      <xdr:row>2</xdr:row>
      <xdr:rowOff>66675</xdr:rowOff>
    </xdr:from>
    <xdr:to>
      <xdr:col>5</xdr:col>
      <xdr:colOff>476250</xdr:colOff>
      <xdr:row>5</xdr:row>
      <xdr:rowOff>66675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62000" y="466725"/>
          <a:ext cx="11801475" cy="676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за об</a:t>
          </a: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'</a:t>
          </a: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єктами у 2019 році</a:t>
          </a:r>
        </a:p>
      </xdr:txBody>
    </xdr:sp>
    <xdr:clientData/>
  </xdr:twoCellAnchor>
  <xdr:twoCellAnchor>
    <xdr:from>
      <xdr:col>3</xdr:col>
      <xdr:colOff>598082</xdr:colOff>
      <xdr:row>87</xdr:row>
      <xdr:rowOff>121831</xdr:rowOff>
    </xdr:from>
    <xdr:to>
      <xdr:col>7</xdr:col>
      <xdr:colOff>2440</xdr:colOff>
      <xdr:row>87</xdr:row>
      <xdr:rowOff>1140785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3444506" y="9779738"/>
          <a:ext cx="9959387" cy="101895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0"/>
  <sheetViews>
    <sheetView tabSelected="1" view="pageBreakPreview" zoomScaleSheetLayoutView="100" workbookViewId="0">
      <selection activeCell="B101" sqref="B101"/>
    </sheetView>
  </sheetViews>
  <sheetFormatPr defaultColWidth="9.140625" defaultRowHeight="12.75"/>
  <cols>
    <col min="1" max="1" width="16.7109375" style="1" customWidth="1"/>
    <col min="2" max="2" width="87.5703125" style="1" customWidth="1"/>
    <col min="3" max="3" width="22.85546875" style="1" customWidth="1"/>
    <col min="4" max="4" width="24.28515625" style="1" customWidth="1"/>
    <col min="5" max="5" width="17.7109375" style="1" customWidth="1"/>
    <col min="6" max="6" width="18.5703125" style="1" customWidth="1"/>
    <col min="7" max="7" width="18.28515625" style="1" customWidth="1"/>
    <col min="8" max="16384" width="9.140625" style="1"/>
  </cols>
  <sheetData>
    <row r="1" spans="1:6" ht="30.75">
      <c r="A1" s="2"/>
      <c r="B1" s="3"/>
      <c r="C1" s="627" t="s">
        <v>4</v>
      </c>
      <c r="D1" s="628"/>
      <c r="E1" s="628"/>
      <c r="F1" s="628"/>
    </row>
    <row r="2" spans="1:6" ht="30.75">
      <c r="A2" s="2"/>
      <c r="B2" s="3"/>
      <c r="C2" s="627" t="s">
        <v>5</v>
      </c>
      <c r="D2" s="628"/>
      <c r="E2" s="628"/>
      <c r="F2" s="628"/>
    </row>
    <row r="3" spans="1:6" ht="30.75">
      <c r="A3" s="2"/>
      <c r="B3" s="4"/>
      <c r="C3" s="627" t="s">
        <v>6</v>
      </c>
      <c r="D3" s="629"/>
      <c r="E3" s="629"/>
      <c r="F3" s="629"/>
    </row>
    <row r="4" spans="1:6" ht="45" customHeight="1">
      <c r="A4" s="2"/>
      <c r="B4" s="2"/>
      <c r="C4" s="2"/>
      <c r="D4" s="2"/>
      <c r="E4" s="2"/>
      <c r="F4" s="2"/>
    </row>
    <row r="5" spans="1:6" ht="37.5">
      <c r="A5" s="630" t="s">
        <v>7</v>
      </c>
      <c r="B5" s="630"/>
      <c r="C5" s="630"/>
      <c r="D5" s="630"/>
      <c r="E5" s="630"/>
      <c r="F5" s="630"/>
    </row>
    <row r="6" spans="1:6" ht="37.5">
      <c r="A6" s="631" t="s">
        <v>8</v>
      </c>
      <c r="B6" s="631"/>
      <c r="C6" s="631"/>
      <c r="D6" s="631"/>
      <c r="E6" s="631"/>
      <c r="F6" s="631"/>
    </row>
    <row r="7" spans="1:6" ht="21.75" customHeight="1">
      <c r="A7" s="5"/>
      <c r="B7" s="6" t="s">
        <v>95</v>
      </c>
      <c r="C7" s="6"/>
      <c r="D7" s="7"/>
      <c r="E7" s="7"/>
      <c r="F7" s="625" t="s">
        <v>0</v>
      </c>
    </row>
    <row r="8" spans="1:6" ht="27.75">
      <c r="A8" s="632" t="s">
        <v>9</v>
      </c>
      <c r="B8" s="634" t="s">
        <v>10</v>
      </c>
      <c r="C8" s="634" t="s">
        <v>3</v>
      </c>
      <c r="D8" s="634" t="s">
        <v>1</v>
      </c>
      <c r="E8" s="637" t="s">
        <v>2</v>
      </c>
      <c r="F8" s="638"/>
    </row>
    <row r="9" spans="1:6" ht="83.25" customHeight="1">
      <c r="A9" s="633"/>
      <c r="B9" s="635"/>
      <c r="C9" s="636"/>
      <c r="D9" s="635"/>
      <c r="E9" s="8" t="s">
        <v>3</v>
      </c>
      <c r="F9" s="9" t="s">
        <v>11</v>
      </c>
    </row>
    <row r="10" spans="1:6" ht="23.25" customHeight="1">
      <c r="A10" s="70">
        <v>1</v>
      </c>
      <c r="B10" s="71">
        <v>2</v>
      </c>
      <c r="C10" s="71" t="s">
        <v>12</v>
      </c>
      <c r="D10" s="72">
        <v>4</v>
      </c>
      <c r="E10" s="73">
        <v>5</v>
      </c>
      <c r="F10" s="70">
        <v>6</v>
      </c>
    </row>
    <row r="11" spans="1:6" ht="39" hidden="1" customHeight="1">
      <c r="A11" s="61">
        <v>10000000</v>
      </c>
      <c r="B11" s="527" t="s">
        <v>13</v>
      </c>
      <c r="C11" s="528">
        <f>SUM(D11:E11)</f>
        <v>0</v>
      </c>
      <c r="D11" s="529">
        <f>SUM(D48,D30,D24,D12,D20)</f>
        <v>0</v>
      </c>
      <c r="E11" s="10"/>
      <c r="F11" s="11"/>
    </row>
    <row r="12" spans="1:6" ht="81" hidden="1" customHeight="1">
      <c r="A12" s="34">
        <v>11000000</v>
      </c>
      <c r="B12" s="530" t="s">
        <v>14</v>
      </c>
      <c r="C12" s="528">
        <f>SUM(D12)</f>
        <v>0</v>
      </c>
      <c r="D12" s="531">
        <f>SUM(D13,D18)</f>
        <v>0</v>
      </c>
      <c r="E12" s="12"/>
      <c r="F12" s="13"/>
    </row>
    <row r="13" spans="1:6" ht="36" hidden="1" customHeight="1">
      <c r="A13" s="34">
        <v>11010000</v>
      </c>
      <c r="B13" s="530" t="s">
        <v>15</v>
      </c>
      <c r="C13" s="528">
        <f>SUM(D13)</f>
        <v>0</v>
      </c>
      <c r="D13" s="531">
        <f>SUM(D14:D17)</f>
        <v>0</v>
      </c>
      <c r="E13" s="12"/>
      <c r="F13" s="13"/>
    </row>
    <row r="14" spans="1:6" ht="113.25" hidden="1" customHeight="1">
      <c r="A14" s="62">
        <v>11010100</v>
      </c>
      <c r="B14" s="532" t="s">
        <v>16</v>
      </c>
      <c r="C14" s="533">
        <f>SUM(D14)</f>
        <v>0</v>
      </c>
      <c r="D14" s="534"/>
      <c r="E14" s="15"/>
      <c r="F14" s="13"/>
    </row>
    <row r="15" spans="1:6" ht="184.5" hidden="1">
      <c r="A15" s="62">
        <v>11010200</v>
      </c>
      <c r="B15" s="532" t="s">
        <v>17</v>
      </c>
      <c r="C15" s="533"/>
      <c r="D15" s="534"/>
      <c r="E15" s="15"/>
      <c r="F15" s="13"/>
    </row>
    <row r="16" spans="1:6" ht="123" hidden="1">
      <c r="A16" s="62">
        <v>11010400</v>
      </c>
      <c r="B16" s="532" t="s">
        <v>18</v>
      </c>
      <c r="C16" s="533">
        <f>SUM(D16)</f>
        <v>0</v>
      </c>
      <c r="D16" s="534"/>
      <c r="E16" s="15"/>
      <c r="F16" s="13"/>
    </row>
    <row r="17" spans="1:6" ht="92.25" hidden="1">
      <c r="A17" s="62">
        <v>11010500</v>
      </c>
      <c r="B17" s="532" t="s">
        <v>19</v>
      </c>
      <c r="C17" s="533">
        <f>SUM(D17)</f>
        <v>0</v>
      </c>
      <c r="D17" s="534"/>
      <c r="E17" s="15"/>
      <c r="F17" s="13"/>
    </row>
    <row r="18" spans="1:6" ht="32.25" hidden="1" customHeight="1">
      <c r="A18" s="63">
        <v>11020000</v>
      </c>
      <c r="B18" s="535" t="s">
        <v>20</v>
      </c>
      <c r="C18" s="536">
        <f>SUM(D18)</f>
        <v>0</v>
      </c>
      <c r="D18" s="537">
        <f>SUM(D19)</f>
        <v>0</v>
      </c>
      <c r="E18" s="15"/>
      <c r="F18" s="13"/>
    </row>
    <row r="19" spans="1:6" ht="61.5" hidden="1">
      <c r="A19" s="64">
        <v>11020200</v>
      </c>
      <c r="B19" s="538" t="s">
        <v>21</v>
      </c>
      <c r="C19" s="533">
        <f>SUM(D19)</f>
        <v>0</v>
      </c>
      <c r="D19" s="534"/>
      <c r="E19" s="15"/>
      <c r="F19" s="13"/>
    </row>
    <row r="20" spans="1:6" ht="60" hidden="1">
      <c r="A20" s="63">
        <v>13000000</v>
      </c>
      <c r="B20" s="539" t="s">
        <v>117</v>
      </c>
      <c r="C20" s="536">
        <f>SUM(C21)</f>
        <v>0</v>
      </c>
      <c r="D20" s="537">
        <f>SUM(D21)</f>
        <v>0</v>
      </c>
      <c r="E20" s="76"/>
      <c r="F20" s="77"/>
    </row>
    <row r="21" spans="1:6" ht="60" hidden="1">
      <c r="A21" s="63">
        <v>13010000</v>
      </c>
      <c r="B21" s="539" t="s">
        <v>118</v>
      </c>
      <c r="C21" s="536">
        <f>SUM(D21)</f>
        <v>0</v>
      </c>
      <c r="D21" s="537">
        <f>SUM(D22:D23)</f>
        <v>0</v>
      </c>
      <c r="E21" s="76"/>
      <c r="F21" s="77"/>
    </row>
    <row r="22" spans="1:6" ht="88.5" hidden="1" customHeight="1">
      <c r="A22" s="64">
        <v>13010100</v>
      </c>
      <c r="B22" s="540" t="s">
        <v>119</v>
      </c>
      <c r="C22" s="533">
        <f>SUM(D22)</f>
        <v>0</v>
      </c>
      <c r="D22" s="534"/>
      <c r="E22" s="15"/>
      <c r="F22" s="13"/>
    </row>
    <row r="23" spans="1:6" ht="133.5" hidden="1" customHeight="1">
      <c r="A23" s="64">
        <v>13010200</v>
      </c>
      <c r="B23" s="541" t="s">
        <v>120</v>
      </c>
      <c r="C23" s="533">
        <f>SUM(D23)</f>
        <v>0</v>
      </c>
      <c r="D23" s="534"/>
      <c r="E23" s="15"/>
      <c r="F23" s="13"/>
    </row>
    <row r="24" spans="1:6" ht="34.5" hidden="1" customHeight="1">
      <c r="A24" s="34">
        <v>14000000</v>
      </c>
      <c r="B24" s="542" t="s">
        <v>22</v>
      </c>
      <c r="C24" s="543">
        <f>SUM(D24)</f>
        <v>0</v>
      </c>
      <c r="D24" s="537">
        <f>SUM(D29,D25,D27)</f>
        <v>0</v>
      </c>
      <c r="E24" s="17"/>
      <c r="F24" s="18"/>
    </row>
    <row r="25" spans="1:6" ht="61.5" hidden="1">
      <c r="A25" s="62">
        <v>14020000</v>
      </c>
      <c r="B25" s="544" t="s">
        <v>23</v>
      </c>
      <c r="C25" s="533">
        <f t="shared" ref="C25:C29" si="0">SUM(D25)</f>
        <v>0</v>
      </c>
      <c r="D25" s="534"/>
      <c r="E25" s="17"/>
      <c r="F25" s="18"/>
    </row>
    <row r="26" spans="1:6" ht="30.75" hidden="1">
      <c r="A26" s="62">
        <v>14021900</v>
      </c>
      <c r="B26" s="532" t="s">
        <v>24</v>
      </c>
      <c r="C26" s="533">
        <f t="shared" si="0"/>
        <v>0</v>
      </c>
      <c r="D26" s="534"/>
      <c r="E26" s="17"/>
      <c r="F26" s="18"/>
    </row>
    <row r="27" spans="1:6" ht="70.5" hidden="1" customHeight="1">
      <c r="A27" s="62">
        <v>14030000</v>
      </c>
      <c r="B27" s="540" t="s">
        <v>25</v>
      </c>
      <c r="C27" s="533">
        <f t="shared" si="0"/>
        <v>0</v>
      </c>
      <c r="D27" s="534"/>
      <c r="E27" s="17"/>
      <c r="F27" s="18"/>
    </row>
    <row r="28" spans="1:6" ht="30.75" hidden="1">
      <c r="A28" s="62">
        <v>14031900</v>
      </c>
      <c r="B28" s="532" t="s">
        <v>24</v>
      </c>
      <c r="C28" s="533">
        <f t="shared" si="0"/>
        <v>0</v>
      </c>
      <c r="D28" s="534"/>
      <c r="E28" s="17"/>
      <c r="F28" s="18"/>
    </row>
    <row r="29" spans="1:6" ht="77.25" hidden="1" customHeight="1">
      <c r="A29" s="62">
        <v>14040000</v>
      </c>
      <c r="B29" s="532" t="s">
        <v>26</v>
      </c>
      <c r="C29" s="533">
        <f t="shared" si="0"/>
        <v>0</v>
      </c>
      <c r="D29" s="534"/>
      <c r="E29" s="17"/>
      <c r="F29" s="18"/>
    </row>
    <row r="30" spans="1:6" ht="29.25" hidden="1" customHeight="1">
      <c r="A30" s="34">
        <v>18000000</v>
      </c>
      <c r="B30" s="530" t="s">
        <v>27</v>
      </c>
      <c r="C30" s="543">
        <f>SUM(D30)</f>
        <v>0</v>
      </c>
      <c r="D30" s="537">
        <f>SUM(D44,D41,D31)</f>
        <v>0</v>
      </c>
      <c r="E30" s="19"/>
      <c r="F30" s="20"/>
    </row>
    <row r="31" spans="1:6" ht="30" hidden="1" customHeight="1">
      <c r="A31" s="34">
        <v>18010000</v>
      </c>
      <c r="B31" s="545" t="s">
        <v>28</v>
      </c>
      <c r="C31" s="543">
        <f>SUM(D31)</f>
        <v>0</v>
      </c>
      <c r="D31" s="537">
        <f>SUM(D32:D40)</f>
        <v>0</v>
      </c>
      <c r="E31" s="19"/>
      <c r="F31" s="20"/>
    </row>
    <row r="32" spans="1:6" ht="123" hidden="1">
      <c r="A32" s="62">
        <v>18010100</v>
      </c>
      <c r="B32" s="546" t="s">
        <v>29</v>
      </c>
      <c r="C32" s="533"/>
      <c r="D32" s="534"/>
      <c r="E32" s="17"/>
      <c r="F32" s="21"/>
    </row>
    <row r="33" spans="1:6" ht="123" hidden="1">
      <c r="A33" s="62">
        <v>18010200</v>
      </c>
      <c r="B33" s="547" t="s">
        <v>30</v>
      </c>
      <c r="C33" s="533">
        <f t="shared" ref="C33:C34" si="1">SUM(D33)</f>
        <v>0</v>
      </c>
      <c r="D33" s="534"/>
      <c r="E33" s="17"/>
      <c r="F33" s="21"/>
    </row>
    <row r="34" spans="1:6" ht="108" hidden="1" customHeight="1">
      <c r="A34" s="65">
        <v>18010300</v>
      </c>
      <c r="B34" s="546" t="s">
        <v>31</v>
      </c>
      <c r="C34" s="533">
        <f t="shared" si="1"/>
        <v>0</v>
      </c>
      <c r="D34" s="534"/>
      <c r="E34" s="17"/>
      <c r="F34" s="21"/>
    </row>
    <row r="35" spans="1:6" ht="105.75" hidden="1" customHeight="1">
      <c r="A35" s="62">
        <v>18010400</v>
      </c>
      <c r="B35" s="546" t="s">
        <v>32</v>
      </c>
      <c r="C35" s="533">
        <f>SUM(D35)</f>
        <v>0</v>
      </c>
      <c r="D35" s="534"/>
      <c r="E35" s="17"/>
      <c r="F35" s="21"/>
    </row>
    <row r="36" spans="1:6" ht="30.75" hidden="1">
      <c r="A36" s="62">
        <v>18010500</v>
      </c>
      <c r="B36" s="548" t="s">
        <v>33</v>
      </c>
      <c r="C36" s="533">
        <f>SUM(D36)</f>
        <v>0</v>
      </c>
      <c r="D36" s="534"/>
      <c r="E36" s="22"/>
      <c r="F36" s="18"/>
    </row>
    <row r="37" spans="1:6" ht="30.75" hidden="1">
      <c r="A37" s="62">
        <v>18010600</v>
      </c>
      <c r="B37" s="548" t="s">
        <v>34</v>
      </c>
      <c r="C37" s="533">
        <f t="shared" ref="C37:C39" si="2">SUM(D37)</f>
        <v>0</v>
      </c>
      <c r="D37" s="534"/>
      <c r="E37" s="22"/>
      <c r="F37" s="18"/>
    </row>
    <row r="38" spans="1:6" ht="30.75" hidden="1">
      <c r="A38" s="62">
        <v>18010700</v>
      </c>
      <c r="B38" s="548" t="s">
        <v>35</v>
      </c>
      <c r="C38" s="533">
        <f t="shared" si="2"/>
        <v>0</v>
      </c>
      <c r="D38" s="534"/>
      <c r="E38" s="22"/>
      <c r="F38" s="18"/>
    </row>
    <row r="39" spans="1:6" ht="30.75" hidden="1">
      <c r="A39" s="62">
        <v>18010900</v>
      </c>
      <c r="B39" s="548" t="s">
        <v>36</v>
      </c>
      <c r="C39" s="533">
        <f t="shared" si="2"/>
        <v>0</v>
      </c>
      <c r="D39" s="534"/>
      <c r="E39" s="22"/>
      <c r="F39" s="18"/>
    </row>
    <row r="40" spans="1:6" ht="30.75" hidden="1">
      <c r="A40" s="62">
        <v>18011000</v>
      </c>
      <c r="B40" s="548" t="s">
        <v>37</v>
      </c>
      <c r="C40" s="533"/>
      <c r="D40" s="534"/>
      <c r="E40" s="22"/>
      <c r="F40" s="18"/>
    </row>
    <row r="41" spans="1:6" ht="30.75" hidden="1">
      <c r="A41" s="66">
        <v>18030000</v>
      </c>
      <c r="B41" s="549" t="s">
        <v>561</v>
      </c>
      <c r="C41" s="550">
        <f>SUM(D41)</f>
        <v>0</v>
      </c>
      <c r="D41" s="537">
        <f>SUM(D42:D43)</f>
        <v>0</v>
      </c>
      <c r="E41" s="22"/>
      <c r="F41" s="18"/>
    </row>
    <row r="42" spans="1:6" ht="61.5" hidden="1">
      <c r="A42" s="67">
        <v>18030100</v>
      </c>
      <c r="B42" s="551" t="s">
        <v>38</v>
      </c>
      <c r="C42" s="533">
        <f>SUM(D42)</f>
        <v>0</v>
      </c>
      <c r="D42" s="534"/>
      <c r="E42" s="22"/>
      <c r="F42" s="18"/>
    </row>
    <row r="43" spans="1:6" ht="61.5" hidden="1">
      <c r="A43" s="68" t="s">
        <v>39</v>
      </c>
      <c r="B43" s="552" t="s">
        <v>40</v>
      </c>
      <c r="C43" s="533">
        <f>SUM(D43)</f>
        <v>0</v>
      </c>
      <c r="D43" s="534"/>
      <c r="E43" s="22"/>
      <c r="F43" s="18"/>
    </row>
    <row r="44" spans="1:6" ht="30" hidden="1">
      <c r="A44" s="34">
        <v>18050000</v>
      </c>
      <c r="B44" s="530" t="s">
        <v>41</v>
      </c>
      <c r="C44" s="550">
        <f>SUM(D44)</f>
        <v>0</v>
      </c>
      <c r="D44" s="537">
        <f>SUM(D45:D47)</f>
        <v>0</v>
      </c>
      <c r="E44" s="19"/>
      <c r="F44" s="20"/>
    </row>
    <row r="45" spans="1:6" ht="30.75" hidden="1">
      <c r="A45" s="62">
        <v>18050300</v>
      </c>
      <c r="B45" s="553" t="s">
        <v>42</v>
      </c>
      <c r="C45" s="533"/>
      <c r="D45" s="534"/>
      <c r="E45" s="17"/>
      <c r="F45" s="21"/>
    </row>
    <row r="46" spans="1:6" ht="30.75" hidden="1">
      <c r="A46" s="62">
        <v>18050400</v>
      </c>
      <c r="B46" s="553" t="s">
        <v>43</v>
      </c>
      <c r="C46" s="533">
        <f>SUM(D46)</f>
        <v>0</v>
      </c>
      <c r="D46" s="534"/>
      <c r="E46" s="17"/>
      <c r="F46" s="21"/>
    </row>
    <row r="47" spans="1:6" ht="184.5" hidden="1">
      <c r="A47" s="62">
        <v>18050500</v>
      </c>
      <c r="B47" s="532" t="s">
        <v>44</v>
      </c>
      <c r="C47" s="533">
        <f>SUM(D47)</f>
        <v>0</v>
      </c>
      <c r="D47" s="534"/>
      <c r="E47" s="17"/>
      <c r="F47" s="21"/>
    </row>
    <row r="48" spans="1:6" ht="30" hidden="1">
      <c r="A48" s="34">
        <v>19000000</v>
      </c>
      <c r="B48" s="554" t="s">
        <v>45</v>
      </c>
      <c r="C48" s="550">
        <f>SUM(E48)</f>
        <v>0</v>
      </c>
      <c r="D48" s="537"/>
      <c r="E48" s="16">
        <f>SUM(E49)</f>
        <v>0</v>
      </c>
      <c r="F48" s="20"/>
    </row>
    <row r="49" spans="1:7" ht="30" hidden="1">
      <c r="A49" s="34">
        <v>19010000</v>
      </c>
      <c r="B49" s="554" t="s">
        <v>46</v>
      </c>
      <c r="C49" s="550">
        <f>SUM(E49)</f>
        <v>0</v>
      </c>
      <c r="D49" s="537"/>
      <c r="E49" s="16">
        <f>SUM(E50:E52)</f>
        <v>0</v>
      </c>
      <c r="F49" s="20"/>
    </row>
    <row r="50" spans="1:7" ht="92.25" hidden="1">
      <c r="A50" s="62">
        <v>19010100</v>
      </c>
      <c r="B50" s="555" t="s">
        <v>47</v>
      </c>
      <c r="C50" s="556">
        <f>SUM(E50)</f>
        <v>0</v>
      </c>
      <c r="D50" s="534"/>
      <c r="E50" s="17"/>
      <c r="F50" s="21"/>
    </row>
    <row r="51" spans="1:7" ht="61.5" hidden="1">
      <c r="A51" s="62">
        <v>19010200</v>
      </c>
      <c r="B51" s="532" t="s">
        <v>48</v>
      </c>
      <c r="C51" s="556">
        <f>SUM(E51)</f>
        <v>0</v>
      </c>
      <c r="D51" s="534"/>
      <c r="E51" s="17"/>
      <c r="F51" s="21"/>
    </row>
    <row r="52" spans="1:7" ht="123" hidden="1">
      <c r="A52" s="62">
        <v>19010300</v>
      </c>
      <c r="B52" s="557" t="s">
        <v>49</v>
      </c>
      <c r="C52" s="556">
        <f>SUM(E52)</f>
        <v>0</v>
      </c>
      <c r="D52" s="534"/>
      <c r="E52" s="17"/>
      <c r="F52" s="21"/>
    </row>
    <row r="53" spans="1:7" ht="33.75" hidden="1" customHeight="1">
      <c r="A53" s="34">
        <v>20000000</v>
      </c>
      <c r="B53" s="530" t="s">
        <v>50</v>
      </c>
      <c r="C53" s="543">
        <f>SUM(D53,E53)</f>
        <v>0</v>
      </c>
      <c r="D53" s="537">
        <f>SUM(D71,D61,D54)</f>
        <v>0</v>
      </c>
      <c r="E53" s="16"/>
      <c r="F53" s="18"/>
    </row>
    <row r="54" spans="1:7" ht="60" hidden="1">
      <c r="A54" s="34">
        <v>21000000</v>
      </c>
      <c r="B54" s="530" t="s">
        <v>51</v>
      </c>
      <c r="C54" s="543">
        <f t="shared" ref="C54:C62" si="3">SUM(D54)</f>
        <v>0</v>
      </c>
      <c r="D54" s="537">
        <f>SUM(D55,D58)</f>
        <v>0</v>
      </c>
      <c r="E54" s="22"/>
      <c r="F54" s="18"/>
    </row>
    <row r="55" spans="1:7" ht="215.25" hidden="1">
      <c r="A55" s="639">
        <v>21010000</v>
      </c>
      <c r="B55" s="558" t="s">
        <v>52</v>
      </c>
      <c r="C55" s="641">
        <f t="shared" si="3"/>
        <v>0</v>
      </c>
      <c r="D55" s="643">
        <f>SUM(D57)</f>
        <v>0</v>
      </c>
      <c r="E55" s="645"/>
      <c r="F55" s="647"/>
      <c r="G55" s="23"/>
    </row>
    <row r="56" spans="1:7" ht="30.75" hidden="1">
      <c r="A56" s="640"/>
      <c r="B56" s="559" t="s">
        <v>53</v>
      </c>
      <c r="C56" s="642">
        <f t="shared" si="3"/>
        <v>0</v>
      </c>
      <c r="D56" s="644"/>
      <c r="E56" s="646"/>
      <c r="F56" s="648"/>
      <c r="G56" s="23"/>
    </row>
    <row r="57" spans="1:7" s="24" customFormat="1" ht="123" hidden="1">
      <c r="A57" s="62">
        <v>21010300</v>
      </c>
      <c r="B57" s="548" t="s">
        <v>54</v>
      </c>
      <c r="C57" s="533">
        <f>SUM(D57)</f>
        <v>0</v>
      </c>
      <c r="D57" s="534"/>
      <c r="E57" s="22"/>
      <c r="F57" s="18"/>
    </row>
    <row r="58" spans="1:7" ht="30" hidden="1">
      <c r="A58" s="34">
        <v>21080000</v>
      </c>
      <c r="B58" s="530" t="s">
        <v>55</v>
      </c>
      <c r="C58" s="543">
        <f t="shared" si="3"/>
        <v>0</v>
      </c>
      <c r="D58" s="537">
        <f>SUM(D59:D60)</f>
        <v>0</v>
      </c>
      <c r="E58" s="25"/>
      <c r="F58" s="26"/>
    </row>
    <row r="59" spans="1:7" ht="30.75" hidden="1">
      <c r="A59" s="62">
        <v>21081100</v>
      </c>
      <c r="B59" s="548" t="s">
        <v>56</v>
      </c>
      <c r="C59" s="533">
        <f>SUM(D59)</f>
        <v>0</v>
      </c>
      <c r="D59" s="534"/>
      <c r="E59" s="22"/>
      <c r="F59" s="18"/>
    </row>
    <row r="60" spans="1:7" ht="123" hidden="1">
      <c r="A60" s="62">
        <v>21081500</v>
      </c>
      <c r="B60" s="548" t="s">
        <v>99</v>
      </c>
      <c r="C60" s="533">
        <f>SUM(D60)</f>
        <v>0</v>
      </c>
      <c r="D60" s="534"/>
      <c r="E60" s="22"/>
      <c r="F60" s="18"/>
    </row>
    <row r="61" spans="1:7" ht="89.25" hidden="1" customHeight="1">
      <c r="A61" s="34">
        <v>22000000</v>
      </c>
      <c r="B61" s="530" t="s">
        <v>57</v>
      </c>
      <c r="C61" s="543">
        <f t="shared" si="3"/>
        <v>0</v>
      </c>
      <c r="D61" s="537">
        <f>SUM(D68,D66,D62)</f>
        <v>0</v>
      </c>
      <c r="E61" s="22"/>
      <c r="F61" s="18"/>
    </row>
    <row r="62" spans="1:7" ht="52.5" hidden="1" customHeight="1">
      <c r="A62" s="34">
        <v>22010000</v>
      </c>
      <c r="B62" s="530" t="s">
        <v>58</v>
      </c>
      <c r="C62" s="543">
        <f t="shared" si="3"/>
        <v>0</v>
      </c>
      <c r="D62" s="537">
        <f>SUM(D63:D65)</f>
        <v>0</v>
      </c>
      <c r="E62" s="22"/>
      <c r="F62" s="18"/>
    </row>
    <row r="63" spans="1:7" ht="123" hidden="1">
      <c r="A63" s="62">
        <v>22010300</v>
      </c>
      <c r="B63" s="560" t="s">
        <v>59</v>
      </c>
      <c r="C63" s="533">
        <f>SUM(D63)</f>
        <v>0</v>
      </c>
      <c r="D63" s="534"/>
      <c r="E63" s="22"/>
      <c r="F63" s="18"/>
    </row>
    <row r="64" spans="1:7" ht="54.75" hidden="1" customHeight="1">
      <c r="A64" s="62">
        <v>22012500</v>
      </c>
      <c r="B64" s="548" t="s">
        <v>60</v>
      </c>
      <c r="C64" s="533">
        <f>SUM(D64)</f>
        <v>0</v>
      </c>
      <c r="D64" s="534"/>
      <c r="E64" s="22"/>
      <c r="F64" s="18"/>
    </row>
    <row r="65" spans="1:6" ht="92.25" hidden="1">
      <c r="A65" s="62">
        <v>22012600</v>
      </c>
      <c r="B65" s="538" t="s">
        <v>61</v>
      </c>
      <c r="C65" s="533">
        <f>SUM(D65)</f>
        <v>0</v>
      </c>
      <c r="D65" s="534"/>
      <c r="E65" s="22"/>
      <c r="F65" s="18"/>
    </row>
    <row r="66" spans="1:6" ht="120" hidden="1">
      <c r="A66" s="34">
        <v>22080000</v>
      </c>
      <c r="B66" s="561" t="s">
        <v>62</v>
      </c>
      <c r="C66" s="543">
        <f>SUM(D66)</f>
        <v>0</v>
      </c>
      <c r="D66" s="537">
        <f>SUM(D67)</f>
        <v>0</v>
      </c>
      <c r="E66" s="25"/>
      <c r="F66" s="26"/>
    </row>
    <row r="67" spans="1:6" ht="123" hidden="1">
      <c r="A67" s="62">
        <v>22080400</v>
      </c>
      <c r="B67" s="548" t="s">
        <v>63</v>
      </c>
      <c r="C67" s="533">
        <f t="shared" ref="C67:C73" si="4">SUM(D67)</f>
        <v>0</v>
      </c>
      <c r="D67" s="534"/>
      <c r="E67" s="22"/>
      <c r="F67" s="18"/>
    </row>
    <row r="68" spans="1:6" ht="30" hidden="1">
      <c r="A68" s="34">
        <v>22090000</v>
      </c>
      <c r="B68" s="530" t="s">
        <v>64</v>
      </c>
      <c r="C68" s="543">
        <f t="shared" si="4"/>
        <v>0</v>
      </c>
      <c r="D68" s="537">
        <f>SUM(D69:D70)</f>
        <v>0</v>
      </c>
      <c r="E68" s="25"/>
      <c r="F68" s="26"/>
    </row>
    <row r="69" spans="1:6" ht="123" hidden="1">
      <c r="A69" s="62">
        <v>22090100</v>
      </c>
      <c r="B69" s="548" t="s">
        <v>65</v>
      </c>
      <c r="C69" s="533">
        <f t="shared" si="4"/>
        <v>0</v>
      </c>
      <c r="D69" s="534"/>
      <c r="E69" s="22"/>
      <c r="F69" s="18"/>
    </row>
    <row r="70" spans="1:6" ht="92.25" hidden="1">
      <c r="A70" s="62">
        <v>22090400</v>
      </c>
      <c r="B70" s="548" t="s">
        <v>66</v>
      </c>
      <c r="C70" s="533">
        <f t="shared" si="4"/>
        <v>0</v>
      </c>
      <c r="D70" s="534"/>
      <c r="E70" s="22"/>
      <c r="F70" s="18"/>
    </row>
    <row r="71" spans="1:6" ht="34.5" hidden="1" customHeight="1">
      <c r="A71" s="34">
        <v>24000000</v>
      </c>
      <c r="B71" s="530" t="s">
        <v>67</v>
      </c>
      <c r="C71" s="543">
        <f t="shared" si="4"/>
        <v>0</v>
      </c>
      <c r="D71" s="537">
        <f>SUM(D72)</f>
        <v>0</v>
      </c>
      <c r="E71" s="19"/>
      <c r="F71" s="18"/>
    </row>
    <row r="72" spans="1:6" ht="36.75" hidden="1" customHeight="1">
      <c r="A72" s="34">
        <v>24060000</v>
      </c>
      <c r="B72" s="530" t="s">
        <v>68</v>
      </c>
      <c r="C72" s="543">
        <f t="shared" si="4"/>
        <v>0</v>
      </c>
      <c r="D72" s="537">
        <f>SUM(D73,D74)</f>
        <v>0</v>
      </c>
      <c r="E72" s="19"/>
      <c r="F72" s="18"/>
    </row>
    <row r="73" spans="1:6" ht="30.75" hidden="1">
      <c r="A73" s="62">
        <v>24060300</v>
      </c>
      <c r="B73" s="548" t="s">
        <v>68</v>
      </c>
      <c r="C73" s="533">
        <f t="shared" si="4"/>
        <v>0</v>
      </c>
      <c r="D73" s="534"/>
      <c r="E73" s="22"/>
      <c r="F73" s="18" t="s">
        <v>69</v>
      </c>
    </row>
    <row r="74" spans="1:6" ht="282.75" hidden="1" customHeight="1">
      <c r="A74" s="62">
        <v>24062200</v>
      </c>
      <c r="B74" s="562" t="s">
        <v>541</v>
      </c>
      <c r="C74" s="533">
        <f>SUM(D74)</f>
        <v>0</v>
      </c>
      <c r="D74" s="534"/>
      <c r="E74" s="22"/>
      <c r="F74" s="18"/>
    </row>
    <row r="75" spans="1:6" ht="30.75" hidden="1">
      <c r="A75" s="34">
        <v>25000000</v>
      </c>
      <c r="B75" s="530" t="s">
        <v>70</v>
      </c>
      <c r="C75" s="536">
        <f>SUM(E75)</f>
        <v>0</v>
      </c>
      <c r="D75" s="563"/>
      <c r="E75" s="16">
        <f>SUM(E76)</f>
        <v>0</v>
      </c>
      <c r="F75" s="18"/>
    </row>
    <row r="76" spans="1:6" ht="90.75" hidden="1">
      <c r="A76" s="34">
        <v>25010000</v>
      </c>
      <c r="B76" s="530" t="s">
        <v>71</v>
      </c>
      <c r="C76" s="536">
        <f>SUM(E76)</f>
        <v>0</v>
      </c>
      <c r="D76" s="564"/>
      <c r="E76" s="16">
        <f>SUM(E77:E80)</f>
        <v>0</v>
      </c>
      <c r="F76" s="18"/>
    </row>
    <row r="77" spans="1:6" ht="92.25" hidden="1">
      <c r="A77" s="62">
        <v>25010100</v>
      </c>
      <c r="B77" s="548" t="s">
        <v>72</v>
      </c>
      <c r="C77" s="533"/>
      <c r="D77" s="564"/>
      <c r="E77" s="29"/>
      <c r="F77" s="30"/>
    </row>
    <row r="78" spans="1:6" ht="61.5" hidden="1">
      <c r="A78" s="62">
        <v>25010200</v>
      </c>
      <c r="B78" s="548" t="s">
        <v>73</v>
      </c>
      <c r="C78" s="533"/>
      <c r="D78" s="564"/>
      <c r="E78" s="29"/>
      <c r="F78" s="30"/>
    </row>
    <row r="79" spans="1:6" ht="30.75" hidden="1">
      <c r="A79" s="62">
        <v>25010300</v>
      </c>
      <c r="B79" s="548" t="s">
        <v>74</v>
      </c>
      <c r="C79" s="533"/>
      <c r="D79" s="564"/>
      <c r="E79" s="29"/>
      <c r="F79" s="30"/>
    </row>
    <row r="80" spans="1:6" ht="92.25" hidden="1">
      <c r="A80" s="62">
        <v>25010400</v>
      </c>
      <c r="B80" s="538" t="s">
        <v>75</v>
      </c>
      <c r="C80" s="533"/>
      <c r="D80" s="565"/>
      <c r="E80" s="14"/>
      <c r="F80" s="21"/>
    </row>
    <row r="81" spans="1:7" ht="29.25" hidden="1" customHeight="1">
      <c r="A81" s="63">
        <v>30000000</v>
      </c>
      <c r="B81" s="535" t="s">
        <v>76</v>
      </c>
      <c r="C81" s="536">
        <f>SUM(E81,D81)</f>
        <v>0</v>
      </c>
      <c r="D81" s="566">
        <f>SUM(D82,D84)</f>
        <v>0</v>
      </c>
      <c r="E81" s="16"/>
      <c r="F81" s="31"/>
    </row>
    <row r="82" spans="1:7" ht="28.5" hidden="1" customHeight="1">
      <c r="A82" s="63">
        <v>31000000</v>
      </c>
      <c r="B82" s="567" t="s">
        <v>100</v>
      </c>
      <c r="C82" s="536">
        <f>SUM(E82,D82)</f>
        <v>0</v>
      </c>
      <c r="D82" s="566">
        <f>SUM(D83)</f>
        <v>0</v>
      </c>
      <c r="E82" s="16"/>
      <c r="F82" s="31"/>
    </row>
    <row r="83" spans="1:7" ht="92.25" hidden="1">
      <c r="A83" s="64">
        <v>31020000</v>
      </c>
      <c r="B83" s="541" t="s">
        <v>101</v>
      </c>
      <c r="C83" s="533">
        <f>SUM(D83)</f>
        <v>0</v>
      </c>
      <c r="D83" s="565"/>
      <c r="E83" s="16"/>
      <c r="F83" s="31"/>
    </row>
    <row r="84" spans="1:7" ht="60" hidden="1">
      <c r="A84" s="63">
        <v>33000000</v>
      </c>
      <c r="B84" s="568" t="s">
        <v>77</v>
      </c>
      <c r="C84" s="536">
        <f>SUM(E84)</f>
        <v>0</v>
      </c>
      <c r="D84" s="566"/>
      <c r="E84" s="16">
        <f>SUM(F84)</f>
        <v>0</v>
      </c>
      <c r="F84" s="31">
        <f>SUM(F85)</f>
        <v>0</v>
      </c>
    </row>
    <row r="85" spans="1:7" ht="30.75" hidden="1">
      <c r="A85" s="64">
        <v>33010000</v>
      </c>
      <c r="B85" s="569" t="s">
        <v>78</v>
      </c>
      <c r="C85" s="533">
        <f>SUM(E85)</f>
        <v>0</v>
      </c>
      <c r="D85" s="565"/>
      <c r="E85" s="14">
        <f>SUM(F85)</f>
        <v>0</v>
      </c>
      <c r="F85" s="32"/>
    </row>
    <row r="86" spans="1:7" ht="184.5" hidden="1">
      <c r="A86" s="62">
        <v>33010100</v>
      </c>
      <c r="B86" s="560" t="s">
        <v>79</v>
      </c>
      <c r="C86" s="533">
        <f>SUM(E86)</f>
        <v>0</v>
      </c>
      <c r="D86" s="565"/>
      <c r="E86" s="14">
        <f>SUM(F86)</f>
        <v>0</v>
      </c>
      <c r="F86" s="32"/>
    </row>
    <row r="87" spans="1:7" ht="60" hidden="1">
      <c r="A87" s="62"/>
      <c r="B87" s="530" t="s">
        <v>80</v>
      </c>
      <c r="C87" s="537">
        <f>SUM(C11,C53,C81)</f>
        <v>0</v>
      </c>
      <c r="D87" s="537">
        <f>SUM(D11,D53,D81)</f>
        <v>0</v>
      </c>
      <c r="E87" s="16"/>
      <c r="F87" s="31"/>
      <c r="G87" s="33"/>
    </row>
    <row r="88" spans="1:7" ht="34.5" customHeight="1">
      <c r="A88" s="82">
        <v>40000000</v>
      </c>
      <c r="B88" s="570" t="s">
        <v>81</v>
      </c>
      <c r="C88" s="571">
        <f t="shared" ref="C88:C121" si="5">SUM(D88)</f>
        <v>160778</v>
      </c>
      <c r="D88" s="572">
        <f>SUM(D89)</f>
        <v>160778</v>
      </c>
      <c r="E88" s="59"/>
      <c r="F88" s="60"/>
    </row>
    <row r="89" spans="1:7" ht="33.75" customHeight="1">
      <c r="A89" s="83">
        <v>41000000</v>
      </c>
      <c r="B89" s="530" t="s">
        <v>82</v>
      </c>
      <c r="C89" s="543">
        <f t="shared" si="5"/>
        <v>160778</v>
      </c>
      <c r="D89" s="573">
        <f>SUM(D90,D97)</f>
        <v>160778</v>
      </c>
      <c r="E89" s="35"/>
      <c r="F89" s="36"/>
    </row>
    <row r="90" spans="1:7" ht="62.25" customHeight="1">
      <c r="A90" s="83">
        <v>41030000</v>
      </c>
      <c r="B90" s="530" t="s">
        <v>102</v>
      </c>
      <c r="C90" s="543">
        <f t="shared" si="5"/>
        <v>-200000</v>
      </c>
      <c r="D90" s="537">
        <f>SUM(D91:D96)</f>
        <v>-200000</v>
      </c>
      <c r="E90" s="35"/>
      <c r="F90" s="36"/>
    </row>
    <row r="91" spans="1:7" ht="153.75" hidden="1">
      <c r="A91" s="84">
        <v>41030400</v>
      </c>
      <c r="B91" s="541" t="s">
        <v>121</v>
      </c>
      <c r="C91" s="543"/>
      <c r="D91" s="534"/>
      <c r="E91" s="35"/>
      <c r="F91" s="36"/>
      <c r="G91" s="78"/>
    </row>
    <row r="92" spans="1:7" ht="61.5" hidden="1">
      <c r="A92" s="85">
        <v>41033900</v>
      </c>
      <c r="B92" s="532" t="s">
        <v>83</v>
      </c>
      <c r="C92" s="533">
        <f t="shared" si="5"/>
        <v>0</v>
      </c>
      <c r="D92" s="534"/>
      <c r="E92" s="37"/>
      <c r="F92" s="38"/>
    </row>
    <row r="93" spans="1:7" ht="61.5" hidden="1">
      <c r="A93" s="85">
        <v>41034200</v>
      </c>
      <c r="B93" s="532" t="s">
        <v>84</v>
      </c>
      <c r="C93" s="533">
        <f t="shared" si="5"/>
        <v>0</v>
      </c>
      <c r="D93" s="534"/>
      <c r="E93" s="37"/>
      <c r="F93" s="38"/>
    </row>
    <row r="94" spans="1:7" ht="123" hidden="1">
      <c r="A94" s="85">
        <v>41033200</v>
      </c>
      <c r="B94" s="541" t="s">
        <v>103</v>
      </c>
      <c r="C94" s="533">
        <f>SUM(D94)</f>
        <v>0</v>
      </c>
      <c r="D94" s="534"/>
      <c r="E94" s="37"/>
      <c r="F94" s="38"/>
    </row>
    <row r="95" spans="1:7" ht="126" customHeight="1">
      <c r="A95" s="85">
        <v>41034500</v>
      </c>
      <c r="B95" s="574" t="s">
        <v>85</v>
      </c>
      <c r="C95" s="533">
        <f t="shared" si="5"/>
        <v>-200000</v>
      </c>
      <c r="D95" s="534">
        <v>-200000</v>
      </c>
      <c r="E95" s="27"/>
      <c r="F95" s="18"/>
      <c r="G95" s="24"/>
    </row>
    <row r="96" spans="1:7" ht="184.5" hidden="1">
      <c r="A96" s="85">
        <v>41035100</v>
      </c>
      <c r="B96" s="541" t="s">
        <v>123</v>
      </c>
      <c r="C96" s="533"/>
      <c r="D96" s="534"/>
      <c r="E96" s="27"/>
      <c r="F96" s="18"/>
      <c r="G96" s="24"/>
    </row>
    <row r="97" spans="1:8" ht="57.75" customHeight="1">
      <c r="A97" s="86">
        <v>41050000</v>
      </c>
      <c r="B97" s="542" t="s">
        <v>86</v>
      </c>
      <c r="C97" s="536">
        <f t="shared" si="5"/>
        <v>360778</v>
      </c>
      <c r="D97" s="537">
        <f>SUM(D101:D123)</f>
        <v>360778</v>
      </c>
      <c r="E97" s="28"/>
      <c r="F97" s="39"/>
    </row>
    <row r="98" spans="1:8" ht="209.25" hidden="1" customHeight="1">
      <c r="A98" s="85">
        <v>41050100</v>
      </c>
      <c r="B98" s="540" t="s">
        <v>88</v>
      </c>
      <c r="C98" s="533">
        <f>SUM(D98)</f>
        <v>0</v>
      </c>
      <c r="D98" s="534"/>
      <c r="E98" s="28"/>
      <c r="F98" s="39"/>
    </row>
    <row r="99" spans="1:8" ht="102" hidden="1" customHeight="1">
      <c r="A99" s="85">
        <v>41050200</v>
      </c>
      <c r="B99" s="532" t="s">
        <v>89</v>
      </c>
      <c r="C99" s="533">
        <f>SUM(D99)</f>
        <v>0</v>
      </c>
      <c r="D99" s="534"/>
      <c r="E99" s="28"/>
      <c r="F99" s="39"/>
    </row>
    <row r="100" spans="1:8" ht="231.75" hidden="1" customHeight="1">
      <c r="A100" s="85">
        <v>41050300</v>
      </c>
      <c r="B100" s="532" t="s">
        <v>90</v>
      </c>
      <c r="C100" s="533">
        <f>SUM(D100)</f>
        <v>0</v>
      </c>
      <c r="D100" s="534"/>
      <c r="E100" s="28"/>
      <c r="F100" s="39"/>
    </row>
    <row r="101" spans="1:8" ht="255.75" customHeight="1">
      <c r="A101" s="85">
        <v>41050900</v>
      </c>
      <c r="B101" s="532" t="s">
        <v>550</v>
      </c>
      <c r="C101" s="533">
        <f>SUM(D101)</f>
        <v>360778</v>
      </c>
      <c r="D101" s="534">
        <v>360778</v>
      </c>
      <c r="E101" s="28"/>
      <c r="F101" s="39"/>
    </row>
    <row r="102" spans="1:8" ht="80.25" hidden="1" customHeight="1">
      <c r="A102" s="85">
        <v>41051000</v>
      </c>
      <c r="B102" s="540" t="s">
        <v>96</v>
      </c>
      <c r="C102" s="533">
        <f t="shared" si="5"/>
        <v>0</v>
      </c>
      <c r="D102" s="534"/>
      <c r="E102" s="28"/>
      <c r="F102" s="39"/>
    </row>
    <row r="103" spans="1:8" ht="84.75" hidden="1" customHeight="1">
      <c r="A103" s="85">
        <v>41051100</v>
      </c>
      <c r="B103" s="538" t="s">
        <v>97</v>
      </c>
      <c r="C103" s="533">
        <f t="shared" si="5"/>
        <v>0</v>
      </c>
      <c r="D103" s="575"/>
      <c r="E103" s="57"/>
      <c r="F103" s="58"/>
    </row>
    <row r="104" spans="1:8" ht="110.25" hidden="1" customHeight="1">
      <c r="A104" s="85">
        <v>41051200</v>
      </c>
      <c r="B104" s="540" t="s">
        <v>87</v>
      </c>
      <c r="C104" s="533">
        <f t="shared" ref="C104:C105" si="6">SUM(D104)</f>
        <v>0</v>
      </c>
      <c r="D104" s="534"/>
      <c r="E104" s="28"/>
      <c r="F104" s="39"/>
    </row>
    <row r="105" spans="1:8" ht="135.75" hidden="1" customHeight="1">
      <c r="A105" s="85">
        <v>41051400</v>
      </c>
      <c r="B105" s="540" t="s">
        <v>98</v>
      </c>
      <c r="C105" s="533">
        <f t="shared" si="6"/>
        <v>0</v>
      </c>
      <c r="D105" s="534"/>
      <c r="E105" s="28"/>
      <c r="F105" s="39"/>
      <c r="G105" s="24"/>
    </row>
    <row r="106" spans="1:8" ht="83.25" hidden="1" customHeight="1">
      <c r="A106" s="85">
        <v>41051500</v>
      </c>
      <c r="B106" s="532" t="s">
        <v>91</v>
      </c>
      <c r="C106" s="533">
        <f t="shared" si="5"/>
        <v>0</v>
      </c>
      <c r="D106" s="534"/>
      <c r="E106" s="28"/>
      <c r="F106" s="39"/>
    </row>
    <row r="107" spans="1:8" ht="150" hidden="1" customHeight="1">
      <c r="A107" s="85">
        <v>41052000</v>
      </c>
      <c r="B107" s="574" t="s">
        <v>92</v>
      </c>
      <c r="C107" s="533">
        <f t="shared" si="5"/>
        <v>0</v>
      </c>
      <c r="D107" s="534"/>
      <c r="E107" s="14"/>
      <c r="F107" s="39"/>
    </row>
    <row r="108" spans="1:8" ht="137.25" hidden="1" customHeight="1">
      <c r="A108" s="85">
        <v>41052300</v>
      </c>
      <c r="B108" s="574" t="s">
        <v>114</v>
      </c>
      <c r="C108" s="533">
        <f t="shared" si="5"/>
        <v>0</v>
      </c>
      <c r="D108" s="534"/>
      <c r="E108" s="14"/>
      <c r="F108" s="39"/>
    </row>
    <row r="109" spans="1:8" ht="106.5" hidden="1" customHeight="1">
      <c r="A109" s="85"/>
      <c r="B109" s="541"/>
      <c r="C109" s="533"/>
      <c r="D109" s="534"/>
      <c r="E109" s="14"/>
      <c r="F109" s="39"/>
    </row>
    <row r="110" spans="1:8" ht="36.75" hidden="1" customHeight="1">
      <c r="A110" s="85">
        <v>41053900</v>
      </c>
      <c r="B110" s="574" t="s">
        <v>93</v>
      </c>
      <c r="C110" s="533">
        <f t="shared" si="5"/>
        <v>0</v>
      </c>
      <c r="D110" s="534"/>
      <c r="E110" s="14"/>
      <c r="F110" s="39"/>
    </row>
    <row r="111" spans="1:8" ht="139.5" hidden="1" customHeight="1">
      <c r="A111" s="74" t="s">
        <v>104</v>
      </c>
      <c r="B111" s="576" t="s">
        <v>116</v>
      </c>
      <c r="C111" s="534"/>
      <c r="D111" s="534"/>
      <c r="E111" s="14"/>
      <c r="F111" s="39"/>
      <c r="H111" s="75"/>
    </row>
    <row r="112" spans="1:8" ht="30.75" hidden="1" customHeight="1">
      <c r="A112" s="81"/>
      <c r="B112" s="576" t="s">
        <v>111</v>
      </c>
      <c r="C112" s="534"/>
      <c r="D112" s="534"/>
      <c r="E112" s="14"/>
      <c r="F112" s="39"/>
    </row>
    <row r="113" spans="1:7" ht="36" hidden="1" customHeight="1">
      <c r="A113" s="87"/>
      <c r="B113" s="576" t="s">
        <v>105</v>
      </c>
      <c r="C113" s="534"/>
      <c r="D113" s="534"/>
      <c r="E113" s="14"/>
      <c r="F113" s="39"/>
    </row>
    <row r="114" spans="1:7" ht="30.75" hidden="1">
      <c r="A114" s="87"/>
      <c r="B114" s="577" t="s">
        <v>106</v>
      </c>
      <c r="C114" s="534"/>
      <c r="D114" s="534"/>
      <c r="E114" s="14"/>
      <c r="F114" s="39"/>
    </row>
    <row r="115" spans="1:7" ht="30.75" hidden="1">
      <c r="A115" s="87"/>
      <c r="B115" s="577" t="s">
        <v>107</v>
      </c>
      <c r="C115" s="534"/>
      <c r="D115" s="534"/>
      <c r="E115" s="14"/>
      <c r="F115" s="39"/>
    </row>
    <row r="116" spans="1:7" ht="30.75" hidden="1">
      <c r="A116" s="87"/>
      <c r="B116" s="577" t="s">
        <v>108</v>
      </c>
      <c r="C116" s="534"/>
      <c r="D116" s="534"/>
      <c r="E116" s="14"/>
      <c r="F116" s="39"/>
    </row>
    <row r="117" spans="1:7" ht="30.75" hidden="1">
      <c r="A117" s="87"/>
      <c r="B117" s="577" t="s">
        <v>112</v>
      </c>
      <c r="C117" s="534"/>
      <c r="D117" s="534"/>
      <c r="E117" s="14"/>
      <c r="F117" s="39"/>
    </row>
    <row r="118" spans="1:7" ht="30.75" hidden="1">
      <c r="A118" s="88"/>
      <c r="B118" s="574" t="s">
        <v>109</v>
      </c>
      <c r="C118" s="534"/>
      <c r="D118" s="534"/>
      <c r="E118" s="14"/>
      <c r="F118" s="39"/>
    </row>
    <row r="119" spans="1:7" ht="30.75" hidden="1">
      <c r="A119" s="87"/>
      <c r="B119" s="577" t="s">
        <v>113</v>
      </c>
      <c r="C119" s="534"/>
      <c r="D119" s="534"/>
      <c r="E119" s="14"/>
      <c r="F119" s="39"/>
    </row>
    <row r="120" spans="1:7" ht="30.75" hidden="1">
      <c r="A120" s="87"/>
      <c r="B120" s="577" t="s">
        <v>110</v>
      </c>
      <c r="C120" s="534"/>
      <c r="D120" s="534"/>
      <c r="E120" s="14"/>
      <c r="F120" s="39"/>
    </row>
    <row r="121" spans="1:7" ht="215.25" hidden="1">
      <c r="A121" s="85">
        <v>41054100</v>
      </c>
      <c r="B121" s="574" t="s">
        <v>115</v>
      </c>
      <c r="C121" s="533">
        <f t="shared" si="5"/>
        <v>0</v>
      </c>
      <c r="D121" s="534"/>
      <c r="E121" s="14"/>
      <c r="F121" s="39"/>
    </row>
    <row r="122" spans="1:7" ht="184.5" hidden="1">
      <c r="A122" s="89">
        <v>41054300</v>
      </c>
      <c r="B122" s="574" t="s">
        <v>122</v>
      </c>
      <c r="C122" s="578">
        <f>SUM(D122)</f>
        <v>0</v>
      </c>
      <c r="D122" s="579"/>
      <c r="E122" s="79"/>
      <c r="F122" s="80"/>
      <c r="G122" s="24"/>
    </row>
    <row r="123" spans="1:7" ht="106.5" hidden="1" customHeight="1">
      <c r="A123" s="89">
        <v>41054500</v>
      </c>
      <c r="B123" s="541" t="s">
        <v>542</v>
      </c>
      <c r="C123" s="578">
        <f>SUM(D123)</f>
        <v>0</v>
      </c>
      <c r="D123" s="579"/>
      <c r="E123" s="79"/>
      <c r="F123" s="80"/>
      <c r="G123" s="24"/>
    </row>
    <row r="124" spans="1:7" ht="37.5" customHeight="1">
      <c r="A124" s="69"/>
      <c r="B124" s="580" t="s">
        <v>94</v>
      </c>
      <c r="C124" s="581">
        <f>SUM(D124:E124)</f>
        <v>160778</v>
      </c>
      <c r="D124" s="581">
        <f>SUM(D87:D88)</f>
        <v>160778</v>
      </c>
      <c r="E124" s="40"/>
      <c r="F124" s="41"/>
      <c r="G124" s="42"/>
    </row>
    <row r="125" spans="1:7" ht="111" customHeight="1">
      <c r="A125" s="43"/>
      <c r="B125" s="44"/>
      <c r="C125" s="45"/>
      <c r="D125" s="46"/>
      <c r="E125" s="46"/>
      <c r="F125" s="47"/>
      <c r="G125" s="42"/>
    </row>
    <row r="126" spans="1:7" ht="38.25">
      <c r="A126" s="626" t="s">
        <v>583</v>
      </c>
      <c r="B126" s="626"/>
      <c r="C126" s="626"/>
      <c r="D126" s="626"/>
      <c r="E126" s="626"/>
      <c r="F126" s="626"/>
      <c r="G126" s="42"/>
    </row>
    <row r="127" spans="1:7" ht="23.25">
      <c r="A127" s="48"/>
      <c r="B127" s="49"/>
      <c r="C127" s="49"/>
      <c r="D127" s="50"/>
      <c r="E127" s="50"/>
      <c r="F127" s="50"/>
    </row>
    <row r="128" spans="1:7" ht="23.25">
      <c r="A128" s="51"/>
      <c r="B128" s="52"/>
      <c r="C128" s="52"/>
      <c r="D128" s="53"/>
      <c r="E128" s="53"/>
      <c r="F128" s="53"/>
    </row>
    <row r="129" spans="1:6" ht="23.25">
      <c r="A129" s="54"/>
      <c r="B129" s="54"/>
      <c r="C129" s="54"/>
      <c r="D129" s="54"/>
      <c r="E129" s="54"/>
      <c r="F129" s="54"/>
    </row>
    <row r="130" spans="1:6" ht="23.25">
      <c r="A130" s="55"/>
      <c r="B130" s="56"/>
      <c r="C130" s="56"/>
      <c r="D130" s="50"/>
      <c r="E130" s="50"/>
      <c r="F130" s="50"/>
    </row>
    <row r="131" spans="1:6" ht="5.25" customHeight="1">
      <c r="A131" s="54"/>
      <c r="B131" s="54"/>
      <c r="C131" s="54"/>
      <c r="D131" s="54"/>
      <c r="E131" s="54"/>
      <c r="F131" s="54"/>
    </row>
    <row r="132" spans="1:6" ht="23.25" hidden="1">
      <c r="A132" s="2"/>
      <c r="B132" s="2"/>
      <c r="C132" s="2"/>
      <c r="D132" s="2"/>
      <c r="E132" s="2"/>
      <c r="F132" s="2"/>
    </row>
    <row r="133" spans="1:6" ht="23.25">
      <c r="A133" s="54"/>
      <c r="B133" s="54"/>
      <c r="C133" s="54"/>
      <c r="D133" s="54"/>
      <c r="E133" s="54"/>
      <c r="F133" s="54"/>
    </row>
    <row r="134" spans="1:6" ht="23.25">
      <c r="A134" s="2"/>
      <c r="B134" s="2"/>
      <c r="C134" s="2"/>
      <c r="D134" s="2"/>
      <c r="E134" s="2"/>
      <c r="F134" s="2"/>
    </row>
    <row r="135" spans="1:6" ht="23.25">
      <c r="A135" s="2"/>
      <c r="B135" s="2"/>
      <c r="C135" s="2"/>
      <c r="D135" s="2"/>
      <c r="E135" s="2"/>
      <c r="F135" s="2"/>
    </row>
    <row r="136" spans="1:6" ht="23.25">
      <c r="A136" s="2"/>
      <c r="B136" s="2"/>
      <c r="C136" s="2"/>
      <c r="D136" s="2"/>
      <c r="E136" s="2"/>
      <c r="F136" s="2"/>
    </row>
    <row r="137" spans="1:6" ht="23.25">
      <c r="A137" s="2"/>
      <c r="B137" s="2"/>
      <c r="C137" s="2"/>
      <c r="D137" s="2"/>
      <c r="E137" s="2"/>
      <c r="F137" s="2"/>
    </row>
    <row r="138" spans="1:6" ht="23.25">
      <c r="A138" s="2"/>
      <c r="B138" s="2"/>
      <c r="C138" s="2"/>
      <c r="D138" s="2"/>
      <c r="E138" s="2"/>
      <c r="F138" s="2"/>
    </row>
    <row r="139" spans="1:6" ht="23.25">
      <c r="A139" s="2"/>
      <c r="B139" s="2"/>
      <c r="C139" s="2"/>
      <c r="D139" s="2"/>
      <c r="E139" s="2"/>
      <c r="F139" s="2"/>
    </row>
    <row r="140" spans="1:6" ht="23.25">
      <c r="A140" s="2"/>
      <c r="B140" s="2"/>
      <c r="C140" s="2"/>
      <c r="D140" s="2"/>
      <c r="E140" s="2"/>
      <c r="F140" s="2"/>
    </row>
    <row r="141" spans="1:6" ht="23.25">
      <c r="A141" s="2"/>
      <c r="B141" s="2"/>
      <c r="C141" s="2"/>
      <c r="D141" s="2"/>
      <c r="E141" s="2"/>
      <c r="F141" s="2"/>
    </row>
    <row r="142" spans="1:6" ht="23.25">
      <c r="A142" s="2"/>
      <c r="B142" s="2"/>
      <c r="C142" s="2"/>
      <c r="D142" s="2"/>
      <c r="E142" s="2"/>
      <c r="F142" s="2"/>
    </row>
    <row r="143" spans="1:6" ht="23.25">
      <c r="A143" s="2"/>
      <c r="B143" s="2"/>
      <c r="C143" s="2"/>
      <c r="D143" s="2"/>
      <c r="E143" s="2"/>
      <c r="F143" s="2"/>
    </row>
    <row r="144" spans="1:6" ht="23.25">
      <c r="A144" s="2"/>
      <c r="B144" s="2"/>
      <c r="C144" s="2"/>
      <c r="D144" s="2"/>
      <c r="E144" s="2"/>
      <c r="F144" s="2"/>
    </row>
    <row r="145" spans="1:6" ht="23.25">
      <c r="A145" s="54"/>
      <c r="B145" s="54"/>
      <c r="C145" s="54"/>
      <c r="D145" s="54"/>
      <c r="E145" s="54"/>
      <c r="F145" s="54"/>
    </row>
    <row r="146" spans="1:6" ht="23.25">
      <c r="A146" s="54"/>
      <c r="B146" s="54"/>
      <c r="C146" s="54"/>
      <c r="D146" s="54"/>
      <c r="E146" s="54"/>
      <c r="F146" s="54"/>
    </row>
    <row r="147" spans="1:6" ht="23.25">
      <c r="A147" s="54"/>
      <c r="B147" s="54"/>
      <c r="C147" s="54"/>
      <c r="D147" s="54"/>
      <c r="E147" s="54"/>
      <c r="F147" s="54"/>
    </row>
    <row r="148" spans="1:6" ht="23.25">
      <c r="A148" s="54"/>
      <c r="B148" s="54"/>
      <c r="C148" s="54"/>
      <c r="D148" s="54"/>
      <c r="E148" s="54"/>
      <c r="F148" s="54"/>
    </row>
    <row r="149" spans="1:6" ht="23.25">
      <c r="A149" s="54"/>
      <c r="B149" s="54"/>
      <c r="C149" s="54"/>
      <c r="D149" s="54"/>
      <c r="E149" s="54"/>
      <c r="F149" s="54"/>
    </row>
    <row r="150" spans="1:6" ht="23.25">
      <c r="A150" s="54"/>
      <c r="B150" s="54"/>
      <c r="C150" s="54"/>
      <c r="D150" s="54"/>
      <c r="E150" s="54"/>
      <c r="F150" s="54"/>
    </row>
    <row r="151" spans="1:6" ht="23.25">
      <c r="A151" s="54"/>
      <c r="B151" s="54"/>
      <c r="C151" s="54"/>
      <c r="D151" s="54"/>
      <c r="E151" s="54"/>
      <c r="F151" s="54"/>
    </row>
    <row r="152" spans="1:6" ht="23.25">
      <c r="A152" s="54"/>
      <c r="B152" s="54"/>
      <c r="C152" s="54"/>
      <c r="D152" s="54"/>
      <c r="E152" s="54"/>
      <c r="F152" s="54"/>
    </row>
    <row r="153" spans="1:6" ht="23.25">
      <c r="A153" s="54"/>
      <c r="B153" s="54"/>
      <c r="C153" s="54"/>
      <c r="D153" s="54"/>
      <c r="E153" s="54"/>
      <c r="F153" s="54"/>
    </row>
    <row r="154" spans="1:6" ht="23.25">
      <c r="A154" s="54"/>
      <c r="B154" s="54"/>
      <c r="C154" s="54"/>
      <c r="D154" s="54"/>
      <c r="E154" s="54"/>
      <c r="F154" s="54"/>
    </row>
    <row r="155" spans="1:6" ht="23.25">
      <c r="A155" s="54"/>
      <c r="B155" s="54"/>
      <c r="C155" s="54"/>
      <c r="D155" s="54"/>
      <c r="E155" s="54"/>
      <c r="F155" s="54"/>
    </row>
    <row r="156" spans="1:6" ht="23.25">
      <c r="A156" s="54"/>
      <c r="B156" s="54"/>
      <c r="C156" s="54"/>
      <c r="D156" s="54"/>
      <c r="E156" s="54"/>
      <c r="F156" s="54"/>
    </row>
    <row r="157" spans="1:6" ht="23.25">
      <c r="A157" s="54"/>
      <c r="B157" s="54"/>
      <c r="C157" s="54"/>
      <c r="D157" s="54"/>
      <c r="E157" s="54"/>
      <c r="F157" s="54"/>
    </row>
    <row r="158" spans="1:6" ht="23.25">
      <c r="A158" s="54"/>
      <c r="B158" s="54"/>
      <c r="C158" s="54"/>
      <c r="D158" s="54"/>
      <c r="E158" s="54"/>
      <c r="F158" s="54"/>
    </row>
    <row r="159" spans="1:6" ht="23.25">
      <c r="A159" s="54"/>
      <c r="B159" s="54"/>
      <c r="C159" s="54"/>
      <c r="D159" s="54"/>
      <c r="E159" s="54"/>
      <c r="F159" s="54"/>
    </row>
    <row r="160" spans="1:6" ht="23.25">
      <c r="A160" s="54"/>
      <c r="B160" s="54"/>
      <c r="C160" s="54"/>
      <c r="D160" s="54"/>
      <c r="E160" s="54"/>
      <c r="F160" s="54"/>
    </row>
    <row r="161" spans="1:6" ht="23.25">
      <c r="A161" s="54"/>
      <c r="B161" s="54"/>
      <c r="C161" s="54"/>
      <c r="D161" s="54"/>
      <c r="E161" s="54"/>
      <c r="F161" s="54"/>
    </row>
    <row r="162" spans="1:6" ht="23.25">
      <c r="A162" s="54"/>
      <c r="B162" s="54"/>
      <c r="C162" s="54"/>
      <c r="D162" s="54"/>
      <c r="E162" s="54"/>
      <c r="F162" s="54"/>
    </row>
    <row r="163" spans="1:6" ht="23.25">
      <c r="A163" s="54"/>
      <c r="B163" s="54"/>
      <c r="C163" s="54"/>
      <c r="D163" s="54"/>
      <c r="E163" s="54"/>
      <c r="F163" s="54"/>
    </row>
    <row r="164" spans="1:6" ht="23.25">
      <c r="A164" s="54"/>
      <c r="B164" s="54"/>
      <c r="C164" s="54"/>
      <c r="D164" s="54"/>
      <c r="E164" s="54"/>
      <c r="F164" s="54"/>
    </row>
    <row r="165" spans="1:6" ht="23.25">
      <c r="A165" s="54"/>
      <c r="B165" s="54"/>
      <c r="C165" s="54"/>
      <c r="D165" s="54"/>
      <c r="E165" s="54"/>
      <c r="F165" s="54"/>
    </row>
    <row r="166" spans="1:6" ht="23.25">
      <c r="A166" s="54"/>
      <c r="B166" s="54"/>
      <c r="C166" s="54"/>
      <c r="D166" s="54"/>
      <c r="E166" s="54"/>
      <c r="F166" s="54"/>
    </row>
    <row r="167" spans="1:6" ht="23.25">
      <c r="A167" s="54"/>
      <c r="B167" s="54"/>
      <c r="C167" s="54"/>
      <c r="D167" s="54"/>
      <c r="E167" s="54"/>
      <c r="F167" s="54"/>
    </row>
    <row r="168" spans="1:6" ht="23.25">
      <c r="A168" s="54"/>
      <c r="B168" s="54"/>
      <c r="C168" s="54"/>
      <c r="D168" s="54"/>
      <c r="E168" s="54"/>
      <c r="F168" s="54"/>
    </row>
    <row r="169" spans="1:6" ht="23.25">
      <c r="A169" s="54"/>
      <c r="B169" s="54"/>
      <c r="C169" s="54"/>
      <c r="D169" s="54"/>
      <c r="E169" s="54"/>
      <c r="F169" s="54"/>
    </row>
    <row r="170" spans="1:6" ht="23.25">
      <c r="A170" s="54"/>
      <c r="B170" s="54"/>
      <c r="C170" s="54"/>
      <c r="D170" s="54"/>
      <c r="E170" s="54"/>
      <c r="F170" s="54"/>
    </row>
  </sheetData>
  <mergeCells count="16">
    <mergeCell ref="A126:F126"/>
    <mergeCell ref="C1:F1"/>
    <mergeCell ref="C2:F2"/>
    <mergeCell ref="C3:F3"/>
    <mergeCell ref="A5:F5"/>
    <mergeCell ref="A6:F6"/>
    <mergeCell ref="A8:A9"/>
    <mergeCell ref="B8:B9"/>
    <mergeCell ref="C8:C9"/>
    <mergeCell ref="D8:D9"/>
    <mergeCell ref="E8:F8"/>
    <mergeCell ref="A55:A56"/>
    <mergeCell ref="C55:C56"/>
    <mergeCell ref="D55:D56"/>
    <mergeCell ref="E55:E56"/>
    <mergeCell ref="F55:F56"/>
  </mergeCells>
  <pageMargins left="1.1811023622047245" right="0.39370078740157483" top="0.78740157480314965" bottom="0.78740157480314965" header="0.31496062992125984" footer="0.31496062992125984"/>
  <pageSetup paperSize="9" scale="46" orientation="portrait" r:id="rId1"/>
  <rowBreaks count="1" manualBreakCount="1">
    <brk id="3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topLeftCell="A12" zoomScaleSheetLayoutView="82" workbookViewId="0">
      <selection activeCell="A35" sqref="A35:F35"/>
    </sheetView>
  </sheetViews>
  <sheetFormatPr defaultColWidth="8" defaultRowHeight="12.75"/>
  <cols>
    <col min="1" max="1" width="10.5703125" style="125" customWidth="1"/>
    <col min="2" max="2" width="37.140625" style="120" customWidth="1"/>
    <col min="3" max="3" width="16" style="120" customWidth="1"/>
    <col min="4" max="4" width="15" style="112" customWidth="1"/>
    <col min="5" max="5" width="16.5703125" style="112" customWidth="1"/>
    <col min="6" max="6" width="17.5703125" style="93" customWidth="1"/>
    <col min="7" max="8" width="8" style="93"/>
    <col min="9" max="9" width="12.140625" style="93" bestFit="1" customWidth="1"/>
    <col min="10" max="16384" width="8" style="93"/>
  </cols>
  <sheetData>
    <row r="1" spans="1:9" ht="16.5" customHeight="1">
      <c r="A1" s="90"/>
      <c r="B1" s="91"/>
      <c r="C1" s="91"/>
      <c r="D1" s="92"/>
      <c r="E1" s="655"/>
      <c r="F1" s="655"/>
    </row>
    <row r="2" spans="1:9" ht="17.25" customHeight="1">
      <c r="A2" s="90"/>
      <c r="B2" s="91"/>
      <c r="C2" s="91"/>
      <c r="D2" s="92"/>
      <c r="E2" s="656"/>
      <c r="F2" s="656"/>
    </row>
    <row r="3" spans="1:9" ht="18" customHeight="1">
      <c r="A3" s="90"/>
      <c r="B3" s="91"/>
      <c r="C3" s="91"/>
      <c r="D3" s="92"/>
      <c r="E3" s="656"/>
      <c r="F3" s="656"/>
    </row>
    <row r="4" spans="1:9" ht="72" customHeight="1">
      <c r="A4" s="90"/>
      <c r="B4" s="91"/>
      <c r="C4" s="91"/>
      <c r="D4" s="92"/>
      <c r="E4" s="92"/>
      <c r="F4" s="92"/>
    </row>
    <row r="5" spans="1:9" ht="50.25" customHeight="1">
      <c r="A5" s="657" t="s">
        <v>124</v>
      </c>
      <c r="B5" s="657"/>
      <c r="C5" s="657"/>
      <c r="D5" s="657"/>
      <c r="E5" s="657"/>
      <c r="F5" s="657"/>
    </row>
    <row r="6" spans="1:9" ht="30" customHeight="1">
      <c r="A6" s="90"/>
      <c r="B6" s="91"/>
      <c r="C6" s="91"/>
      <c r="D6" s="94"/>
      <c r="E6" s="94"/>
      <c r="F6" s="95" t="s">
        <v>0</v>
      </c>
    </row>
    <row r="7" spans="1:9" ht="39" customHeight="1">
      <c r="A7" s="658" t="s">
        <v>125</v>
      </c>
      <c r="B7" s="659" t="s">
        <v>126</v>
      </c>
      <c r="C7" s="660" t="s">
        <v>127</v>
      </c>
      <c r="D7" s="661" t="s">
        <v>1</v>
      </c>
      <c r="E7" s="660" t="s">
        <v>2</v>
      </c>
      <c r="F7" s="660"/>
    </row>
    <row r="8" spans="1:9" ht="38.25" customHeight="1">
      <c r="A8" s="658"/>
      <c r="B8" s="659"/>
      <c r="C8" s="660"/>
      <c r="D8" s="661"/>
      <c r="E8" s="96" t="s">
        <v>128</v>
      </c>
      <c r="F8" s="97" t="s">
        <v>129</v>
      </c>
    </row>
    <row r="9" spans="1:9" s="100" customFormat="1" ht="16.5" customHeight="1">
      <c r="A9" s="98">
        <v>1</v>
      </c>
      <c r="B9" s="98">
        <v>2</v>
      </c>
      <c r="C9" s="99">
        <v>3</v>
      </c>
      <c r="D9" s="99">
        <v>4</v>
      </c>
      <c r="E9" s="99">
        <v>5</v>
      </c>
      <c r="F9" s="99">
        <v>6</v>
      </c>
    </row>
    <row r="10" spans="1:9" ht="28.5" customHeight="1">
      <c r="A10" s="649" t="s">
        <v>130</v>
      </c>
      <c r="B10" s="650"/>
      <c r="C10" s="650"/>
      <c r="D10" s="650"/>
      <c r="E10" s="650"/>
      <c r="F10" s="651"/>
      <c r="G10" s="101"/>
    </row>
    <row r="11" spans="1:9" s="105" customFormat="1" ht="28.5" customHeight="1">
      <c r="A11" s="102" t="s">
        <v>131</v>
      </c>
      <c r="B11" s="103" t="s">
        <v>132</v>
      </c>
      <c r="C11" s="410">
        <f t="shared" ref="C11:C31" si="0">SUM(D11:E11)</f>
        <v>0</v>
      </c>
      <c r="D11" s="410">
        <f>D12</f>
        <v>-160778</v>
      </c>
      <c r="E11" s="410">
        <f>E12</f>
        <v>160778</v>
      </c>
      <c r="F11" s="410">
        <f>F12</f>
        <v>160778</v>
      </c>
      <c r="G11" s="104"/>
    </row>
    <row r="12" spans="1:9" s="105" customFormat="1" ht="39" customHeight="1">
      <c r="A12" s="102">
        <v>208000</v>
      </c>
      <c r="B12" s="103" t="s">
        <v>133</v>
      </c>
      <c r="C12" s="410">
        <f t="shared" si="0"/>
        <v>0</v>
      </c>
      <c r="D12" s="410">
        <f>D13+D14</f>
        <v>-160778</v>
      </c>
      <c r="E12" s="410">
        <f>E13+E14</f>
        <v>160778</v>
      </c>
      <c r="F12" s="410">
        <f>F13+F14</f>
        <v>160778</v>
      </c>
      <c r="G12" s="104"/>
    </row>
    <row r="13" spans="1:9" s="105" customFormat="1" ht="29.25" hidden="1" customHeight="1">
      <c r="A13" s="106">
        <v>208100</v>
      </c>
      <c r="B13" s="107" t="s">
        <v>134</v>
      </c>
      <c r="C13" s="411">
        <f t="shared" si="0"/>
        <v>0</v>
      </c>
      <c r="D13" s="412"/>
      <c r="E13" s="412"/>
      <c r="F13" s="412"/>
      <c r="G13" s="104"/>
      <c r="I13" s="108"/>
    </row>
    <row r="14" spans="1:9" ht="61.5" customHeight="1">
      <c r="A14" s="109" t="s">
        <v>135</v>
      </c>
      <c r="B14" s="110" t="s">
        <v>136</v>
      </c>
      <c r="C14" s="114">
        <f t="shared" si="0"/>
        <v>0</v>
      </c>
      <c r="D14" s="412">
        <v>-160778</v>
      </c>
      <c r="E14" s="412">
        <v>160778</v>
      </c>
      <c r="F14" s="412">
        <v>160778</v>
      </c>
      <c r="G14" s="101"/>
    </row>
    <row r="15" spans="1:9" ht="24" hidden="1" customHeight="1">
      <c r="A15" s="102" t="s">
        <v>137</v>
      </c>
      <c r="B15" s="103" t="s">
        <v>138</v>
      </c>
      <c r="C15" s="410">
        <f t="shared" si="0"/>
        <v>0</v>
      </c>
      <c r="D15" s="410">
        <f t="shared" ref="D15:F16" si="1">D16</f>
        <v>0</v>
      </c>
      <c r="E15" s="410">
        <f t="shared" si="1"/>
        <v>0</v>
      </c>
      <c r="F15" s="410">
        <f t="shared" si="1"/>
        <v>0</v>
      </c>
      <c r="G15" s="101"/>
    </row>
    <row r="16" spans="1:9" ht="34.5" hidden="1" customHeight="1">
      <c r="A16" s="102">
        <v>301000</v>
      </c>
      <c r="B16" s="103" t="s">
        <v>139</v>
      </c>
      <c r="C16" s="410">
        <f t="shared" si="0"/>
        <v>0</v>
      </c>
      <c r="D16" s="410">
        <f t="shared" si="1"/>
        <v>0</v>
      </c>
      <c r="E16" s="410">
        <f>SUM(E17:E18)</f>
        <v>0</v>
      </c>
      <c r="F16" s="410">
        <f>SUM(F17:F18)</f>
        <v>0</v>
      </c>
      <c r="G16" s="101"/>
    </row>
    <row r="17" spans="1:8" ht="25.5" hidden="1" customHeight="1">
      <c r="A17" s="106">
        <v>301100</v>
      </c>
      <c r="B17" s="107" t="s">
        <v>140</v>
      </c>
      <c r="C17" s="411">
        <f t="shared" si="0"/>
        <v>0</v>
      </c>
      <c r="D17" s="412">
        <v>0</v>
      </c>
      <c r="E17" s="411"/>
      <c r="F17" s="411"/>
      <c r="G17" s="101"/>
    </row>
    <row r="18" spans="1:8" ht="25.5" hidden="1" customHeight="1">
      <c r="A18" s="106" t="s">
        <v>141</v>
      </c>
      <c r="B18" s="107" t="s">
        <v>142</v>
      </c>
      <c r="C18" s="411">
        <f t="shared" si="0"/>
        <v>0</v>
      </c>
      <c r="D18" s="412">
        <v>0</v>
      </c>
      <c r="E18" s="411"/>
      <c r="F18" s="411"/>
      <c r="G18" s="101"/>
    </row>
    <row r="19" spans="1:8" s="112" customFormat="1" ht="26.25" customHeight="1">
      <c r="A19" s="102"/>
      <c r="B19" s="103" t="s">
        <v>143</v>
      </c>
      <c r="C19" s="410">
        <f>SUM(C11,C15)</f>
        <v>0</v>
      </c>
      <c r="D19" s="410">
        <f t="shared" ref="D19:F19" si="2">SUM(D11,D15)</f>
        <v>-160778</v>
      </c>
      <c r="E19" s="410">
        <f t="shared" si="2"/>
        <v>160778</v>
      </c>
      <c r="F19" s="410">
        <f t="shared" si="2"/>
        <v>160778</v>
      </c>
      <c r="G19" s="111"/>
    </row>
    <row r="20" spans="1:8" ht="28.5" customHeight="1">
      <c r="A20" s="649" t="s">
        <v>144</v>
      </c>
      <c r="B20" s="650"/>
      <c r="C20" s="650"/>
      <c r="D20" s="650"/>
      <c r="E20" s="650"/>
      <c r="F20" s="651"/>
      <c r="G20" s="101"/>
    </row>
    <row r="21" spans="1:8" ht="35.25" hidden="1" customHeight="1">
      <c r="A21" s="102" t="s">
        <v>145</v>
      </c>
      <c r="B21" s="103" t="s">
        <v>146</v>
      </c>
      <c r="C21" s="410">
        <f t="shared" si="0"/>
        <v>0</v>
      </c>
      <c r="D21" s="113">
        <f>D22</f>
        <v>0</v>
      </c>
      <c r="E21" s="410">
        <f>SUM(E22,E25)</f>
        <v>0</v>
      </c>
      <c r="F21" s="410">
        <f>SUM(F22,F25)</f>
        <v>0</v>
      </c>
      <c r="G21" s="101"/>
    </row>
    <row r="22" spans="1:8" ht="28.5" hidden="1" customHeight="1">
      <c r="A22" s="102" t="s">
        <v>147</v>
      </c>
      <c r="B22" s="103" t="s">
        <v>148</v>
      </c>
      <c r="C22" s="410">
        <f t="shared" si="0"/>
        <v>0</v>
      </c>
      <c r="D22" s="113">
        <f>D23+D24</f>
        <v>0</v>
      </c>
      <c r="E22" s="410">
        <f>E23</f>
        <v>0</v>
      </c>
      <c r="F22" s="410">
        <f>F23</f>
        <v>0</v>
      </c>
      <c r="G22" s="101"/>
    </row>
    <row r="23" spans="1:8" ht="26.25" hidden="1" customHeight="1">
      <c r="A23" s="106" t="s">
        <v>149</v>
      </c>
      <c r="B23" s="107" t="s">
        <v>150</v>
      </c>
      <c r="C23" s="411">
        <f t="shared" si="0"/>
        <v>0</v>
      </c>
      <c r="D23" s="115">
        <f>D17</f>
        <v>0</v>
      </c>
      <c r="E23" s="411"/>
      <c r="F23" s="411"/>
      <c r="G23" s="101"/>
    </row>
    <row r="24" spans="1:8" ht="24.75" hidden="1" customHeight="1">
      <c r="A24" s="106" t="s">
        <v>151</v>
      </c>
      <c r="B24" s="116" t="s">
        <v>152</v>
      </c>
      <c r="C24" s="411">
        <f t="shared" si="0"/>
        <v>0</v>
      </c>
      <c r="D24" s="117">
        <v>0</v>
      </c>
      <c r="E24" s="413"/>
      <c r="F24" s="413"/>
      <c r="G24" s="101"/>
    </row>
    <row r="25" spans="1:8" ht="24.75" hidden="1" customHeight="1">
      <c r="A25" s="102" t="s">
        <v>153</v>
      </c>
      <c r="B25" s="103" t="s">
        <v>154</v>
      </c>
      <c r="C25" s="410">
        <f t="shared" ref="C25:C27" si="3">SUM(D25:E25)</f>
        <v>0</v>
      </c>
      <c r="D25" s="118">
        <f t="shared" ref="D25:F26" si="4">SUM(D26)</f>
        <v>0</v>
      </c>
      <c r="E25" s="414">
        <f t="shared" si="4"/>
        <v>0</v>
      </c>
      <c r="F25" s="414">
        <f t="shared" si="4"/>
        <v>0</v>
      </c>
      <c r="G25" s="101"/>
    </row>
    <row r="26" spans="1:8" ht="21.75" hidden="1" customHeight="1">
      <c r="A26" s="106" t="s">
        <v>155</v>
      </c>
      <c r="B26" s="116" t="s">
        <v>156</v>
      </c>
      <c r="C26" s="411">
        <f t="shared" si="3"/>
        <v>0</v>
      </c>
      <c r="D26" s="117">
        <f t="shared" si="4"/>
        <v>0</v>
      </c>
      <c r="E26" s="411"/>
      <c r="F26" s="411"/>
      <c r="G26" s="101"/>
    </row>
    <row r="27" spans="1:8" ht="24" hidden="1" customHeight="1">
      <c r="A27" s="106" t="s">
        <v>157</v>
      </c>
      <c r="B27" s="116" t="s">
        <v>152</v>
      </c>
      <c r="C27" s="411">
        <f t="shared" si="3"/>
        <v>0</v>
      </c>
      <c r="D27" s="117">
        <v>0</v>
      </c>
      <c r="E27" s="411"/>
      <c r="F27" s="411"/>
      <c r="G27" s="101"/>
    </row>
    <row r="28" spans="1:8" ht="39.75" customHeight="1">
      <c r="A28" s="102" t="s">
        <v>158</v>
      </c>
      <c r="B28" s="103" t="s">
        <v>159</v>
      </c>
      <c r="C28" s="410">
        <f t="shared" si="0"/>
        <v>0</v>
      </c>
      <c r="D28" s="410">
        <f>D29</f>
        <v>-160778</v>
      </c>
      <c r="E28" s="410">
        <f>E29</f>
        <v>160778</v>
      </c>
      <c r="F28" s="410">
        <f>F29</f>
        <v>160778</v>
      </c>
      <c r="G28" s="101"/>
    </row>
    <row r="29" spans="1:8" ht="26.25" customHeight="1">
      <c r="A29" s="102" t="s">
        <v>160</v>
      </c>
      <c r="B29" s="103" t="s">
        <v>161</v>
      </c>
      <c r="C29" s="410">
        <f t="shared" si="0"/>
        <v>0</v>
      </c>
      <c r="D29" s="410">
        <f>D30+D31</f>
        <v>-160778</v>
      </c>
      <c r="E29" s="410">
        <f>E30+E31</f>
        <v>160778</v>
      </c>
      <c r="F29" s="410">
        <f>F30+F31</f>
        <v>160778</v>
      </c>
      <c r="G29" s="101"/>
    </row>
    <row r="30" spans="1:8" ht="32.25" hidden="1" customHeight="1">
      <c r="A30" s="106" t="s">
        <v>162</v>
      </c>
      <c r="B30" s="116" t="s">
        <v>163</v>
      </c>
      <c r="C30" s="411">
        <f t="shared" si="0"/>
        <v>0</v>
      </c>
      <c r="D30" s="412"/>
      <c r="E30" s="412"/>
      <c r="F30" s="412"/>
    </row>
    <row r="31" spans="1:8" ht="58.5" customHeight="1">
      <c r="A31" s="109" t="s">
        <v>164</v>
      </c>
      <c r="B31" s="110" t="s">
        <v>136</v>
      </c>
      <c r="C31" s="114">
        <f t="shared" si="0"/>
        <v>0</v>
      </c>
      <c r="D31" s="412">
        <v>-160778</v>
      </c>
      <c r="E31" s="412">
        <v>160778</v>
      </c>
      <c r="F31" s="412">
        <v>160778</v>
      </c>
    </row>
    <row r="32" spans="1:8" ht="27.75" customHeight="1">
      <c r="A32" s="113"/>
      <c r="B32" s="119" t="s">
        <v>143</v>
      </c>
      <c r="C32" s="410">
        <f>SUM(C21,C28)</f>
        <v>0</v>
      </c>
      <c r="D32" s="410">
        <f>SUM(D21,D28)</f>
        <v>-160778</v>
      </c>
      <c r="E32" s="410">
        <f>SUM(E21,E28)</f>
        <v>160778</v>
      </c>
      <c r="F32" s="410">
        <f>SUM(F21,F28)</f>
        <v>160778</v>
      </c>
      <c r="G32" s="652"/>
      <c r="H32" s="652"/>
    </row>
    <row r="33" spans="1:6">
      <c r="A33" s="120"/>
    </row>
    <row r="34" spans="1:6" ht="15.75">
      <c r="A34" s="120"/>
      <c r="D34" s="121"/>
      <c r="E34" s="121"/>
      <c r="F34" s="105"/>
    </row>
    <row r="35" spans="1:6" ht="66" customHeight="1">
      <c r="A35" s="653" t="s">
        <v>582</v>
      </c>
      <c r="B35" s="653"/>
      <c r="C35" s="653"/>
      <c r="D35" s="653"/>
      <c r="E35" s="653"/>
      <c r="F35" s="654"/>
    </row>
    <row r="36" spans="1:6" ht="15">
      <c r="A36" s="120"/>
      <c r="B36" s="122"/>
      <c r="C36" s="122"/>
      <c r="D36" s="123"/>
    </row>
    <row r="37" spans="1:6" ht="15">
      <c r="A37" s="120"/>
      <c r="B37" s="122"/>
      <c r="C37" s="122"/>
      <c r="D37" s="123"/>
    </row>
    <row r="38" spans="1:6" ht="15">
      <c r="A38" s="120"/>
      <c r="B38" s="122"/>
      <c r="C38" s="122"/>
      <c r="D38" s="123"/>
    </row>
    <row r="39" spans="1:6" ht="15">
      <c r="A39" s="120"/>
      <c r="B39" s="122"/>
      <c r="C39" s="122"/>
      <c r="D39" s="123"/>
    </row>
    <row r="40" spans="1:6">
      <c r="A40" s="120"/>
    </row>
    <row r="41" spans="1:6">
      <c r="A41" s="120"/>
      <c r="D41" s="123"/>
      <c r="E41" s="123"/>
    </row>
    <row r="42" spans="1:6">
      <c r="A42" s="120"/>
      <c r="D42" s="124"/>
    </row>
    <row r="43" spans="1:6">
      <c r="A43" s="120"/>
    </row>
    <row r="44" spans="1:6">
      <c r="A44" s="120"/>
      <c r="E44" s="123"/>
    </row>
    <row r="48" spans="1:6">
      <c r="D48" s="123"/>
    </row>
  </sheetData>
  <mergeCells count="13">
    <mergeCell ref="A10:F10"/>
    <mergeCell ref="A20:F20"/>
    <mergeCell ref="G32:H32"/>
    <mergeCell ref="A35:F35"/>
    <mergeCell ref="E1:F1"/>
    <mergeCell ref="E2:F2"/>
    <mergeCell ref="E3:F3"/>
    <mergeCell ref="A5:F5"/>
    <mergeCell ref="A7:A8"/>
    <mergeCell ref="B7:B8"/>
    <mergeCell ref="C7:C8"/>
    <mergeCell ref="D7:D8"/>
    <mergeCell ref="E7:F7"/>
  </mergeCells>
  <pageMargins left="1.1811023622047245" right="0.78740157480314965" top="0.78740157480314965" bottom="0.78740157480314965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J302"/>
  <sheetViews>
    <sheetView view="pageBreakPreview" topLeftCell="N134" zoomScaleSheetLayoutView="100" workbookViewId="0">
      <selection activeCell="V166" sqref="V166"/>
    </sheetView>
  </sheetViews>
  <sheetFormatPr defaultRowHeight="12.75"/>
  <cols>
    <col min="1" max="1" width="11.7109375" customWidth="1"/>
    <col min="2" max="2" width="11" customWidth="1"/>
    <col min="3" max="3" width="12.42578125" style="172" customWidth="1"/>
    <col min="4" max="4" width="57.85546875" style="171" customWidth="1"/>
    <col min="5" max="5" width="15.85546875" style="128" customWidth="1"/>
    <col min="6" max="6" width="13.85546875" style="129" customWidth="1"/>
    <col min="7" max="7" width="13" customWidth="1"/>
    <col min="8" max="8" width="12.42578125" customWidth="1"/>
    <col min="9" max="9" width="9.28515625" customWidth="1"/>
    <col min="10" max="10" width="15.140625" style="130" customWidth="1"/>
    <col min="11" max="11" width="13.85546875" style="130" customWidth="1"/>
    <col min="12" max="12" width="10.85546875" customWidth="1"/>
    <col min="13" max="13" width="7.85546875" customWidth="1"/>
    <col min="14" max="14" width="10.7109375" customWidth="1"/>
    <col min="15" max="15" width="14.7109375" customWidth="1"/>
    <col min="16" max="16" width="13.42578125" hidden="1" customWidth="1"/>
    <col min="17" max="17" width="13.7109375" hidden="1" customWidth="1"/>
    <col min="18" max="18" width="14.140625" style="129" customWidth="1"/>
  </cols>
  <sheetData>
    <row r="1" spans="1:18">
      <c r="C1" s="126"/>
      <c r="D1" s="127"/>
    </row>
    <row r="2" spans="1:18">
      <c r="C2" s="126"/>
      <c r="D2" s="127"/>
    </row>
    <row r="3" spans="1:18" ht="21" customHeight="1">
      <c r="C3" s="126"/>
      <c r="D3" s="127"/>
    </row>
    <row r="4" spans="1:18" ht="63.75" customHeight="1">
      <c r="C4" s="126"/>
      <c r="D4" s="131"/>
      <c r="E4" s="132"/>
      <c r="F4" s="133"/>
      <c r="G4" s="134"/>
      <c r="H4" s="134"/>
      <c r="I4" s="134"/>
      <c r="J4" s="135"/>
      <c r="K4" s="135"/>
      <c r="L4" s="134"/>
      <c r="M4" s="134"/>
      <c r="N4" s="136"/>
      <c r="O4" s="136"/>
      <c r="P4" s="136"/>
      <c r="Q4" s="136"/>
      <c r="R4" s="137" t="s">
        <v>0</v>
      </c>
    </row>
    <row r="5" spans="1:18" ht="23.25" customHeight="1">
      <c r="A5" s="671" t="s">
        <v>165</v>
      </c>
      <c r="B5" s="673" t="s">
        <v>166</v>
      </c>
      <c r="C5" s="673" t="s">
        <v>167</v>
      </c>
      <c r="D5" s="675" t="s">
        <v>168</v>
      </c>
      <c r="E5" s="670" t="s">
        <v>1</v>
      </c>
      <c r="F5" s="670"/>
      <c r="G5" s="670"/>
      <c r="H5" s="670"/>
      <c r="I5" s="677"/>
      <c r="J5" s="670" t="s">
        <v>2</v>
      </c>
      <c r="K5" s="670"/>
      <c r="L5" s="670"/>
      <c r="M5" s="670"/>
      <c r="N5" s="670"/>
      <c r="O5" s="670"/>
      <c r="P5" s="670"/>
      <c r="Q5" s="670"/>
      <c r="R5" s="663" t="s">
        <v>169</v>
      </c>
    </row>
    <row r="6" spans="1:18" ht="19.5" customHeight="1">
      <c r="A6" s="672"/>
      <c r="B6" s="674"/>
      <c r="C6" s="674"/>
      <c r="D6" s="676"/>
      <c r="E6" s="665" t="s">
        <v>3</v>
      </c>
      <c r="F6" s="662" t="s">
        <v>170</v>
      </c>
      <c r="G6" s="667" t="s">
        <v>171</v>
      </c>
      <c r="H6" s="667"/>
      <c r="I6" s="662" t="s">
        <v>172</v>
      </c>
      <c r="J6" s="667" t="s">
        <v>3</v>
      </c>
      <c r="K6" s="662" t="s">
        <v>173</v>
      </c>
      <c r="L6" s="662" t="s">
        <v>170</v>
      </c>
      <c r="M6" s="667" t="s">
        <v>171</v>
      </c>
      <c r="N6" s="667"/>
      <c r="O6" s="662" t="s">
        <v>172</v>
      </c>
      <c r="P6" s="662" t="s">
        <v>171</v>
      </c>
      <c r="Q6" s="662"/>
      <c r="R6" s="664"/>
    </row>
    <row r="7" spans="1:18" ht="12.75" customHeight="1">
      <c r="A7" s="672"/>
      <c r="B7" s="674"/>
      <c r="C7" s="674"/>
      <c r="D7" s="676"/>
      <c r="E7" s="665"/>
      <c r="F7" s="666"/>
      <c r="G7" s="662" t="s">
        <v>174</v>
      </c>
      <c r="H7" s="662" t="s">
        <v>175</v>
      </c>
      <c r="I7" s="668"/>
      <c r="J7" s="667"/>
      <c r="K7" s="669"/>
      <c r="L7" s="666"/>
      <c r="M7" s="662" t="s">
        <v>176</v>
      </c>
      <c r="N7" s="662" t="s">
        <v>177</v>
      </c>
      <c r="O7" s="668"/>
      <c r="P7" s="662" t="s">
        <v>178</v>
      </c>
      <c r="Q7" s="215" t="s">
        <v>171</v>
      </c>
      <c r="R7" s="664"/>
    </row>
    <row r="8" spans="1:18" ht="63.75" customHeight="1">
      <c r="A8" s="672"/>
      <c r="B8" s="674"/>
      <c r="C8" s="674"/>
      <c r="D8" s="676"/>
      <c r="E8" s="665"/>
      <c r="F8" s="666"/>
      <c r="G8" s="662"/>
      <c r="H8" s="662"/>
      <c r="I8" s="668"/>
      <c r="J8" s="667"/>
      <c r="K8" s="669"/>
      <c r="L8" s="666"/>
      <c r="M8" s="662"/>
      <c r="N8" s="662"/>
      <c r="O8" s="668"/>
      <c r="P8" s="662"/>
      <c r="Q8" s="216" t="s">
        <v>179</v>
      </c>
      <c r="R8" s="664"/>
    </row>
    <row r="9" spans="1:18" s="138" customFormat="1" ht="15.75" customHeight="1">
      <c r="A9" s="217">
        <v>1</v>
      </c>
      <c r="B9" s="218" t="s">
        <v>180</v>
      </c>
      <c r="C9" s="219">
        <v>3</v>
      </c>
      <c r="D9" s="219">
        <v>4</v>
      </c>
      <c r="E9" s="219">
        <v>5</v>
      </c>
      <c r="F9" s="220">
        <v>6</v>
      </c>
      <c r="G9" s="220">
        <v>7</v>
      </c>
      <c r="H9" s="220">
        <v>8</v>
      </c>
      <c r="I9" s="219">
        <v>9</v>
      </c>
      <c r="J9" s="220">
        <v>10</v>
      </c>
      <c r="K9" s="220">
        <v>11</v>
      </c>
      <c r="L9" s="220">
        <v>12</v>
      </c>
      <c r="M9" s="220">
        <v>13</v>
      </c>
      <c r="N9" s="220">
        <v>14</v>
      </c>
      <c r="O9" s="220">
        <v>15</v>
      </c>
      <c r="P9" s="220">
        <v>15</v>
      </c>
      <c r="Q9" s="220">
        <v>15</v>
      </c>
      <c r="R9" s="221">
        <v>16</v>
      </c>
    </row>
    <row r="10" spans="1:18" ht="33" customHeight="1">
      <c r="A10" s="222" t="s">
        <v>181</v>
      </c>
      <c r="B10" s="223"/>
      <c r="C10" s="223"/>
      <c r="D10" s="224" t="s">
        <v>182</v>
      </c>
      <c r="E10" s="432">
        <f>SUM(E11)</f>
        <v>0</v>
      </c>
      <c r="F10" s="433">
        <f t="shared" ref="F10:R10" si="0">SUM(F11)</f>
        <v>0</v>
      </c>
      <c r="G10" s="433">
        <f t="shared" si="0"/>
        <v>0</v>
      </c>
      <c r="H10" s="433">
        <f t="shared" si="0"/>
        <v>0</v>
      </c>
      <c r="I10" s="433">
        <f t="shared" si="0"/>
        <v>0</v>
      </c>
      <c r="J10" s="433">
        <f t="shared" si="0"/>
        <v>-200000</v>
      </c>
      <c r="K10" s="433">
        <f t="shared" si="0"/>
        <v>-200000</v>
      </c>
      <c r="L10" s="433">
        <f t="shared" si="0"/>
        <v>0</v>
      </c>
      <c r="M10" s="433">
        <f t="shared" si="0"/>
        <v>0</v>
      </c>
      <c r="N10" s="433">
        <f t="shared" si="0"/>
        <v>0</v>
      </c>
      <c r="O10" s="433">
        <f t="shared" si="0"/>
        <v>-200000</v>
      </c>
      <c r="P10" s="433">
        <f t="shared" si="0"/>
        <v>0</v>
      </c>
      <c r="Q10" s="433">
        <f t="shared" si="0"/>
        <v>0</v>
      </c>
      <c r="R10" s="434">
        <f t="shared" si="0"/>
        <v>-200000</v>
      </c>
    </row>
    <row r="11" spans="1:18" s="139" customFormat="1" ht="33.75" customHeight="1">
      <c r="A11" s="222" t="s">
        <v>183</v>
      </c>
      <c r="B11" s="223"/>
      <c r="C11" s="223"/>
      <c r="D11" s="224" t="s">
        <v>182</v>
      </c>
      <c r="E11" s="432">
        <f>SUM(E12:E14,E16,E19,E20,E22,E23,E25,E27,E28,E29,E30,E31,E32,E33:E52,E55,E56)</f>
        <v>0</v>
      </c>
      <c r="F11" s="432">
        <f t="shared" ref="F11:Q11" si="1">SUM(F12:F14,F16,F19,F20,F22,F23,F25,F27,F28,F29,F30,F31,F32,F33:F52,F55,F56)</f>
        <v>0</v>
      </c>
      <c r="G11" s="432">
        <f t="shared" si="1"/>
        <v>0</v>
      </c>
      <c r="H11" s="432">
        <f t="shared" si="1"/>
        <v>0</v>
      </c>
      <c r="I11" s="432">
        <f t="shared" si="1"/>
        <v>0</v>
      </c>
      <c r="J11" s="432">
        <f t="shared" si="1"/>
        <v>-200000</v>
      </c>
      <c r="K11" s="432">
        <f t="shared" si="1"/>
        <v>-200000</v>
      </c>
      <c r="L11" s="432">
        <f t="shared" si="1"/>
        <v>0</v>
      </c>
      <c r="M11" s="432">
        <f t="shared" si="1"/>
        <v>0</v>
      </c>
      <c r="N11" s="432">
        <f t="shared" si="1"/>
        <v>0</v>
      </c>
      <c r="O11" s="432">
        <f t="shared" si="1"/>
        <v>-200000</v>
      </c>
      <c r="P11" s="432">
        <f t="shared" si="1"/>
        <v>0</v>
      </c>
      <c r="Q11" s="432">
        <f t="shared" si="1"/>
        <v>0</v>
      </c>
      <c r="R11" s="435">
        <f>SUM(R12:R14,R16,R19,R20,R22,R23,R25,R27,R28,R29,R30,R31,R32,R33:R52,R55,R56)</f>
        <v>-200000</v>
      </c>
    </row>
    <row r="12" spans="1:18" s="139" customFormat="1" ht="66.75" hidden="1" customHeight="1">
      <c r="A12" s="225" t="s">
        <v>184</v>
      </c>
      <c r="B12" s="226" t="s">
        <v>185</v>
      </c>
      <c r="C12" s="226" t="s">
        <v>186</v>
      </c>
      <c r="D12" s="227" t="s">
        <v>187</v>
      </c>
      <c r="E12" s="436">
        <f t="shared" ref="E12:E59" si="2">SUM(F12,I12)</f>
        <v>0</v>
      </c>
      <c r="F12" s="437"/>
      <c r="G12" s="437"/>
      <c r="H12" s="437"/>
      <c r="I12" s="438"/>
      <c r="J12" s="439">
        <f t="shared" ref="J12:J56" si="3">SUM(L12,O12)</f>
        <v>0</v>
      </c>
      <c r="K12" s="439"/>
      <c r="L12" s="440"/>
      <c r="M12" s="440"/>
      <c r="N12" s="440"/>
      <c r="O12" s="437"/>
      <c r="P12" s="437"/>
      <c r="Q12" s="437"/>
      <c r="R12" s="266">
        <f t="shared" ref="R12:R78" si="4">SUM(E12,J12)</f>
        <v>0</v>
      </c>
    </row>
    <row r="13" spans="1:18" s="139" customFormat="1" ht="25.5" hidden="1" customHeight="1">
      <c r="A13" s="225" t="s">
        <v>188</v>
      </c>
      <c r="B13" s="226" t="s">
        <v>189</v>
      </c>
      <c r="C13" s="226" t="s">
        <v>190</v>
      </c>
      <c r="D13" s="228" t="s">
        <v>191</v>
      </c>
      <c r="E13" s="436">
        <f t="shared" si="2"/>
        <v>0</v>
      </c>
      <c r="F13" s="436"/>
      <c r="G13" s="437"/>
      <c r="H13" s="437"/>
      <c r="I13" s="437"/>
      <c r="J13" s="439">
        <f t="shared" si="3"/>
        <v>0</v>
      </c>
      <c r="K13" s="441"/>
      <c r="L13" s="440"/>
      <c r="M13" s="440"/>
      <c r="N13" s="440"/>
      <c r="O13" s="437"/>
      <c r="P13" s="437"/>
      <c r="Q13" s="437"/>
      <c r="R13" s="266">
        <f t="shared" si="4"/>
        <v>0</v>
      </c>
    </row>
    <row r="14" spans="1:18" s="139" customFormat="1" ht="23.25" hidden="1" customHeight="1">
      <c r="A14" s="225" t="s">
        <v>192</v>
      </c>
      <c r="B14" s="226" t="s">
        <v>193</v>
      </c>
      <c r="C14" s="226" t="s">
        <v>194</v>
      </c>
      <c r="D14" s="228" t="s">
        <v>195</v>
      </c>
      <c r="E14" s="436">
        <f t="shared" si="2"/>
        <v>0</v>
      </c>
      <c r="F14" s="436"/>
      <c r="G14" s="437"/>
      <c r="H14" s="437"/>
      <c r="I14" s="437"/>
      <c r="J14" s="439">
        <f t="shared" si="3"/>
        <v>0</v>
      </c>
      <c r="K14" s="441"/>
      <c r="L14" s="440"/>
      <c r="M14" s="440"/>
      <c r="N14" s="440"/>
      <c r="O14" s="437"/>
      <c r="P14" s="437"/>
      <c r="Q14" s="437"/>
      <c r="R14" s="266">
        <f t="shared" si="4"/>
        <v>0</v>
      </c>
    </row>
    <row r="15" spans="1:18" s="140" customFormat="1" ht="26.25" hidden="1" customHeight="1">
      <c r="A15" s="229"/>
      <c r="B15" s="230"/>
      <c r="C15" s="230"/>
      <c r="D15" s="231" t="s">
        <v>196</v>
      </c>
      <c r="E15" s="436">
        <f t="shared" si="2"/>
        <v>0</v>
      </c>
      <c r="F15" s="442"/>
      <c r="G15" s="443"/>
      <c r="H15" s="443"/>
      <c r="I15" s="443"/>
      <c r="J15" s="439">
        <f t="shared" si="3"/>
        <v>0</v>
      </c>
      <c r="K15" s="445"/>
      <c r="L15" s="446"/>
      <c r="M15" s="446"/>
      <c r="N15" s="446"/>
      <c r="O15" s="443"/>
      <c r="P15" s="443"/>
      <c r="Q15" s="443"/>
      <c r="R15" s="266">
        <f t="shared" si="4"/>
        <v>0</v>
      </c>
    </row>
    <row r="16" spans="1:18" s="139" customFormat="1" ht="25.5" hidden="1" customHeight="1">
      <c r="A16" s="225" t="s">
        <v>197</v>
      </c>
      <c r="B16" s="226" t="s">
        <v>198</v>
      </c>
      <c r="C16" s="226" t="s">
        <v>199</v>
      </c>
      <c r="D16" s="232" t="s">
        <v>200</v>
      </c>
      <c r="E16" s="436">
        <f t="shared" si="2"/>
        <v>0</v>
      </c>
      <c r="F16" s="456"/>
      <c r="G16" s="436"/>
      <c r="H16" s="436"/>
      <c r="I16" s="437"/>
      <c r="J16" s="439">
        <f t="shared" si="3"/>
        <v>0</v>
      </c>
      <c r="K16" s="441"/>
      <c r="L16" s="440"/>
      <c r="M16" s="440"/>
      <c r="N16" s="440"/>
      <c r="O16" s="437"/>
      <c r="P16" s="437"/>
      <c r="Q16" s="437"/>
      <c r="R16" s="266">
        <f t="shared" si="4"/>
        <v>0</v>
      </c>
    </row>
    <row r="17" spans="1:18" s="141" customFormat="1" ht="30.75" hidden="1" customHeight="1">
      <c r="A17" s="233"/>
      <c r="B17" s="234"/>
      <c r="C17" s="234"/>
      <c r="D17" s="235" t="s">
        <v>196</v>
      </c>
      <c r="E17" s="436">
        <f t="shared" si="2"/>
        <v>0</v>
      </c>
      <c r="F17" s="448"/>
      <c r="G17" s="448"/>
      <c r="H17" s="448"/>
      <c r="I17" s="449"/>
      <c r="J17" s="439">
        <f t="shared" si="3"/>
        <v>0</v>
      </c>
      <c r="K17" s="451"/>
      <c r="L17" s="452"/>
      <c r="M17" s="452"/>
      <c r="N17" s="452"/>
      <c r="O17" s="449"/>
      <c r="P17" s="449"/>
      <c r="Q17" s="449"/>
      <c r="R17" s="266">
        <f t="shared" si="4"/>
        <v>0</v>
      </c>
    </row>
    <row r="18" spans="1:18" s="141" customFormat="1" ht="17.25" hidden="1" customHeight="1">
      <c r="A18" s="233"/>
      <c r="B18" s="234"/>
      <c r="C18" s="234"/>
      <c r="D18" s="235" t="s">
        <v>201</v>
      </c>
      <c r="E18" s="436">
        <f t="shared" si="2"/>
        <v>0</v>
      </c>
      <c r="F18" s="448"/>
      <c r="G18" s="448"/>
      <c r="H18" s="448"/>
      <c r="I18" s="449"/>
      <c r="J18" s="439">
        <f t="shared" si="3"/>
        <v>0</v>
      </c>
      <c r="K18" s="451"/>
      <c r="L18" s="452"/>
      <c r="M18" s="452"/>
      <c r="N18" s="452"/>
      <c r="O18" s="449"/>
      <c r="P18" s="449"/>
      <c r="Q18" s="449"/>
      <c r="R18" s="266">
        <f t="shared" si="4"/>
        <v>0</v>
      </c>
    </row>
    <row r="19" spans="1:18" s="142" customFormat="1" ht="34.5" hidden="1" customHeight="1">
      <c r="A19" s="225" t="s">
        <v>202</v>
      </c>
      <c r="B19" s="226" t="s">
        <v>203</v>
      </c>
      <c r="C19" s="226" t="s">
        <v>204</v>
      </c>
      <c r="D19" s="228" t="s">
        <v>205</v>
      </c>
      <c r="E19" s="436">
        <f t="shared" si="2"/>
        <v>0</v>
      </c>
      <c r="F19" s="440"/>
      <c r="G19" s="440"/>
      <c r="H19" s="440"/>
      <c r="I19" s="440"/>
      <c r="J19" s="439">
        <f t="shared" si="3"/>
        <v>0</v>
      </c>
      <c r="K19" s="441"/>
      <c r="L19" s="440"/>
      <c r="M19" s="440"/>
      <c r="N19" s="440"/>
      <c r="O19" s="440"/>
      <c r="P19" s="440"/>
      <c r="Q19" s="440"/>
      <c r="R19" s="266">
        <f t="shared" si="4"/>
        <v>0</v>
      </c>
    </row>
    <row r="20" spans="1:18" s="142" customFormat="1" ht="35.25" hidden="1" customHeight="1">
      <c r="A20" s="225" t="s">
        <v>206</v>
      </c>
      <c r="B20" s="226" t="s">
        <v>207</v>
      </c>
      <c r="C20" s="226" t="s">
        <v>204</v>
      </c>
      <c r="D20" s="228" t="s">
        <v>208</v>
      </c>
      <c r="E20" s="436">
        <f t="shared" si="2"/>
        <v>0</v>
      </c>
      <c r="F20" s="436"/>
      <c r="G20" s="440"/>
      <c r="H20" s="440"/>
      <c r="I20" s="440"/>
      <c r="J20" s="439">
        <f t="shared" si="3"/>
        <v>0</v>
      </c>
      <c r="K20" s="436"/>
      <c r="L20" s="440"/>
      <c r="M20" s="440"/>
      <c r="N20" s="440"/>
      <c r="O20" s="440"/>
      <c r="P20" s="440"/>
      <c r="Q20" s="440"/>
      <c r="R20" s="266">
        <f t="shared" si="4"/>
        <v>0</v>
      </c>
    </row>
    <row r="21" spans="1:18" s="143" customFormat="1" ht="45" hidden="1" customHeight="1">
      <c r="A21" s="229"/>
      <c r="B21" s="230"/>
      <c r="C21" s="230"/>
      <c r="D21" s="235" t="s">
        <v>209</v>
      </c>
      <c r="E21" s="436">
        <f t="shared" si="2"/>
        <v>0</v>
      </c>
      <c r="F21" s="442"/>
      <c r="G21" s="446"/>
      <c r="H21" s="446"/>
      <c r="I21" s="446"/>
      <c r="J21" s="439">
        <f t="shared" si="3"/>
        <v>0</v>
      </c>
      <c r="K21" s="442"/>
      <c r="L21" s="446"/>
      <c r="M21" s="446"/>
      <c r="N21" s="446"/>
      <c r="O21" s="446"/>
      <c r="P21" s="446"/>
      <c r="Q21" s="446"/>
      <c r="R21" s="266">
        <f t="shared" si="4"/>
        <v>0</v>
      </c>
    </row>
    <row r="22" spans="1:18" s="142" customFormat="1" ht="24" hidden="1" customHeight="1">
      <c r="A22" s="225" t="s">
        <v>210</v>
      </c>
      <c r="B22" s="226" t="s">
        <v>211</v>
      </c>
      <c r="C22" s="226" t="s">
        <v>204</v>
      </c>
      <c r="D22" s="232" t="s">
        <v>212</v>
      </c>
      <c r="E22" s="436">
        <f t="shared" si="2"/>
        <v>0</v>
      </c>
      <c r="F22" s="436"/>
      <c r="G22" s="436"/>
      <c r="H22" s="436"/>
      <c r="I22" s="437"/>
      <c r="J22" s="439">
        <f t="shared" si="3"/>
        <v>0</v>
      </c>
      <c r="K22" s="441"/>
      <c r="L22" s="440"/>
      <c r="M22" s="440"/>
      <c r="N22" s="440"/>
      <c r="O22" s="437"/>
      <c r="P22" s="437"/>
      <c r="Q22" s="437"/>
      <c r="R22" s="266">
        <f t="shared" si="4"/>
        <v>0</v>
      </c>
    </row>
    <row r="23" spans="1:18" s="142" customFormat="1" ht="32.25" hidden="1" customHeight="1">
      <c r="A23" s="225" t="s">
        <v>213</v>
      </c>
      <c r="B23" s="226" t="s">
        <v>214</v>
      </c>
      <c r="C23" s="226" t="s">
        <v>204</v>
      </c>
      <c r="D23" s="232" t="s">
        <v>215</v>
      </c>
      <c r="E23" s="436">
        <f t="shared" si="2"/>
        <v>0</v>
      </c>
      <c r="F23" s="436"/>
      <c r="G23" s="436"/>
      <c r="H23" s="436"/>
      <c r="I23" s="437"/>
      <c r="J23" s="439">
        <f t="shared" si="3"/>
        <v>0</v>
      </c>
      <c r="K23" s="441"/>
      <c r="L23" s="440"/>
      <c r="M23" s="440"/>
      <c r="N23" s="440"/>
      <c r="O23" s="437"/>
      <c r="P23" s="437"/>
      <c r="Q23" s="437"/>
      <c r="R23" s="266">
        <f t="shared" si="4"/>
        <v>0</v>
      </c>
    </row>
    <row r="24" spans="1:18" s="143" customFormat="1" ht="61.5" hidden="1" customHeight="1">
      <c r="A24" s="229"/>
      <c r="B24" s="230"/>
      <c r="C24" s="230"/>
      <c r="D24" s="235" t="s">
        <v>216</v>
      </c>
      <c r="E24" s="436">
        <f t="shared" si="2"/>
        <v>0</v>
      </c>
      <c r="F24" s="442"/>
      <c r="G24" s="442"/>
      <c r="H24" s="442"/>
      <c r="I24" s="443"/>
      <c r="J24" s="439">
        <f t="shared" si="3"/>
        <v>0</v>
      </c>
      <c r="K24" s="445"/>
      <c r="L24" s="446"/>
      <c r="M24" s="446"/>
      <c r="N24" s="446"/>
      <c r="O24" s="443"/>
      <c r="P24" s="443"/>
      <c r="Q24" s="443"/>
      <c r="R24" s="266">
        <f t="shared" si="4"/>
        <v>0</v>
      </c>
    </row>
    <row r="25" spans="1:18" s="144" customFormat="1" ht="21.75" hidden="1" customHeight="1">
      <c r="A25" s="225" t="s">
        <v>217</v>
      </c>
      <c r="B25" s="226" t="s">
        <v>218</v>
      </c>
      <c r="C25" s="226" t="s">
        <v>204</v>
      </c>
      <c r="D25" s="232" t="s">
        <v>219</v>
      </c>
      <c r="E25" s="436">
        <f t="shared" si="2"/>
        <v>0</v>
      </c>
      <c r="F25" s="436"/>
      <c r="G25" s="436"/>
      <c r="H25" s="436"/>
      <c r="I25" s="437"/>
      <c r="J25" s="439">
        <f t="shared" si="3"/>
        <v>0</v>
      </c>
      <c r="K25" s="441"/>
      <c r="L25" s="440"/>
      <c r="M25" s="440"/>
      <c r="N25" s="440"/>
      <c r="O25" s="437"/>
      <c r="P25" s="437"/>
      <c r="Q25" s="437"/>
      <c r="R25" s="266">
        <f t="shared" si="4"/>
        <v>0</v>
      </c>
    </row>
    <row r="26" spans="1:18" s="145" customFormat="1" ht="22.5" hidden="1" customHeight="1">
      <c r="A26" s="236"/>
      <c r="B26" s="237"/>
      <c r="C26" s="237"/>
      <c r="D26" s="238" t="s">
        <v>220</v>
      </c>
      <c r="E26" s="436">
        <f t="shared" si="2"/>
        <v>0</v>
      </c>
      <c r="F26" s="454"/>
      <c r="G26" s="455"/>
      <c r="H26" s="455"/>
      <c r="I26" s="455"/>
      <c r="J26" s="439">
        <f t="shared" si="3"/>
        <v>0</v>
      </c>
      <c r="K26" s="454"/>
      <c r="L26" s="455"/>
      <c r="M26" s="455"/>
      <c r="N26" s="455"/>
      <c r="O26" s="455"/>
      <c r="P26" s="455"/>
      <c r="Q26" s="455"/>
      <c r="R26" s="266">
        <f t="shared" si="4"/>
        <v>0</v>
      </c>
    </row>
    <row r="27" spans="1:18" s="146" customFormat="1" ht="35.25" hidden="1" customHeight="1">
      <c r="A27" s="225" t="s">
        <v>221</v>
      </c>
      <c r="B27" s="226" t="s">
        <v>222</v>
      </c>
      <c r="C27" s="226" t="s">
        <v>223</v>
      </c>
      <c r="D27" s="227" t="s">
        <v>224</v>
      </c>
      <c r="E27" s="436">
        <f t="shared" si="2"/>
        <v>0</v>
      </c>
      <c r="F27" s="456"/>
      <c r="G27" s="440"/>
      <c r="H27" s="440"/>
      <c r="I27" s="440"/>
      <c r="J27" s="439">
        <f t="shared" si="3"/>
        <v>0</v>
      </c>
      <c r="K27" s="441"/>
      <c r="L27" s="440"/>
      <c r="M27" s="440"/>
      <c r="N27" s="440"/>
      <c r="O27" s="440"/>
      <c r="P27" s="440"/>
      <c r="Q27" s="440"/>
      <c r="R27" s="266">
        <f t="shared" si="4"/>
        <v>0</v>
      </c>
    </row>
    <row r="28" spans="1:18" s="144" customFormat="1" ht="33" hidden="1" customHeight="1">
      <c r="A28" s="225" t="s">
        <v>225</v>
      </c>
      <c r="B28" s="226" t="s">
        <v>226</v>
      </c>
      <c r="C28" s="226" t="s">
        <v>223</v>
      </c>
      <c r="D28" s="239" t="s">
        <v>227</v>
      </c>
      <c r="E28" s="436">
        <f t="shared" si="2"/>
        <v>0</v>
      </c>
      <c r="F28" s="456"/>
      <c r="G28" s="456"/>
      <c r="H28" s="456"/>
      <c r="I28" s="456"/>
      <c r="J28" s="439">
        <f t="shared" si="3"/>
        <v>0</v>
      </c>
      <c r="K28" s="441"/>
      <c r="L28" s="456"/>
      <c r="M28" s="456"/>
      <c r="N28" s="456"/>
      <c r="O28" s="456"/>
      <c r="P28" s="456"/>
      <c r="Q28" s="456"/>
      <c r="R28" s="266">
        <f t="shared" si="4"/>
        <v>0</v>
      </c>
    </row>
    <row r="29" spans="1:18" s="147" customFormat="1" ht="27.75" hidden="1" customHeight="1">
      <c r="A29" s="240" t="s">
        <v>228</v>
      </c>
      <c r="B29" s="237" t="s">
        <v>229</v>
      </c>
      <c r="C29" s="241" t="s">
        <v>223</v>
      </c>
      <c r="D29" s="238" t="s">
        <v>230</v>
      </c>
      <c r="E29" s="436">
        <f t="shared" si="2"/>
        <v>0</v>
      </c>
      <c r="F29" s="457"/>
      <c r="G29" s="455"/>
      <c r="H29" s="458"/>
      <c r="I29" s="458"/>
      <c r="J29" s="439">
        <f t="shared" si="3"/>
        <v>0</v>
      </c>
      <c r="K29" s="459"/>
      <c r="L29" s="458"/>
      <c r="M29" s="458"/>
      <c r="N29" s="458"/>
      <c r="O29" s="458"/>
      <c r="P29" s="458"/>
      <c r="Q29" s="458"/>
      <c r="R29" s="266">
        <f t="shared" si="4"/>
        <v>0</v>
      </c>
    </row>
    <row r="30" spans="1:18" s="148" customFormat="1" ht="24" hidden="1" customHeight="1">
      <c r="A30" s="225" t="s">
        <v>231</v>
      </c>
      <c r="B30" s="226" t="s">
        <v>232</v>
      </c>
      <c r="C30" s="226" t="s">
        <v>223</v>
      </c>
      <c r="D30" s="239" t="s">
        <v>233</v>
      </c>
      <c r="E30" s="436">
        <f t="shared" si="2"/>
        <v>0</v>
      </c>
      <c r="F30" s="456"/>
      <c r="G30" s="456"/>
      <c r="H30" s="456"/>
      <c r="I30" s="456"/>
      <c r="J30" s="439">
        <f t="shared" si="3"/>
        <v>0</v>
      </c>
      <c r="K30" s="436"/>
      <c r="L30" s="456"/>
      <c r="M30" s="456"/>
      <c r="N30" s="456"/>
      <c r="O30" s="456"/>
      <c r="P30" s="456"/>
      <c r="Q30" s="456"/>
      <c r="R30" s="266">
        <f t="shared" si="4"/>
        <v>0</v>
      </c>
    </row>
    <row r="31" spans="1:18" s="148" customFormat="1" ht="24" hidden="1" customHeight="1">
      <c r="A31" s="225" t="s">
        <v>197</v>
      </c>
      <c r="B31" s="226" t="s">
        <v>198</v>
      </c>
      <c r="C31" s="226" t="s">
        <v>199</v>
      </c>
      <c r="D31" s="522" t="s">
        <v>552</v>
      </c>
      <c r="E31" s="436">
        <f t="shared" si="2"/>
        <v>0</v>
      </c>
      <c r="F31" s="456"/>
      <c r="G31" s="456"/>
      <c r="H31" s="456"/>
      <c r="I31" s="456"/>
      <c r="J31" s="439">
        <f t="shared" si="3"/>
        <v>0</v>
      </c>
      <c r="K31" s="436"/>
      <c r="L31" s="456"/>
      <c r="M31" s="456"/>
      <c r="N31" s="456"/>
      <c r="O31" s="456"/>
      <c r="P31" s="456"/>
      <c r="Q31" s="456"/>
      <c r="R31" s="266">
        <f t="shared" si="4"/>
        <v>0</v>
      </c>
    </row>
    <row r="32" spans="1:18" s="144" customFormat="1" ht="22.5" hidden="1" customHeight="1">
      <c r="A32" s="225" t="s">
        <v>234</v>
      </c>
      <c r="B32" s="226" t="s">
        <v>235</v>
      </c>
      <c r="C32" s="226" t="s">
        <v>223</v>
      </c>
      <c r="D32" s="239" t="s">
        <v>236</v>
      </c>
      <c r="E32" s="436">
        <f t="shared" si="2"/>
        <v>0</v>
      </c>
      <c r="F32" s="456"/>
      <c r="G32" s="440"/>
      <c r="H32" s="439"/>
      <c r="I32" s="439"/>
      <c r="J32" s="439">
        <f t="shared" si="3"/>
        <v>0</v>
      </c>
      <c r="K32" s="441"/>
      <c r="L32" s="440"/>
      <c r="M32" s="440"/>
      <c r="N32" s="440"/>
      <c r="O32" s="440"/>
      <c r="P32" s="440"/>
      <c r="Q32" s="440"/>
      <c r="R32" s="266">
        <f t="shared" si="4"/>
        <v>0</v>
      </c>
    </row>
    <row r="33" spans="1:18" s="139" customFormat="1" ht="64.5" hidden="1" customHeight="1">
      <c r="A33" s="242" t="s">
        <v>237</v>
      </c>
      <c r="B33" s="226" t="s">
        <v>238</v>
      </c>
      <c r="C33" s="243" t="s">
        <v>223</v>
      </c>
      <c r="D33" s="244" t="s">
        <v>239</v>
      </c>
      <c r="E33" s="436">
        <f t="shared" si="2"/>
        <v>0</v>
      </c>
      <c r="F33" s="456"/>
      <c r="G33" s="439"/>
      <c r="H33" s="439"/>
      <c r="I33" s="439"/>
      <c r="J33" s="439">
        <f t="shared" si="3"/>
        <v>0</v>
      </c>
      <c r="K33" s="441"/>
      <c r="L33" s="440"/>
      <c r="M33" s="440"/>
      <c r="N33" s="440"/>
      <c r="O33" s="440"/>
      <c r="P33" s="440"/>
      <c r="Q33" s="440"/>
      <c r="R33" s="266">
        <f t="shared" si="4"/>
        <v>0</v>
      </c>
    </row>
    <row r="34" spans="1:18" s="144" customFormat="1" ht="32.25" hidden="1" customHeight="1">
      <c r="A34" s="245" t="s">
        <v>240</v>
      </c>
      <c r="B34" s="246" t="s">
        <v>241</v>
      </c>
      <c r="C34" s="247" t="s">
        <v>242</v>
      </c>
      <c r="D34" s="244" t="s">
        <v>243</v>
      </c>
      <c r="E34" s="436">
        <f t="shared" si="2"/>
        <v>0</v>
      </c>
      <c r="F34" s="436"/>
      <c r="G34" s="460"/>
      <c r="H34" s="460"/>
      <c r="I34" s="460"/>
      <c r="J34" s="439">
        <f t="shared" si="3"/>
        <v>0</v>
      </c>
      <c r="K34" s="441"/>
      <c r="L34" s="460"/>
      <c r="M34" s="460"/>
      <c r="N34" s="460"/>
      <c r="O34" s="460"/>
      <c r="P34" s="460"/>
      <c r="Q34" s="460"/>
      <c r="R34" s="266">
        <f t="shared" si="4"/>
        <v>0</v>
      </c>
    </row>
    <row r="35" spans="1:18" s="144" customFormat="1" ht="33" hidden="1" customHeight="1">
      <c r="A35" s="248" t="s">
        <v>244</v>
      </c>
      <c r="B35" s="226" t="s">
        <v>245</v>
      </c>
      <c r="C35" s="249" t="s">
        <v>246</v>
      </c>
      <c r="D35" s="227" t="s">
        <v>247</v>
      </c>
      <c r="E35" s="436">
        <f t="shared" si="2"/>
        <v>0</v>
      </c>
      <c r="F35" s="436"/>
      <c r="G35" s="461"/>
      <c r="H35" s="461"/>
      <c r="I35" s="461"/>
      <c r="J35" s="439">
        <f t="shared" si="3"/>
        <v>0</v>
      </c>
      <c r="K35" s="441"/>
      <c r="L35" s="461"/>
      <c r="M35" s="461"/>
      <c r="N35" s="461"/>
      <c r="O35" s="461"/>
      <c r="P35" s="461"/>
      <c r="Q35" s="461"/>
      <c r="R35" s="266">
        <f t="shared" si="4"/>
        <v>0</v>
      </c>
    </row>
    <row r="36" spans="1:18" s="144" customFormat="1" ht="34.5" hidden="1" customHeight="1">
      <c r="A36" s="225" t="s">
        <v>248</v>
      </c>
      <c r="B36" s="226" t="s">
        <v>249</v>
      </c>
      <c r="C36" s="226" t="s">
        <v>246</v>
      </c>
      <c r="D36" s="227" t="s">
        <v>250</v>
      </c>
      <c r="E36" s="436">
        <f t="shared" si="2"/>
        <v>0</v>
      </c>
      <c r="F36" s="456"/>
      <c r="G36" s="440"/>
      <c r="H36" s="440"/>
      <c r="I36" s="440"/>
      <c r="J36" s="439">
        <f t="shared" si="3"/>
        <v>0</v>
      </c>
      <c r="K36" s="441"/>
      <c r="L36" s="460"/>
      <c r="M36" s="460"/>
      <c r="N36" s="460"/>
      <c r="O36" s="460"/>
      <c r="P36" s="460"/>
      <c r="Q36" s="460"/>
      <c r="R36" s="266">
        <f t="shared" si="4"/>
        <v>0</v>
      </c>
    </row>
    <row r="37" spans="1:18" s="144" customFormat="1" ht="37.5" hidden="1" customHeight="1">
      <c r="A37" s="225" t="s">
        <v>251</v>
      </c>
      <c r="B37" s="226" t="s">
        <v>252</v>
      </c>
      <c r="C37" s="226" t="s">
        <v>246</v>
      </c>
      <c r="D37" s="227" t="s">
        <v>253</v>
      </c>
      <c r="E37" s="436">
        <f t="shared" si="2"/>
        <v>0</v>
      </c>
      <c r="F37" s="456"/>
      <c r="G37" s="440"/>
      <c r="H37" s="440"/>
      <c r="I37" s="440"/>
      <c r="J37" s="439">
        <f t="shared" si="3"/>
        <v>0</v>
      </c>
      <c r="K37" s="441"/>
      <c r="L37" s="460"/>
      <c r="M37" s="460"/>
      <c r="N37" s="460"/>
      <c r="O37" s="460"/>
      <c r="P37" s="460"/>
      <c r="Q37" s="460"/>
      <c r="R37" s="266">
        <f t="shared" si="4"/>
        <v>0</v>
      </c>
    </row>
    <row r="38" spans="1:18" s="144" customFormat="1" ht="34.5" hidden="1" customHeight="1">
      <c r="A38" s="250" t="s">
        <v>254</v>
      </c>
      <c r="B38" s="251" t="s">
        <v>255</v>
      </c>
      <c r="C38" s="251" t="s">
        <v>256</v>
      </c>
      <c r="D38" s="252" t="s">
        <v>257</v>
      </c>
      <c r="E38" s="436">
        <f t="shared" si="2"/>
        <v>0</v>
      </c>
      <c r="F38" s="456"/>
      <c r="G38" s="440"/>
      <c r="H38" s="440"/>
      <c r="I38" s="440"/>
      <c r="J38" s="439">
        <f t="shared" si="3"/>
        <v>0</v>
      </c>
      <c r="K38" s="441"/>
      <c r="L38" s="460"/>
      <c r="M38" s="460"/>
      <c r="N38" s="460"/>
      <c r="O38" s="441"/>
      <c r="P38" s="460"/>
      <c r="Q38" s="460"/>
      <c r="R38" s="266">
        <f t="shared" si="4"/>
        <v>0</v>
      </c>
    </row>
    <row r="39" spans="1:18" s="144" customFormat="1" ht="33.75" hidden="1" customHeight="1">
      <c r="A39" s="250" t="s">
        <v>258</v>
      </c>
      <c r="B39" s="251" t="s">
        <v>259</v>
      </c>
      <c r="C39" s="251" t="s">
        <v>260</v>
      </c>
      <c r="D39" s="253" t="s">
        <v>261</v>
      </c>
      <c r="E39" s="436">
        <f t="shared" si="2"/>
        <v>0</v>
      </c>
      <c r="F39" s="456"/>
      <c r="G39" s="440"/>
      <c r="H39" s="440"/>
      <c r="I39" s="440"/>
      <c r="J39" s="439">
        <f t="shared" si="3"/>
        <v>0</v>
      </c>
      <c r="K39" s="441"/>
      <c r="L39" s="460"/>
      <c r="M39" s="460"/>
      <c r="N39" s="460"/>
      <c r="O39" s="441"/>
      <c r="P39" s="460"/>
      <c r="Q39" s="460"/>
      <c r="R39" s="266">
        <f t="shared" si="4"/>
        <v>0</v>
      </c>
    </row>
    <row r="40" spans="1:18" s="144" customFormat="1" ht="32.25" hidden="1" customHeight="1">
      <c r="A40" s="250" t="s">
        <v>262</v>
      </c>
      <c r="B40" s="251" t="s">
        <v>263</v>
      </c>
      <c r="C40" s="251" t="s">
        <v>260</v>
      </c>
      <c r="D40" s="253" t="s">
        <v>264</v>
      </c>
      <c r="E40" s="436">
        <f t="shared" si="2"/>
        <v>0</v>
      </c>
      <c r="F40" s="456"/>
      <c r="G40" s="440"/>
      <c r="H40" s="440"/>
      <c r="I40" s="440"/>
      <c r="J40" s="439">
        <f t="shared" si="3"/>
        <v>0</v>
      </c>
      <c r="K40" s="441"/>
      <c r="L40" s="460"/>
      <c r="M40" s="460"/>
      <c r="N40" s="460"/>
      <c r="O40" s="441"/>
      <c r="P40" s="460"/>
      <c r="Q40" s="460"/>
      <c r="R40" s="266">
        <f t="shared" si="4"/>
        <v>0</v>
      </c>
    </row>
    <row r="41" spans="1:18" s="144" customFormat="1" ht="25.5" hidden="1" customHeight="1">
      <c r="A41" s="250" t="s">
        <v>265</v>
      </c>
      <c r="B41" s="251" t="s">
        <v>266</v>
      </c>
      <c r="C41" s="251" t="s">
        <v>260</v>
      </c>
      <c r="D41" s="252" t="s">
        <v>267</v>
      </c>
      <c r="E41" s="436">
        <f t="shared" si="2"/>
        <v>0</v>
      </c>
      <c r="F41" s="456"/>
      <c r="G41" s="440"/>
      <c r="H41" s="440"/>
      <c r="I41" s="440"/>
      <c r="J41" s="439">
        <f t="shared" si="3"/>
        <v>0</v>
      </c>
      <c r="K41" s="441"/>
      <c r="L41" s="460"/>
      <c r="M41" s="460"/>
      <c r="N41" s="460"/>
      <c r="O41" s="441"/>
      <c r="P41" s="460"/>
      <c r="Q41" s="460"/>
      <c r="R41" s="266">
        <f t="shared" si="4"/>
        <v>0</v>
      </c>
    </row>
    <row r="42" spans="1:18" s="144" customFormat="1" ht="50.25" hidden="1" customHeight="1">
      <c r="A42" s="225" t="s">
        <v>268</v>
      </c>
      <c r="B42" s="226" t="s">
        <v>269</v>
      </c>
      <c r="C42" s="226" t="s">
        <v>260</v>
      </c>
      <c r="D42" s="227" t="s">
        <v>270</v>
      </c>
      <c r="E42" s="436">
        <f t="shared" si="2"/>
        <v>0</v>
      </c>
      <c r="F42" s="456"/>
      <c r="G42" s="440"/>
      <c r="H42" s="440"/>
      <c r="I42" s="440"/>
      <c r="J42" s="439">
        <f t="shared" si="3"/>
        <v>0</v>
      </c>
      <c r="K42" s="441"/>
      <c r="L42" s="460"/>
      <c r="M42" s="460"/>
      <c r="N42" s="460"/>
      <c r="O42" s="460"/>
      <c r="P42" s="460"/>
      <c r="Q42" s="460"/>
      <c r="R42" s="266">
        <f t="shared" si="4"/>
        <v>0</v>
      </c>
    </row>
    <row r="43" spans="1:18" s="139" customFormat="1" ht="24" hidden="1" customHeight="1">
      <c r="A43" s="225" t="s">
        <v>271</v>
      </c>
      <c r="B43" s="226" t="s">
        <v>272</v>
      </c>
      <c r="C43" s="226" t="s">
        <v>260</v>
      </c>
      <c r="D43" s="228" t="s">
        <v>273</v>
      </c>
      <c r="E43" s="436">
        <f t="shared" si="2"/>
        <v>0</v>
      </c>
      <c r="F43" s="436"/>
      <c r="G43" s="440"/>
      <c r="H43" s="440"/>
      <c r="I43" s="440"/>
      <c r="J43" s="439">
        <f t="shared" si="3"/>
        <v>0</v>
      </c>
      <c r="K43" s="441"/>
      <c r="L43" s="440"/>
      <c r="M43" s="440"/>
      <c r="N43" s="440"/>
      <c r="O43" s="440"/>
      <c r="P43" s="440"/>
      <c r="Q43" s="440"/>
      <c r="R43" s="266">
        <f t="shared" si="4"/>
        <v>0</v>
      </c>
    </row>
    <row r="44" spans="1:18" s="139" customFormat="1" ht="36" hidden="1" customHeight="1">
      <c r="A44" s="225" t="s">
        <v>274</v>
      </c>
      <c r="B44" s="226" t="s">
        <v>275</v>
      </c>
      <c r="C44" s="226" t="s">
        <v>256</v>
      </c>
      <c r="D44" s="228" t="s">
        <v>276</v>
      </c>
      <c r="E44" s="436">
        <f t="shared" si="2"/>
        <v>0</v>
      </c>
      <c r="F44" s="436"/>
      <c r="G44" s="440"/>
      <c r="H44" s="440"/>
      <c r="I44" s="440"/>
      <c r="J44" s="439">
        <f t="shared" si="3"/>
        <v>0</v>
      </c>
      <c r="K44" s="441"/>
      <c r="L44" s="440"/>
      <c r="M44" s="440"/>
      <c r="N44" s="440"/>
      <c r="O44" s="440"/>
      <c r="P44" s="440"/>
      <c r="Q44" s="440"/>
      <c r="R44" s="266">
        <f t="shared" si="4"/>
        <v>0</v>
      </c>
    </row>
    <row r="45" spans="1:18" s="139" customFormat="1" ht="35.25" hidden="1" customHeight="1">
      <c r="A45" s="225" t="s">
        <v>277</v>
      </c>
      <c r="B45" s="226" t="s">
        <v>278</v>
      </c>
      <c r="C45" s="226" t="s">
        <v>279</v>
      </c>
      <c r="D45" s="228" t="s">
        <v>280</v>
      </c>
      <c r="E45" s="436">
        <f t="shared" si="2"/>
        <v>0</v>
      </c>
      <c r="F45" s="456"/>
      <c r="G45" s="440"/>
      <c r="H45" s="440"/>
      <c r="I45" s="440"/>
      <c r="J45" s="439">
        <f t="shared" si="3"/>
        <v>0</v>
      </c>
      <c r="K45" s="441"/>
      <c r="L45" s="440"/>
      <c r="M45" s="440"/>
      <c r="N45" s="440"/>
      <c r="O45" s="440"/>
      <c r="P45" s="440"/>
      <c r="Q45" s="440"/>
      <c r="R45" s="266">
        <f t="shared" si="4"/>
        <v>0</v>
      </c>
    </row>
    <row r="46" spans="1:18" s="139" customFormat="1" ht="33" hidden="1" customHeight="1">
      <c r="A46" s="225" t="s">
        <v>534</v>
      </c>
      <c r="B46" s="226" t="s">
        <v>535</v>
      </c>
      <c r="C46" s="226" t="s">
        <v>290</v>
      </c>
      <c r="D46" s="228" t="s">
        <v>536</v>
      </c>
      <c r="E46" s="436">
        <f t="shared" si="2"/>
        <v>0</v>
      </c>
      <c r="F46" s="436"/>
      <c r="G46" s="436"/>
      <c r="H46" s="436"/>
      <c r="I46" s="436"/>
      <c r="J46" s="439">
        <f t="shared" si="3"/>
        <v>0</v>
      </c>
      <c r="K46" s="441"/>
      <c r="L46" s="436"/>
      <c r="M46" s="436"/>
      <c r="N46" s="436"/>
      <c r="O46" s="436"/>
      <c r="P46" s="436"/>
      <c r="Q46" s="436"/>
      <c r="R46" s="266">
        <f t="shared" si="4"/>
        <v>0</v>
      </c>
    </row>
    <row r="47" spans="1:18" s="139" customFormat="1" ht="48.75" hidden="1" customHeight="1">
      <c r="A47" s="225" t="s">
        <v>284</v>
      </c>
      <c r="B47" s="226" t="s">
        <v>285</v>
      </c>
      <c r="C47" s="226" t="s">
        <v>286</v>
      </c>
      <c r="D47" s="228" t="s">
        <v>287</v>
      </c>
      <c r="E47" s="436">
        <f t="shared" si="2"/>
        <v>0</v>
      </c>
      <c r="F47" s="436"/>
      <c r="G47" s="436"/>
      <c r="H47" s="436"/>
      <c r="I47" s="436"/>
      <c r="J47" s="441">
        <f t="shared" si="3"/>
        <v>0</v>
      </c>
      <c r="K47" s="441"/>
      <c r="L47" s="436"/>
      <c r="M47" s="436"/>
      <c r="N47" s="436"/>
      <c r="O47" s="436"/>
      <c r="P47" s="436"/>
      <c r="Q47" s="436"/>
      <c r="R47" s="266">
        <f t="shared" si="4"/>
        <v>0</v>
      </c>
    </row>
    <row r="48" spans="1:18" s="139" customFormat="1" ht="24.75" hidden="1" customHeight="1">
      <c r="A48" s="225" t="s">
        <v>288</v>
      </c>
      <c r="B48" s="226" t="s">
        <v>289</v>
      </c>
      <c r="C48" s="226" t="s">
        <v>290</v>
      </c>
      <c r="D48" s="239" t="s">
        <v>291</v>
      </c>
      <c r="E48" s="436">
        <f t="shared" si="2"/>
        <v>0</v>
      </c>
      <c r="F48" s="456"/>
      <c r="G48" s="440"/>
      <c r="H48" s="440"/>
      <c r="I48" s="440"/>
      <c r="J48" s="441">
        <f t="shared" si="3"/>
        <v>0</v>
      </c>
      <c r="K48" s="441"/>
      <c r="L48" s="440"/>
      <c r="M48" s="440"/>
      <c r="N48" s="440"/>
      <c r="O48" s="440"/>
      <c r="P48" s="440"/>
      <c r="Q48" s="440"/>
      <c r="R48" s="266">
        <f t="shared" si="4"/>
        <v>0</v>
      </c>
    </row>
    <row r="49" spans="1:18" s="150" customFormat="1" ht="30.75" hidden="1" customHeight="1">
      <c r="A49" s="256" t="s">
        <v>292</v>
      </c>
      <c r="B49" s="255" t="s">
        <v>293</v>
      </c>
      <c r="C49" s="257" t="s">
        <v>294</v>
      </c>
      <c r="D49" s="258" t="s">
        <v>295</v>
      </c>
      <c r="E49" s="462">
        <f t="shared" si="2"/>
        <v>0</v>
      </c>
      <c r="F49" s="462"/>
      <c r="G49" s="463"/>
      <c r="H49" s="463"/>
      <c r="I49" s="463"/>
      <c r="J49" s="464">
        <f t="shared" si="3"/>
        <v>0</v>
      </c>
      <c r="K49" s="464"/>
      <c r="L49" s="463"/>
      <c r="M49" s="463"/>
      <c r="N49" s="463"/>
      <c r="O49" s="463"/>
      <c r="P49" s="463"/>
      <c r="Q49" s="463"/>
      <c r="R49" s="465">
        <f t="shared" si="4"/>
        <v>0</v>
      </c>
    </row>
    <row r="50" spans="1:18" s="138" customFormat="1" ht="33" hidden="1" customHeight="1">
      <c r="A50" s="259" t="s">
        <v>296</v>
      </c>
      <c r="B50" s="255" t="s">
        <v>297</v>
      </c>
      <c r="C50" s="257" t="s">
        <v>298</v>
      </c>
      <c r="D50" s="258" t="s">
        <v>299</v>
      </c>
      <c r="E50" s="436">
        <f t="shared" si="2"/>
        <v>0</v>
      </c>
      <c r="F50" s="436"/>
      <c r="G50" s="466"/>
      <c r="H50" s="466"/>
      <c r="I50" s="466"/>
      <c r="J50" s="441">
        <f t="shared" si="3"/>
        <v>0</v>
      </c>
      <c r="K50" s="441"/>
      <c r="L50" s="466"/>
      <c r="M50" s="466"/>
      <c r="N50" s="466"/>
      <c r="O50" s="466"/>
      <c r="P50" s="466"/>
      <c r="Q50" s="466"/>
      <c r="R50" s="266">
        <f t="shared" si="4"/>
        <v>0</v>
      </c>
    </row>
    <row r="51" spans="1:18" s="138" customFormat="1" ht="26.25" hidden="1" customHeight="1">
      <c r="A51" s="260" t="s">
        <v>300</v>
      </c>
      <c r="B51" s="226" t="s">
        <v>301</v>
      </c>
      <c r="C51" s="261" t="s">
        <v>298</v>
      </c>
      <c r="D51" s="262" t="s">
        <v>302</v>
      </c>
      <c r="E51" s="436">
        <f t="shared" si="2"/>
        <v>0</v>
      </c>
      <c r="F51" s="436"/>
      <c r="G51" s="466"/>
      <c r="H51" s="466"/>
      <c r="I51" s="466"/>
      <c r="J51" s="441">
        <f t="shared" si="3"/>
        <v>0</v>
      </c>
      <c r="K51" s="441"/>
      <c r="L51" s="466"/>
      <c r="M51" s="466"/>
      <c r="N51" s="466"/>
      <c r="O51" s="466"/>
      <c r="P51" s="466"/>
      <c r="Q51" s="466"/>
      <c r="R51" s="266">
        <f t="shared" si="4"/>
        <v>0</v>
      </c>
    </row>
    <row r="52" spans="1:18" s="138" customFormat="1" ht="47.25" customHeight="1">
      <c r="A52" s="225" t="s">
        <v>303</v>
      </c>
      <c r="B52" s="226" t="s">
        <v>304</v>
      </c>
      <c r="C52" s="226" t="s">
        <v>290</v>
      </c>
      <c r="D52" s="239" t="s">
        <v>305</v>
      </c>
      <c r="E52" s="436">
        <f t="shared" si="2"/>
        <v>0</v>
      </c>
      <c r="F52" s="436"/>
      <c r="G52" s="466"/>
      <c r="H52" s="466"/>
      <c r="I52" s="466"/>
      <c r="J52" s="441">
        <f t="shared" si="3"/>
        <v>-200000</v>
      </c>
      <c r="K52" s="441">
        <v>-200000</v>
      </c>
      <c r="L52" s="466"/>
      <c r="M52" s="466"/>
      <c r="N52" s="466"/>
      <c r="O52" s="466">
        <v>-200000</v>
      </c>
      <c r="P52" s="466"/>
      <c r="Q52" s="466"/>
      <c r="R52" s="266">
        <f t="shared" si="4"/>
        <v>-200000</v>
      </c>
    </row>
    <row r="53" spans="1:18" s="151" customFormat="1" ht="43.5" customHeight="1">
      <c r="A53" s="263"/>
      <c r="B53" s="264"/>
      <c r="C53" s="264"/>
      <c r="D53" s="265" t="s">
        <v>532</v>
      </c>
      <c r="E53" s="448">
        <f t="shared" si="2"/>
        <v>0</v>
      </c>
      <c r="F53" s="448"/>
      <c r="G53" s="467"/>
      <c r="H53" s="467"/>
      <c r="I53" s="467"/>
      <c r="J53" s="448">
        <f t="shared" si="3"/>
        <v>-200000</v>
      </c>
      <c r="K53" s="448">
        <v>-200000</v>
      </c>
      <c r="L53" s="467"/>
      <c r="M53" s="467"/>
      <c r="N53" s="467"/>
      <c r="O53" s="467">
        <v>-200000</v>
      </c>
      <c r="P53" s="467"/>
      <c r="Q53" s="467"/>
      <c r="R53" s="269">
        <f t="shared" si="4"/>
        <v>-200000</v>
      </c>
    </row>
    <row r="54" spans="1:18" s="151" customFormat="1" ht="45" hidden="1" customHeight="1">
      <c r="A54" s="263"/>
      <c r="B54" s="264"/>
      <c r="C54" s="264"/>
      <c r="D54" s="265"/>
      <c r="E54" s="448">
        <f t="shared" si="2"/>
        <v>0</v>
      </c>
      <c r="F54" s="448"/>
      <c r="G54" s="467"/>
      <c r="H54" s="467"/>
      <c r="I54" s="467"/>
      <c r="J54" s="448">
        <f t="shared" si="3"/>
        <v>0</v>
      </c>
      <c r="K54" s="448"/>
      <c r="L54" s="467"/>
      <c r="M54" s="467"/>
      <c r="N54" s="467"/>
      <c r="O54" s="467"/>
      <c r="P54" s="467"/>
      <c r="Q54" s="467"/>
      <c r="R54" s="269">
        <f t="shared" si="4"/>
        <v>0</v>
      </c>
    </row>
    <row r="55" spans="1:18" s="149" customFormat="1" ht="33.75" hidden="1" customHeight="1">
      <c r="A55" s="245" t="s">
        <v>307</v>
      </c>
      <c r="B55" s="246" t="s">
        <v>308</v>
      </c>
      <c r="C55" s="246" t="s">
        <v>290</v>
      </c>
      <c r="D55" s="239" t="s">
        <v>309</v>
      </c>
      <c r="E55" s="436">
        <f t="shared" ref="E55" si="5">SUM(F55,I55)</f>
        <v>0</v>
      </c>
      <c r="F55" s="456"/>
      <c r="G55" s="446"/>
      <c r="H55" s="446"/>
      <c r="I55" s="446"/>
      <c r="J55" s="441">
        <f t="shared" ref="J55" si="6">SUM(L55,O55)</f>
        <v>0</v>
      </c>
      <c r="K55" s="441"/>
      <c r="L55" s="446"/>
      <c r="M55" s="446"/>
      <c r="N55" s="446"/>
      <c r="O55" s="437"/>
      <c r="P55" s="446"/>
      <c r="Q55" s="446"/>
      <c r="R55" s="266">
        <f t="shared" ref="R55" si="7">SUM(E55,J55)</f>
        <v>0</v>
      </c>
    </row>
    <row r="56" spans="1:18" s="149" customFormat="1" ht="26.25" hidden="1" customHeight="1">
      <c r="A56" s="245" t="s">
        <v>310</v>
      </c>
      <c r="B56" s="246" t="s">
        <v>311</v>
      </c>
      <c r="C56" s="246" t="s">
        <v>189</v>
      </c>
      <c r="D56" s="522" t="s">
        <v>93</v>
      </c>
      <c r="E56" s="436">
        <f t="shared" si="2"/>
        <v>0</v>
      </c>
      <c r="F56" s="456"/>
      <c r="G56" s="446"/>
      <c r="H56" s="446"/>
      <c r="I56" s="446"/>
      <c r="J56" s="441">
        <f t="shared" si="3"/>
        <v>0</v>
      </c>
      <c r="K56" s="441"/>
      <c r="L56" s="446"/>
      <c r="M56" s="446"/>
      <c r="N56" s="446"/>
      <c r="O56" s="437"/>
      <c r="P56" s="446"/>
      <c r="Q56" s="446"/>
      <c r="R56" s="266">
        <f t="shared" si="4"/>
        <v>0</v>
      </c>
    </row>
    <row r="57" spans="1:18" s="146" customFormat="1" ht="33" hidden="1" customHeight="1">
      <c r="A57" s="248" t="s">
        <v>292</v>
      </c>
      <c r="B57" s="226" t="s">
        <v>293</v>
      </c>
      <c r="C57" s="249" t="s">
        <v>294</v>
      </c>
      <c r="D57" s="232" t="s">
        <v>295</v>
      </c>
      <c r="E57" s="436">
        <f t="shared" si="2"/>
        <v>0</v>
      </c>
      <c r="F57" s="436"/>
      <c r="G57" s="466"/>
      <c r="H57" s="466"/>
      <c r="I57" s="466"/>
      <c r="J57" s="441">
        <f>SUM(L57,O57)</f>
        <v>0</v>
      </c>
      <c r="K57" s="441"/>
      <c r="L57" s="466"/>
      <c r="M57" s="466"/>
      <c r="N57" s="466"/>
      <c r="O57" s="466"/>
      <c r="P57" s="466"/>
      <c r="Q57" s="466"/>
      <c r="R57" s="266">
        <f t="shared" si="4"/>
        <v>0</v>
      </c>
    </row>
    <row r="58" spans="1:18" s="211" customFormat="1" ht="62.25" hidden="1" customHeight="1">
      <c r="A58" s="267"/>
      <c r="B58" s="234"/>
      <c r="C58" s="268"/>
      <c r="D58" s="235" t="s">
        <v>527</v>
      </c>
      <c r="E58" s="448">
        <f t="shared" si="2"/>
        <v>0</v>
      </c>
      <c r="F58" s="448"/>
      <c r="G58" s="467"/>
      <c r="H58" s="467"/>
      <c r="I58" s="467"/>
      <c r="J58" s="448">
        <f t="shared" ref="J58" si="8">SUM(L58,O58)</f>
        <v>0</v>
      </c>
      <c r="K58" s="468"/>
      <c r="L58" s="467"/>
      <c r="M58" s="467"/>
      <c r="N58" s="467"/>
      <c r="O58" s="467"/>
      <c r="P58" s="467"/>
      <c r="Q58" s="467"/>
      <c r="R58" s="269">
        <f t="shared" si="4"/>
        <v>0</v>
      </c>
    </row>
    <row r="59" spans="1:18" s="146" customFormat="1" ht="24.75" hidden="1" customHeight="1">
      <c r="A59" s="225" t="s">
        <v>310</v>
      </c>
      <c r="B59" s="226" t="s">
        <v>311</v>
      </c>
      <c r="C59" s="226" t="s">
        <v>189</v>
      </c>
      <c r="D59" s="239" t="s">
        <v>312</v>
      </c>
      <c r="E59" s="436">
        <f t="shared" si="2"/>
        <v>0</v>
      </c>
      <c r="F59" s="436"/>
      <c r="G59" s="466"/>
      <c r="H59" s="466"/>
      <c r="I59" s="466"/>
      <c r="J59" s="436">
        <f>SUM(L59,O59)</f>
        <v>0</v>
      </c>
      <c r="K59" s="436"/>
      <c r="L59" s="466"/>
      <c r="M59" s="466"/>
      <c r="N59" s="466"/>
      <c r="O59" s="466"/>
      <c r="P59" s="466"/>
      <c r="Q59" s="466"/>
      <c r="R59" s="270">
        <f t="shared" si="4"/>
        <v>0</v>
      </c>
    </row>
    <row r="60" spans="1:18" s="138" customFormat="1" ht="52.5" hidden="1" customHeight="1">
      <c r="A60" s="222" t="s">
        <v>313</v>
      </c>
      <c r="B60" s="223"/>
      <c r="C60" s="223"/>
      <c r="D60" s="224" t="s">
        <v>314</v>
      </c>
      <c r="E60" s="432">
        <f>SUM(E61)</f>
        <v>0</v>
      </c>
      <c r="F60" s="433">
        <f t="shared" ref="F60:R60" si="9">SUM(F61)</f>
        <v>0</v>
      </c>
      <c r="G60" s="433">
        <f t="shared" si="9"/>
        <v>0</v>
      </c>
      <c r="H60" s="433">
        <f t="shared" si="9"/>
        <v>0</v>
      </c>
      <c r="I60" s="433">
        <f t="shared" si="9"/>
        <v>0</v>
      </c>
      <c r="J60" s="433">
        <f t="shared" si="9"/>
        <v>0</v>
      </c>
      <c r="K60" s="433">
        <f t="shared" si="9"/>
        <v>0</v>
      </c>
      <c r="L60" s="433">
        <f t="shared" si="9"/>
        <v>0</v>
      </c>
      <c r="M60" s="433">
        <f t="shared" si="9"/>
        <v>0</v>
      </c>
      <c r="N60" s="433">
        <f t="shared" si="9"/>
        <v>0</v>
      </c>
      <c r="O60" s="433">
        <f t="shared" si="9"/>
        <v>0</v>
      </c>
      <c r="P60" s="433">
        <f t="shared" si="9"/>
        <v>0</v>
      </c>
      <c r="Q60" s="433">
        <f t="shared" si="9"/>
        <v>0</v>
      </c>
      <c r="R60" s="434">
        <f t="shared" si="9"/>
        <v>0</v>
      </c>
    </row>
    <row r="61" spans="1:18" s="138" customFormat="1" ht="53.25" hidden="1" customHeight="1">
      <c r="A61" s="222" t="s">
        <v>315</v>
      </c>
      <c r="B61" s="223"/>
      <c r="C61" s="223"/>
      <c r="D61" s="224" t="s">
        <v>314</v>
      </c>
      <c r="E61" s="432">
        <f>SUM(E62:E79)</f>
        <v>0</v>
      </c>
      <c r="F61" s="432">
        <f>SUM(F62:F79)</f>
        <v>0</v>
      </c>
      <c r="G61" s="432">
        <f>SUM(G62:G79)</f>
        <v>0</v>
      </c>
      <c r="H61" s="432">
        <f>SUM(H62:H79)</f>
        <v>0</v>
      </c>
      <c r="I61" s="432">
        <f>SUM(I62:I79)</f>
        <v>0</v>
      </c>
      <c r="J61" s="432">
        <f>SUM(J66,J68:J77)</f>
        <v>0</v>
      </c>
      <c r="K61" s="432">
        <f t="shared" ref="K61:R61" si="10">SUM(K66,K68:K77)</f>
        <v>0</v>
      </c>
      <c r="L61" s="432">
        <f t="shared" si="10"/>
        <v>0</v>
      </c>
      <c r="M61" s="432">
        <f t="shared" si="10"/>
        <v>0</v>
      </c>
      <c r="N61" s="432">
        <f t="shared" si="10"/>
        <v>0</v>
      </c>
      <c r="O61" s="432">
        <f t="shared" si="10"/>
        <v>0</v>
      </c>
      <c r="P61" s="432">
        <f t="shared" si="10"/>
        <v>0</v>
      </c>
      <c r="Q61" s="432">
        <f t="shared" si="10"/>
        <v>0</v>
      </c>
      <c r="R61" s="435">
        <f t="shared" si="10"/>
        <v>0</v>
      </c>
    </row>
    <row r="62" spans="1:18" s="138" customFormat="1" ht="51" hidden="1" customHeight="1">
      <c r="A62" s="225" t="s">
        <v>316</v>
      </c>
      <c r="B62" s="226" t="s">
        <v>317</v>
      </c>
      <c r="C62" s="226" t="s">
        <v>186</v>
      </c>
      <c r="D62" s="228" t="s">
        <v>318</v>
      </c>
      <c r="E62" s="436">
        <f t="shared" ref="E62:E79" si="11">SUM(F62,I62)</f>
        <v>0</v>
      </c>
      <c r="F62" s="436"/>
      <c r="G62" s="441"/>
      <c r="H62" s="441"/>
      <c r="I62" s="441"/>
      <c r="J62" s="436">
        <f t="shared" ref="J62:J77" si="12">SUM(L62,O62)</f>
        <v>0</v>
      </c>
      <c r="K62" s="436"/>
      <c r="L62" s="469"/>
      <c r="M62" s="469"/>
      <c r="N62" s="469"/>
      <c r="O62" s="469"/>
      <c r="P62" s="469"/>
      <c r="Q62" s="469"/>
      <c r="R62" s="266">
        <f>SUM(E62,J62)</f>
        <v>0</v>
      </c>
    </row>
    <row r="63" spans="1:18" s="138" customFormat="1" ht="63" hidden="1" customHeight="1">
      <c r="A63" s="242" t="s">
        <v>319</v>
      </c>
      <c r="B63" s="226" t="s">
        <v>185</v>
      </c>
      <c r="C63" s="226" t="s">
        <v>186</v>
      </c>
      <c r="D63" s="227" t="s">
        <v>187</v>
      </c>
      <c r="E63" s="436">
        <f t="shared" si="11"/>
        <v>0</v>
      </c>
      <c r="F63" s="436"/>
      <c r="G63" s="441"/>
      <c r="H63" s="441"/>
      <c r="I63" s="441"/>
      <c r="J63" s="436">
        <f t="shared" si="12"/>
        <v>0</v>
      </c>
      <c r="K63" s="469"/>
      <c r="L63" s="469"/>
      <c r="M63" s="469"/>
      <c r="N63" s="469"/>
      <c r="O63" s="469"/>
      <c r="P63" s="469"/>
      <c r="Q63" s="469"/>
      <c r="R63" s="270">
        <f t="shared" ref="R63:R64" si="13">SUM(E63,J63)</f>
        <v>0</v>
      </c>
    </row>
    <row r="64" spans="1:18" s="138" customFormat="1" ht="51" hidden="1" customHeight="1">
      <c r="A64" s="242" t="s">
        <v>320</v>
      </c>
      <c r="B64" s="226" t="s">
        <v>193</v>
      </c>
      <c r="C64" s="226" t="s">
        <v>194</v>
      </c>
      <c r="D64" s="228" t="s">
        <v>195</v>
      </c>
      <c r="E64" s="436">
        <f t="shared" si="11"/>
        <v>0</v>
      </c>
      <c r="F64" s="436"/>
      <c r="G64" s="441"/>
      <c r="H64" s="441"/>
      <c r="I64" s="441"/>
      <c r="J64" s="436">
        <f t="shared" si="12"/>
        <v>0</v>
      </c>
      <c r="K64" s="469"/>
      <c r="L64" s="469"/>
      <c r="M64" s="469"/>
      <c r="N64" s="469"/>
      <c r="O64" s="469"/>
      <c r="P64" s="469"/>
      <c r="Q64" s="469"/>
      <c r="R64" s="270">
        <f t="shared" si="13"/>
        <v>0</v>
      </c>
    </row>
    <row r="65" spans="1:19" s="138" customFormat="1" ht="36" hidden="1" customHeight="1">
      <c r="A65" s="242" t="s">
        <v>321</v>
      </c>
      <c r="B65" s="243" t="s">
        <v>322</v>
      </c>
      <c r="C65" s="243" t="s">
        <v>323</v>
      </c>
      <c r="D65" s="232" t="s">
        <v>324</v>
      </c>
      <c r="E65" s="436">
        <f t="shared" si="11"/>
        <v>0</v>
      </c>
      <c r="F65" s="436"/>
      <c r="G65" s="441"/>
      <c r="H65" s="441"/>
      <c r="I65" s="441"/>
      <c r="J65" s="436">
        <f t="shared" si="12"/>
        <v>0</v>
      </c>
      <c r="K65" s="436"/>
      <c r="L65" s="469"/>
      <c r="M65" s="469"/>
      <c r="N65" s="469"/>
      <c r="O65" s="469"/>
      <c r="P65" s="469"/>
      <c r="Q65" s="469"/>
      <c r="R65" s="270">
        <f>SUM(E65,J65)</f>
        <v>0</v>
      </c>
    </row>
    <row r="66" spans="1:19" s="138" customFormat="1" ht="33.75" hidden="1" customHeight="1">
      <c r="A66" s="248" t="s">
        <v>537</v>
      </c>
      <c r="B66" s="249" t="s">
        <v>538</v>
      </c>
      <c r="C66" s="249" t="s">
        <v>246</v>
      </c>
      <c r="D66" s="232" t="s">
        <v>539</v>
      </c>
      <c r="E66" s="436">
        <f t="shared" ref="E66:E67" si="14">SUM(F66,I66)</f>
        <v>0</v>
      </c>
      <c r="F66" s="436"/>
      <c r="G66" s="466"/>
      <c r="H66" s="466"/>
      <c r="I66" s="466"/>
      <c r="J66" s="441">
        <f t="shared" ref="J66:J67" si="15">SUM(L66,O66)</f>
        <v>0</v>
      </c>
      <c r="K66" s="441"/>
      <c r="L66" s="470"/>
      <c r="M66" s="470"/>
      <c r="N66" s="470"/>
      <c r="O66" s="470"/>
      <c r="P66" s="470"/>
      <c r="Q66" s="466"/>
      <c r="R66" s="471">
        <f>SUM(J66,E66)</f>
        <v>0</v>
      </c>
    </row>
    <row r="67" spans="1:19" s="153" customFormat="1" ht="58.5" hidden="1" customHeight="1">
      <c r="A67" s="267"/>
      <c r="B67" s="268"/>
      <c r="C67" s="268"/>
      <c r="D67" s="310" t="s">
        <v>543</v>
      </c>
      <c r="E67" s="448">
        <f t="shared" si="14"/>
        <v>0</v>
      </c>
      <c r="F67" s="448"/>
      <c r="G67" s="467"/>
      <c r="H67" s="467"/>
      <c r="I67" s="467"/>
      <c r="J67" s="451">
        <f t="shared" si="15"/>
        <v>0</v>
      </c>
      <c r="K67" s="451"/>
      <c r="L67" s="472"/>
      <c r="M67" s="472"/>
      <c r="N67" s="472"/>
      <c r="O67" s="472"/>
      <c r="P67" s="472"/>
      <c r="Q67" s="467"/>
      <c r="R67" s="473">
        <f>SUM(J67,E67)</f>
        <v>0</v>
      </c>
    </row>
    <row r="68" spans="1:19" s="146" customFormat="1" ht="24" hidden="1" customHeight="1">
      <c r="A68" s="250" t="s">
        <v>325</v>
      </c>
      <c r="B68" s="251" t="s">
        <v>255</v>
      </c>
      <c r="C68" s="251" t="s">
        <v>256</v>
      </c>
      <c r="D68" s="252" t="s">
        <v>257</v>
      </c>
      <c r="E68" s="436">
        <f t="shared" si="11"/>
        <v>0</v>
      </c>
      <c r="F68" s="436"/>
      <c r="G68" s="466"/>
      <c r="H68" s="466"/>
      <c r="I68" s="466"/>
      <c r="J68" s="436">
        <f t="shared" si="12"/>
        <v>0</v>
      </c>
      <c r="K68" s="436"/>
      <c r="L68" s="466"/>
      <c r="M68" s="466"/>
      <c r="N68" s="466"/>
      <c r="O68" s="466"/>
      <c r="P68" s="466"/>
      <c r="Q68" s="466"/>
      <c r="R68" s="270">
        <f>SUM(E68,J68)</f>
        <v>0</v>
      </c>
    </row>
    <row r="69" spans="1:19" s="152" customFormat="1" ht="35.25" hidden="1" customHeight="1">
      <c r="A69" s="250" t="s">
        <v>326</v>
      </c>
      <c r="B69" s="251" t="s">
        <v>263</v>
      </c>
      <c r="C69" s="251" t="s">
        <v>260</v>
      </c>
      <c r="D69" s="252" t="s">
        <v>264</v>
      </c>
      <c r="E69" s="436">
        <f t="shared" si="11"/>
        <v>0</v>
      </c>
      <c r="F69" s="436"/>
      <c r="G69" s="466"/>
      <c r="H69" s="466"/>
      <c r="I69" s="466"/>
      <c r="J69" s="441">
        <f t="shared" si="12"/>
        <v>0</v>
      </c>
      <c r="K69" s="441"/>
      <c r="L69" s="466"/>
      <c r="M69" s="466"/>
      <c r="N69" s="466"/>
      <c r="O69" s="466"/>
      <c r="P69" s="466"/>
      <c r="Q69" s="466"/>
      <c r="R69" s="266">
        <f t="shared" si="4"/>
        <v>0</v>
      </c>
    </row>
    <row r="70" spans="1:19" s="152" customFormat="1" ht="35.25" hidden="1" customHeight="1">
      <c r="A70" s="250" t="s">
        <v>327</v>
      </c>
      <c r="B70" s="251" t="s">
        <v>328</v>
      </c>
      <c r="C70" s="251" t="s">
        <v>260</v>
      </c>
      <c r="D70" s="252" t="s">
        <v>329</v>
      </c>
      <c r="E70" s="436">
        <f t="shared" si="11"/>
        <v>0</v>
      </c>
      <c r="F70" s="436"/>
      <c r="G70" s="466"/>
      <c r="H70" s="466"/>
      <c r="I70" s="466"/>
      <c r="J70" s="441">
        <f t="shared" si="12"/>
        <v>0</v>
      </c>
      <c r="K70" s="441"/>
      <c r="L70" s="466"/>
      <c r="M70" s="466"/>
      <c r="N70" s="466"/>
      <c r="O70" s="466"/>
      <c r="P70" s="466"/>
      <c r="Q70" s="466"/>
      <c r="R70" s="266">
        <f t="shared" si="4"/>
        <v>0</v>
      </c>
    </row>
    <row r="71" spans="1:19" s="138" customFormat="1" ht="36.75" hidden="1" customHeight="1">
      <c r="A71" s="248" t="s">
        <v>330</v>
      </c>
      <c r="B71" s="249" t="s">
        <v>331</v>
      </c>
      <c r="C71" s="249" t="s">
        <v>260</v>
      </c>
      <c r="D71" s="232" t="s">
        <v>332</v>
      </c>
      <c r="E71" s="436">
        <f t="shared" si="11"/>
        <v>0</v>
      </c>
      <c r="F71" s="436"/>
      <c r="G71" s="466"/>
      <c r="H71" s="466"/>
      <c r="I71" s="466"/>
      <c r="J71" s="441">
        <f t="shared" si="12"/>
        <v>0</v>
      </c>
      <c r="K71" s="441"/>
      <c r="L71" s="470"/>
      <c r="M71" s="470"/>
      <c r="N71" s="470"/>
      <c r="O71" s="470"/>
      <c r="P71" s="470"/>
      <c r="Q71" s="466"/>
      <c r="R71" s="266">
        <f t="shared" si="4"/>
        <v>0</v>
      </c>
    </row>
    <row r="72" spans="1:19" s="138" customFormat="1" ht="25.5" hidden="1" customHeight="1">
      <c r="A72" s="248" t="s">
        <v>333</v>
      </c>
      <c r="B72" s="249" t="s">
        <v>334</v>
      </c>
      <c r="C72" s="249" t="s">
        <v>335</v>
      </c>
      <c r="D72" s="232" t="s">
        <v>336</v>
      </c>
      <c r="E72" s="436">
        <f t="shared" si="11"/>
        <v>0</v>
      </c>
      <c r="F72" s="436"/>
      <c r="G72" s="466"/>
      <c r="H72" s="466"/>
      <c r="I72" s="466"/>
      <c r="J72" s="441">
        <f t="shared" si="12"/>
        <v>0</v>
      </c>
      <c r="K72" s="441"/>
      <c r="L72" s="470"/>
      <c r="M72" s="470"/>
      <c r="N72" s="470"/>
      <c r="O72" s="470"/>
      <c r="P72" s="470"/>
      <c r="Q72" s="466"/>
      <c r="R72" s="266">
        <f t="shared" si="4"/>
        <v>0</v>
      </c>
    </row>
    <row r="73" spans="1:19" s="138" customFormat="1" ht="28.5" hidden="1" customHeight="1">
      <c r="A73" s="248" t="s">
        <v>337</v>
      </c>
      <c r="B73" s="249" t="s">
        <v>338</v>
      </c>
      <c r="C73" s="249" t="s">
        <v>335</v>
      </c>
      <c r="D73" s="232" t="s">
        <v>339</v>
      </c>
      <c r="E73" s="436">
        <f t="shared" si="11"/>
        <v>0</v>
      </c>
      <c r="F73" s="436"/>
      <c r="G73" s="466"/>
      <c r="H73" s="466"/>
      <c r="I73" s="466"/>
      <c r="J73" s="441">
        <f t="shared" si="12"/>
        <v>0</v>
      </c>
      <c r="K73" s="441"/>
      <c r="L73" s="470"/>
      <c r="M73" s="470"/>
      <c r="N73" s="470"/>
      <c r="O73" s="470"/>
      <c r="P73" s="470"/>
      <c r="Q73" s="466"/>
      <c r="R73" s="266">
        <f t="shared" si="4"/>
        <v>0</v>
      </c>
    </row>
    <row r="74" spans="1:19" s="138" customFormat="1" ht="37.5" hidden="1" customHeight="1">
      <c r="A74" s="248" t="s">
        <v>340</v>
      </c>
      <c r="B74" s="249" t="s">
        <v>341</v>
      </c>
      <c r="C74" s="249" t="s">
        <v>335</v>
      </c>
      <c r="D74" s="232" t="s">
        <v>342</v>
      </c>
      <c r="E74" s="436">
        <f t="shared" si="11"/>
        <v>0</v>
      </c>
      <c r="F74" s="436"/>
      <c r="G74" s="466"/>
      <c r="H74" s="466"/>
      <c r="I74" s="466"/>
      <c r="J74" s="441">
        <f t="shared" si="12"/>
        <v>0</v>
      </c>
      <c r="K74" s="441"/>
      <c r="L74" s="470"/>
      <c r="M74" s="470"/>
      <c r="N74" s="470"/>
      <c r="O74" s="470"/>
      <c r="P74" s="470"/>
      <c r="Q74" s="466"/>
      <c r="R74" s="266">
        <f t="shared" si="4"/>
        <v>0</v>
      </c>
    </row>
    <row r="75" spans="1:19" s="150" customFormat="1" ht="36.75" hidden="1" customHeight="1">
      <c r="A75" s="271" t="s">
        <v>343</v>
      </c>
      <c r="B75" s="272" t="s">
        <v>344</v>
      </c>
      <c r="C75" s="272" t="s">
        <v>335</v>
      </c>
      <c r="D75" s="273" t="s">
        <v>345</v>
      </c>
      <c r="E75" s="462">
        <f>SUM(F75,I75)</f>
        <v>0</v>
      </c>
      <c r="F75" s="462"/>
      <c r="G75" s="463"/>
      <c r="H75" s="463"/>
      <c r="I75" s="463"/>
      <c r="J75" s="474">
        <f t="shared" si="12"/>
        <v>0</v>
      </c>
      <c r="K75" s="474"/>
      <c r="L75" s="475"/>
      <c r="M75" s="475"/>
      <c r="N75" s="475"/>
      <c r="O75" s="475"/>
      <c r="P75" s="475"/>
      <c r="Q75" s="463"/>
      <c r="R75" s="476">
        <f>SUM(E75,J75)</f>
        <v>0</v>
      </c>
    </row>
    <row r="76" spans="1:19" s="150" customFormat="1" ht="35.25" hidden="1" customHeight="1">
      <c r="A76" s="254" t="s">
        <v>346</v>
      </c>
      <c r="B76" s="255" t="s">
        <v>347</v>
      </c>
      <c r="C76" s="255" t="s">
        <v>335</v>
      </c>
      <c r="D76" s="274" t="s">
        <v>348</v>
      </c>
      <c r="E76" s="462">
        <f>SUM(F76,I76)</f>
        <v>0</v>
      </c>
      <c r="F76" s="462"/>
      <c r="G76" s="464"/>
      <c r="H76" s="464"/>
      <c r="I76" s="464"/>
      <c r="J76" s="462">
        <f>SUM(L76,O76)</f>
        <v>0</v>
      </c>
      <c r="K76" s="462"/>
      <c r="L76" s="477"/>
      <c r="M76" s="477"/>
      <c r="N76" s="477"/>
      <c r="O76" s="463"/>
      <c r="P76" s="463"/>
      <c r="Q76" s="477"/>
      <c r="R76" s="478">
        <f>SUM(E76,J76)</f>
        <v>0</v>
      </c>
    </row>
    <row r="77" spans="1:19" s="138" customFormat="1" ht="36" hidden="1" customHeight="1">
      <c r="A77" s="248" t="s">
        <v>349</v>
      </c>
      <c r="B77" s="249" t="s">
        <v>285</v>
      </c>
      <c r="C77" s="226" t="s">
        <v>286</v>
      </c>
      <c r="D77" s="275" t="s">
        <v>287</v>
      </c>
      <c r="E77" s="436">
        <f t="shared" si="11"/>
        <v>0</v>
      </c>
      <c r="F77" s="436"/>
      <c r="G77" s="466"/>
      <c r="H77" s="466"/>
      <c r="I77" s="466"/>
      <c r="J77" s="441">
        <f t="shared" si="12"/>
        <v>0</v>
      </c>
      <c r="K77" s="441"/>
      <c r="L77" s="479"/>
      <c r="M77" s="479"/>
      <c r="N77" s="479"/>
      <c r="O77" s="479"/>
      <c r="P77" s="479"/>
      <c r="Q77" s="469"/>
      <c r="R77" s="266">
        <f t="shared" si="4"/>
        <v>0</v>
      </c>
    </row>
    <row r="78" spans="1:19" s="138" customFormat="1" ht="33" hidden="1" customHeight="1">
      <c r="A78" s="248" t="s">
        <v>528</v>
      </c>
      <c r="B78" s="226" t="s">
        <v>293</v>
      </c>
      <c r="C78" s="249" t="s">
        <v>294</v>
      </c>
      <c r="D78" s="232" t="s">
        <v>295</v>
      </c>
      <c r="E78" s="436">
        <f t="shared" si="11"/>
        <v>0</v>
      </c>
      <c r="F78" s="436"/>
      <c r="G78" s="441"/>
      <c r="H78" s="441"/>
      <c r="I78" s="441"/>
      <c r="J78" s="436">
        <f>SUM(O78,L78)</f>
        <v>0</v>
      </c>
      <c r="K78" s="436"/>
      <c r="L78" s="441"/>
      <c r="M78" s="441"/>
      <c r="N78" s="441"/>
      <c r="O78" s="436"/>
      <c r="P78" s="441"/>
      <c r="Q78" s="441"/>
      <c r="R78" s="270">
        <f t="shared" si="4"/>
        <v>0</v>
      </c>
    </row>
    <row r="79" spans="1:19" s="161" customFormat="1" ht="62.25" hidden="1" customHeight="1">
      <c r="A79" s="267"/>
      <c r="B79" s="234"/>
      <c r="C79" s="268"/>
      <c r="D79" s="235" t="s">
        <v>527</v>
      </c>
      <c r="E79" s="442">
        <f t="shared" si="11"/>
        <v>0</v>
      </c>
      <c r="F79" s="442"/>
      <c r="G79" s="445"/>
      <c r="H79" s="445"/>
      <c r="I79" s="445"/>
      <c r="J79" s="442">
        <f>SUM(O79,L79)</f>
        <v>0</v>
      </c>
      <c r="K79" s="442"/>
      <c r="L79" s="445"/>
      <c r="M79" s="445"/>
      <c r="N79" s="445"/>
      <c r="O79" s="442"/>
      <c r="P79" s="445"/>
      <c r="Q79" s="445"/>
      <c r="R79" s="480">
        <f t="shared" ref="R79" si="16">SUM(E79,J79)</f>
        <v>0</v>
      </c>
    </row>
    <row r="80" spans="1:19" s="138" customFormat="1" ht="40.5" hidden="1" customHeight="1">
      <c r="A80" s="222" t="s">
        <v>351</v>
      </c>
      <c r="B80" s="223"/>
      <c r="C80" s="223"/>
      <c r="D80" s="276" t="s">
        <v>352</v>
      </c>
      <c r="E80" s="481">
        <f>SUM(E81)</f>
        <v>0</v>
      </c>
      <c r="F80" s="481">
        <f t="shared" ref="F80:R80" si="17">SUM(F81)</f>
        <v>0</v>
      </c>
      <c r="G80" s="481">
        <f t="shared" si="17"/>
        <v>0</v>
      </c>
      <c r="H80" s="481">
        <f t="shared" si="17"/>
        <v>0</v>
      </c>
      <c r="I80" s="481">
        <f t="shared" si="17"/>
        <v>0</v>
      </c>
      <c r="J80" s="481">
        <f t="shared" si="17"/>
        <v>0</v>
      </c>
      <c r="K80" s="481">
        <f t="shared" si="17"/>
        <v>0</v>
      </c>
      <c r="L80" s="481">
        <f t="shared" si="17"/>
        <v>0</v>
      </c>
      <c r="M80" s="481">
        <f t="shared" si="17"/>
        <v>0</v>
      </c>
      <c r="N80" s="481">
        <f t="shared" si="17"/>
        <v>0</v>
      </c>
      <c r="O80" s="481">
        <f t="shared" si="17"/>
        <v>0</v>
      </c>
      <c r="P80" s="481">
        <f t="shared" si="17"/>
        <v>0</v>
      </c>
      <c r="Q80" s="481">
        <f t="shared" si="17"/>
        <v>0</v>
      </c>
      <c r="R80" s="482">
        <f t="shared" si="17"/>
        <v>0</v>
      </c>
      <c r="S80" s="525"/>
    </row>
    <row r="81" spans="1:19" s="139" customFormat="1" ht="39.75" hidden="1" customHeight="1">
      <c r="A81" s="222" t="s">
        <v>353</v>
      </c>
      <c r="B81" s="223"/>
      <c r="C81" s="223"/>
      <c r="D81" s="276" t="s">
        <v>352</v>
      </c>
      <c r="E81" s="481">
        <f>SUM(E82:E101)</f>
        <v>0</v>
      </c>
      <c r="F81" s="481">
        <f t="shared" ref="F81:R81" si="18">SUM(F82:F101)</f>
        <v>0</v>
      </c>
      <c r="G81" s="481">
        <f t="shared" si="18"/>
        <v>0</v>
      </c>
      <c r="H81" s="481">
        <f t="shared" si="18"/>
        <v>0</v>
      </c>
      <c r="I81" s="481">
        <f t="shared" si="18"/>
        <v>0</v>
      </c>
      <c r="J81" s="481">
        <f t="shared" si="18"/>
        <v>0</v>
      </c>
      <c r="K81" s="481">
        <f t="shared" si="18"/>
        <v>0</v>
      </c>
      <c r="L81" s="481">
        <f t="shared" si="18"/>
        <v>0</v>
      </c>
      <c r="M81" s="481">
        <f t="shared" si="18"/>
        <v>0</v>
      </c>
      <c r="N81" s="481">
        <f t="shared" si="18"/>
        <v>0</v>
      </c>
      <c r="O81" s="481">
        <f t="shared" si="18"/>
        <v>0</v>
      </c>
      <c r="P81" s="481">
        <f t="shared" si="18"/>
        <v>0</v>
      </c>
      <c r="Q81" s="481">
        <f t="shared" si="18"/>
        <v>0</v>
      </c>
      <c r="R81" s="482">
        <f t="shared" si="18"/>
        <v>0</v>
      </c>
      <c r="S81" s="156"/>
    </row>
    <row r="82" spans="1:19" s="139" customFormat="1" ht="39.75" hidden="1" customHeight="1">
      <c r="A82" s="225" t="s">
        <v>354</v>
      </c>
      <c r="B82" s="226" t="s">
        <v>317</v>
      </c>
      <c r="C82" s="226" t="s">
        <v>186</v>
      </c>
      <c r="D82" s="228" t="s">
        <v>318</v>
      </c>
      <c r="E82" s="456">
        <f>SUM(F82,I82)</f>
        <v>0</v>
      </c>
      <c r="F82" s="456"/>
      <c r="G82" s="456"/>
      <c r="H82" s="440"/>
      <c r="I82" s="440"/>
      <c r="J82" s="439">
        <f t="shared" ref="J82:J105" si="19">SUM(L82,O82)</f>
        <v>0</v>
      </c>
      <c r="K82" s="439"/>
      <c r="L82" s="440"/>
      <c r="M82" s="440"/>
      <c r="N82" s="440"/>
      <c r="O82" s="439"/>
      <c r="P82" s="439"/>
      <c r="Q82" s="439"/>
      <c r="R82" s="266">
        <f>SUM(E82,J82)</f>
        <v>0</v>
      </c>
    </row>
    <row r="83" spans="1:19" s="138" customFormat="1" ht="25.5" hidden="1" customHeight="1">
      <c r="A83" s="242" t="s">
        <v>355</v>
      </c>
      <c r="B83" s="243" t="s">
        <v>356</v>
      </c>
      <c r="C83" s="243" t="s">
        <v>357</v>
      </c>
      <c r="D83" s="227" t="s">
        <v>358</v>
      </c>
      <c r="E83" s="456">
        <f t="shared" ref="E83:E107" si="20">SUM(F83,I83)</f>
        <v>0</v>
      </c>
      <c r="F83" s="456"/>
      <c r="G83" s="456"/>
      <c r="H83" s="440"/>
      <c r="I83" s="440"/>
      <c r="J83" s="439">
        <f t="shared" si="19"/>
        <v>0</v>
      </c>
      <c r="K83" s="439"/>
      <c r="L83" s="440"/>
      <c r="M83" s="440"/>
      <c r="N83" s="440"/>
      <c r="O83" s="439"/>
      <c r="P83" s="439"/>
      <c r="Q83" s="439"/>
      <c r="R83" s="266">
        <f t="shared" ref="R83:R106" si="21">SUM(E83,J83)</f>
        <v>0</v>
      </c>
    </row>
    <row r="84" spans="1:19" s="153" customFormat="1" ht="60" hidden="1" customHeight="1">
      <c r="A84" s="277"/>
      <c r="B84" s="278"/>
      <c r="C84" s="278"/>
      <c r="D84" s="235" t="s">
        <v>359</v>
      </c>
      <c r="E84" s="483">
        <f t="shared" si="20"/>
        <v>0</v>
      </c>
      <c r="F84" s="452"/>
      <c r="G84" s="452"/>
      <c r="H84" s="452"/>
      <c r="I84" s="452"/>
      <c r="J84" s="450">
        <f t="shared" si="19"/>
        <v>0</v>
      </c>
      <c r="K84" s="450"/>
      <c r="L84" s="452"/>
      <c r="M84" s="452"/>
      <c r="N84" s="452"/>
      <c r="O84" s="450"/>
      <c r="P84" s="450"/>
      <c r="Q84" s="450"/>
      <c r="R84" s="453">
        <f t="shared" si="21"/>
        <v>0</v>
      </c>
    </row>
    <row r="85" spans="1:19" s="138" customFormat="1" ht="24.75" hidden="1" customHeight="1">
      <c r="A85" s="242"/>
      <c r="B85" s="243"/>
      <c r="C85" s="243"/>
      <c r="D85" s="227"/>
      <c r="E85" s="456"/>
      <c r="F85" s="456"/>
      <c r="G85" s="456"/>
      <c r="H85" s="440"/>
      <c r="I85" s="440"/>
      <c r="J85" s="439"/>
      <c r="K85" s="439"/>
      <c r="L85" s="440"/>
      <c r="M85" s="440"/>
      <c r="N85" s="440"/>
      <c r="O85" s="439"/>
      <c r="P85" s="439"/>
      <c r="Q85" s="439"/>
      <c r="R85" s="266">
        <f t="shared" si="21"/>
        <v>0</v>
      </c>
    </row>
    <row r="86" spans="1:19" s="138" customFormat="1" ht="63.75" hidden="1" customHeight="1">
      <c r="A86" s="242" t="s">
        <v>360</v>
      </c>
      <c r="B86" s="243" t="s">
        <v>361</v>
      </c>
      <c r="C86" s="243" t="s">
        <v>362</v>
      </c>
      <c r="D86" s="227" t="s">
        <v>363</v>
      </c>
      <c r="E86" s="436">
        <f t="shared" ref="E86" si="22">SUM(F86,I86)</f>
        <v>0</v>
      </c>
      <c r="F86" s="439"/>
      <c r="G86" s="456"/>
      <c r="H86" s="439"/>
      <c r="I86" s="439"/>
      <c r="J86" s="436">
        <f>SUM(O86,L86)</f>
        <v>0</v>
      </c>
      <c r="K86" s="439"/>
      <c r="L86" s="439"/>
      <c r="M86" s="439"/>
      <c r="N86" s="439"/>
      <c r="O86" s="439"/>
      <c r="P86" s="439"/>
      <c r="Q86" s="439"/>
      <c r="R86" s="266">
        <f t="shared" si="21"/>
        <v>0</v>
      </c>
      <c r="S86" s="525"/>
    </row>
    <row r="87" spans="1:19" s="153" customFormat="1" ht="57" hidden="1" customHeight="1">
      <c r="A87" s="277"/>
      <c r="B87" s="278"/>
      <c r="C87" s="278"/>
      <c r="D87" s="279" t="s">
        <v>529</v>
      </c>
      <c r="E87" s="483">
        <f t="shared" si="20"/>
        <v>0</v>
      </c>
      <c r="F87" s="483"/>
      <c r="G87" s="483"/>
      <c r="H87" s="450"/>
      <c r="I87" s="450"/>
      <c r="J87" s="483">
        <f t="shared" si="19"/>
        <v>0</v>
      </c>
      <c r="K87" s="483"/>
      <c r="L87" s="450"/>
      <c r="M87" s="450"/>
      <c r="N87" s="450"/>
      <c r="O87" s="450"/>
      <c r="P87" s="450"/>
      <c r="Q87" s="450"/>
      <c r="R87" s="453">
        <f t="shared" si="21"/>
        <v>0</v>
      </c>
    </row>
    <row r="88" spans="1:19" s="153" customFormat="1" ht="61.5" hidden="1" customHeight="1">
      <c r="A88" s="277"/>
      <c r="B88" s="278"/>
      <c r="C88" s="278"/>
      <c r="D88" s="235" t="s">
        <v>530</v>
      </c>
      <c r="E88" s="483">
        <f>SUM(F88,I88)</f>
        <v>0</v>
      </c>
      <c r="F88" s="483"/>
      <c r="G88" s="483"/>
      <c r="H88" s="450"/>
      <c r="I88" s="450"/>
      <c r="J88" s="483">
        <f>SUM(L88,O88)</f>
        <v>0</v>
      </c>
      <c r="K88" s="483"/>
      <c r="L88" s="450"/>
      <c r="M88" s="450"/>
      <c r="N88" s="450"/>
      <c r="O88" s="450"/>
      <c r="P88" s="450"/>
      <c r="Q88" s="450"/>
      <c r="R88" s="453">
        <f>SUM(E88,J88)</f>
        <v>0</v>
      </c>
    </row>
    <row r="89" spans="1:19" s="153" customFormat="1" ht="62.25" hidden="1" customHeight="1">
      <c r="A89" s="277"/>
      <c r="B89" s="278"/>
      <c r="C89" s="278"/>
      <c r="D89" s="235" t="s">
        <v>365</v>
      </c>
      <c r="E89" s="483">
        <f t="shared" si="20"/>
        <v>0</v>
      </c>
      <c r="F89" s="483"/>
      <c r="G89" s="483"/>
      <c r="H89" s="450"/>
      <c r="I89" s="450"/>
      <c r="J89" s="483">
        <f t="shared" si="19"/>
        <v>0</v>
      </c>
      <c r="K89" s="483"/>
      <c r="L89" s="450"/>
      <c r="M89" s="450"/>
      <c r="N89" s="450"/>
      <c r="O89" s="450"/>
      <c r="P89" s="450"/>
      <c r="Q89" s="450"/>
      <c r="R89" s="453">
        <f t="shared" si="21"/>
        <v>0</v>
      </c>
    </row>
    <row r="90" spans="1:19" s="153" customFormat="1" ht="60" hidden="1" customHeight="1">
      <c r="A90" s="277"/>
      <c r="B90" s="278"/>
      <c r="C90" s="278"/>
      <c r="D90" s="235" t="s">
        <v>359</v>
      </c>
      <c r="E90" s="483">
        <f t="shared" si="20"/>
        <v>0</v>
      </c>
      <c r="F90" s="483"/>
      <c r="G90" s="483"/>
      <c r="H90" s="450"/>
      <c r="I90" s="450"/>
      <c r="J90" s="483">
        <f t="shared" si="19"/>
        <v>0</v>
      </c>
      <c r="K90" s="483"/>
      <c r="L90" s="450"/>
      <c r="M90" s="450"/>
      <c r="N90" s="450"/>
      <c r="O90" s="450"/>
      <c r="P90" s="450"/>
      <c r="Q90" s="450"/>
      <c r="R90" s="453">
        <f t="shared" si="21"/>
        <v>0</v>
      </c>
    </row>
    <row r="91" spans="1:19" s="138" customFormat="1" ht="63.75" hidden="1" customHeight="1">
      <c r="A91" s="242" t="s">
        <v>366</v>
      </c>
      <c r="B91" s="243" t="s">
        <v>367</v>
      </c>
      <c r="C91" s="243" t="s">
        <v>368</v>
      </c>
      <c r="D91" s="275" t="s">
        <v>369</v>
      </c>
      <c r="E91" s="456">
        <f t="shared" si="20"/>
        <v>0</v>
      </c>
      <c r="F91" s="456"/>
      <c r="G91" s="456"/>
      <c r="H91" s="439"/>
      <c r="I91" s="439"/>
      <c r="J91" s="456">
        <f t="shared" si="19"/>
        <v>0</v>
      </c>
      <c r="K91" s="456"/>
      <c r="L91" s="456"/>
      <c r="M91" s="456"/>
      <c r="N91" s="456"/>
      <c r="O91" s="456"/>
      <c r="P91" s="439"/>
      <c r="Q91" s="439"/>
      <c r="R91" s="270">
        <f t="shared" si="21"/>
        <v>0</v>
      </c>
    </row>
    <row r="92" spans="1:19" s="153" customFormat="1" ht="32.25" hidden="1" customHeight="1">
      <c r="A92" s="277"/>
      <c r="B92" s="278"/>
      <c r="C92" s="278"/>
      <c r="D92" s="235" t="s">
        <v>370</v>
      </c>
      <c r="E92" s="483">
        <f>SUM(F92,I92)</f>
        <v>0</v>
      </c>
      <c r="F92" s="483"/>
      <c r="G92" s="483"/>
      <c r="H92" s="450"/>
      <c r="I92" s="450"/>
      <c r="J92" s="483">
        <f t="shared" si="19"/>
        <v>0</v>
      </c>
      <c r="K92" s="483"/>
      <c r="L92" s="483"/>
      <c r="M92" s="483"/>
      <c r="N92" s="483"/>
      <c r="O92" s="483"/>
      <c r="P92" s="450"/>
      <c r="Q92" s="450"/>
      <c r="R92" s="453">
        <f t="shared" si="21"/>
        <v>0</v>
      </c>
    </row>
    <row r="93" spans="1:19" s="153" customFormat="1" ht="64.5" hidden="1" customHeight="1">
      <c r="A93" s="277"/>
      <c r="B93" s="278"/>
      <c r="C93" s="278"/>
      <c r="D93" s="235" t="s">
        <v>364</v>
      </c>
      <c r="E93" s="483">
        <f>SUM(F93,I93)</f>
        <v>0</v>
      </c>
      <c r="F93" s="483"/>
      <c r="G93" s="483"/>
      <c r="H93" s="450"/>
      <c r="I93" s="450"/>
      <c r="J93" s="483">
        <f t="shared" si="19"/>
        <v>0</v>
      </c>
      <c r="K93" s="483"/>
      <c r="L93" s="483"/>
      <c r="M93" s="483"/>
      <c r="N93" s="483"/>
      <c r="O93" s="483"/>
      <c r="P93" s="450"/>
      <c r="Q93" s="450"/>
      <c r="R93" s="453">
        <f t="shared" si="21"/>
        <v>0</v>
      </c>
    </row>
    <row r="94" spans="1:19" s="138" customFormat="1" ht="36" hidden="1" customHeight="1">
      <c r="A94" s="242" t="s">
        <v>371</v>
      </c>
      <c r="B94" s="243" t="s">
        <v>242</v>
      </c>
      <c r="C94" s="243" t="s">
        <v>372</v>
      </c>
      <c r="D94" s="275" t="s">
        <v>373</v>
      </c>
      <c r="E94" s="456">
        <f t="shared" si="20"/>
        <v>0</v>
      </c>
      <c r="F94" s="456"/>
      <c r="G94" s="456"/>
      <c r="H94" s="439"/>
      <c r="I94" s="439"/>
      <c r="J94" s="456">
        <f t="shared" si="19"/>
        <v>0</v>
      </c>
      <c r="K94" s="485"/>
      <c r="L94" s="439"/>
      <c r="M94" s="439"/>
      <c r="N94" s="439"/>
      <c r="O94" s="439"/>
      <c r="P94" s="439"/>
      <c r="Q94" s="439"/>
      <c r="R94" s="270">
        <f t="shared" si="21"/>
        <v>0</v>
      </c>
    </row>
    <row r="95" spans="1:19" s="138" customFormat="1" ht="23.25" hidden="1" customHeight="1">
      <c r="A95" s="242" t="s">
        <v>374</v>
      </c>
      <c r="B95" s="243" t="s">
        <v>375</v>
      </c>
      <c r="C95" s="243" t="s">
        <v>376</v>
      </c>
      <c r="D95" s="227" t="s">
        <v>377</v>
      </c>
      <c r="E95" s="456">
        <f t="shared" si="20"/>
        <v>0</v>
      </c>
      <c r="F95" s="456"/>
      <c r="G95" s="456"/>
      <c r="H95" s="439"/>
      <c r="I95" s="439"/>
      <c r="J95" s="456">
        <f t="shared" si="19"/>
        <v>0</v>
      </c>
      <c r="K95" s="485"/>
      <c r="L95" s="439"/>
      <c r="M95" s="439"/>
      <c r="N95" s="439"/>
      <c r="O95" s="439"/>
      <c r="P95" s="439"/>
      <c r="Q95" s="439"/>
      <c r="R95" s="270">
        <f t="shared" si="21"/>
        <v>0</v>
      </c>
    </row>
    <row r="96" spans="1:19" s="138" customFormat="1" ht="25.5" hidden="1" customHeight="1">
      <c r="A96" s="242" t="s">
        <v>378</v>
      </c>
      <c r="B96" s="243" t="s">
        <v>379</v>
      </c>
      <c r="C96" s="243" t="s">
        <v>376</v>
      </c>
      <c r="D96" s="227" t="s">
        <v>380</v>
      </c>
      <c r="E96" s="456">
        <f t="shared" si="20"/>
        <v>0</v>
      </c>
      <c r="F96" s="456"/>
      <c r="G96" s="456"/>
      <c r="H96" s="439"/>
      <c r="I96" s="439"/>
      <c r="J96" s="439">
        <f t="shared" si="19"/>
        <v>0</v>
      </c>
      <c r="K96" s="439"/>
      <c r="L96" s="439"/>
      <c r="M96" s="439"/>
      <c r="N96" s="439"/>
      <c r="O96" s="439"/>
      <c r="P96" s="439"/>
      <c r="Q96" s="439"/>
      <c r="R96" s="266">
        <f t="shared" si="21"/>
        <v>0</v>
      </c>
    </row>
    <row r="97" spans="1:31" s="154" customFormat="1" ht="25.5" hidden="1" customHeight="1">
      <c r="A97" s="242" t="s">
        <v>381</v>
      </c>
      <c r="B97" s="243" t="s">
        <v>382</v>
      </c>
      <c r="C97" s="243" t="s">
        <v>376</v>
      </c>
      <c r="D97" s="280" t="s">
        <v>383</v>
      </c>
      <c r="E97" s="456">
        <f t="shared" si="20"/>
        <v>0</v>
      </c>
      <c r="F97" s="456"/>
      <c r="G97" s="456"/>
      <c r="H97" s="439"/>
      <c r="I97" s="439"/>
      <c r="J97" s="456">
        <f t="shared" si="19"/>
        <v>0</v>
      </c>
      <c r="K97" s="456"/>
      <c r="L97" s="439"/>
      <c r="M97" s="439"/>
      <c r="N97" s="439"/>
      <c r="O97" s="439"/>
      <c r="P97" s="439"/>
      <c r="Q97" s="439"/>
      <c r="R97" s="266">
        <f t="shared" si="21"/>
        <v>0</v>
      </c>
    </row>
    <row r="98" spans="1:31" s="153" customFormat="1" ht="45" hidden="1" customHeight="1">
      <c r="A98" s="277"/>
      <c r="B98" s="278"/>
      <c r="C98" s="278"/>
      <c r="D98" s="235" t="s">
        <v>384</v>
      </c>
      <c r="E98" s="483">
        <f>SUM(F98,I98)</f>
        <v>0</v>
      </c>
      <c r="F98" s="483"/>
      <c r="G98" s="483"/>
      <c r="H98" s="450"/>
      <c r="I98" s="450"/>
      <c r="J98" s="483">
        <f t="shared" si="19"/>
        <v>0</v>
      </c>
      <c r="K98" s="483"/>
      <c r="L98" s="483"/>
      <c r="M98" s="483"/>
      <c r="N98" s="483"/>
      <c r="O98" s="483"/>
      <c r="P98" s="450"/>
      <c r="Q98" s="450"/>
      <c r="R98" s="453">
        <f t="shared" si="21"/>
        <v>0</v>
      </c>
    </row>
    <row r="99" spans="1:31" s="138" customFormat="1" ht="25.5" hidden="1" customHeight="1">
      <c r="A99" s="242" t="s">
        <v>385</v>
      </c>
      <c r="B99" s="243" t="s">
        <v>386</v>
      </c>
      <c r="C99" s="243" t="s">
        <v>376</v>
      </c>
      <c r="D99" s="227" t="s">
        <v>387</v>
      </c>
      <c r="E99" s="456">
        <f t="shared" si="20"/>
        <v>0</v>
      </c>
      <c r="F99" s="456"/>
      <c r="G99" s="456"/>
      <c r="H99" s="439"/>
      <c r="I99" s="439"/>
      <c r="J99" s="439">
        <f t="shared" si="19"/>
        <v>0</v>
      </c>
      <c r="K99" s="439"/>
      <c r="L99" s="439"/>
      <c r="M99" s="439"/>
      <c r="N99" s="439"/>
      <c r="O99" s="439"/>
      <c r="P99" s="439"/>
      <c r="Q99" s="439"/>
      <c r="R99" s="266">
        <f t="shared" si="21"/>
        <v>0</v>
      </c>
    </row>
    <row r="100" spans="1:31" s="150" customFormat="1" ht="3.75" hidden="1" customHeight="1">
      <c r="A100" s="281" t="s">
        <v>388</v>
      </c>
      <c r="B100" s="282" t="s">
        <v>389</v>
      </c>
      <c r="C100" s="282" t="s">
        <v>223</v>
      </c>
      <c r="D100" s="283" t="s">
        <v>390</v>
      </c>
      <c r="E100" s="486">
        <f t="shared" si="20"/>
        <v>0</v>
      </c>
      <c r="F100" s="486"/>
      <c r="G100" s="486"/>
      <c r="H100" s="487"/>
      <c r="I100" s="487"/>
      <c r="J100" s="488">
        <f t="shared" si="19"/>
        <v>0</v>
      </c>
      <c r="K100" s="488"/>
      <c r="L100" s="487"/>
      <c r="M100" s="487"/>
      <c r="N100" s="487"/>
      <c r="O100" s="487"/>
      <c r="P100" s="487"/>
      <c r="Q100" s="487"/>
      <c r="R100" s="489">
        <f t="shared" si="21"/>
        <v>0</v>
      </c>
    </row>
    <row r="101" spans="1:31" s="138" customFormat="1" ht="34.5" hidden="1" customHeight="1">
      <c r="A101" s="242" t="s">
        <v>391</v>
      </c>
      <c r="B101" s="243" t="s">
        <v>392</v>
      </c>
      <c r="C101" s="243" t="s">
        <v>246</v>
      </c>
      <c r="D101" s="227" t="s">
        <v>393</v>
      </c>
      <c r="E101" s="456">
        <f t="shared" si="20"/>
        <v>0</v>
      </c>
      <c r="F101" s="456"/>
      <c r="G101" s="456"/>
      <c r="H101" s="439"/>
      <c r="I101" s="439"/>
      <c r="J101" s="439">
        <f t="shared" si="19"/>
        <v>0</v>
      </c>
      <c r="K101" s="439"/>
      <c r="L101" s="439"/>
      <c r="M101" s="439"/>
      <c r="N101" s="439"/>
      <c r="O101" s="439"/>
      <c r="P101" s="439"/>
      <c r="Q101" s="439"/>
      <c r="R101" s="266">
        <f t="shared" si="21"/>
        <v>0</v>
      </c>
    </row>
    <row r="102" spans="1:31" s="138" customFormat="1" ht="27.75" hidden="1" customHeight="1">
      <c r="A102" s="242" t="s">
        <v>394</v>
      </c>
      <c r="B102" s="226" t="s">
        <v>395</v>
      </c>
      <c r="C102" s="226" t="s">
        <v>335</v>
      </c>
      <c r="D102" s="228" t="s">
        <v>396</v>
      </c>
      <c r="E102" s="456">
        <f t="shared" si="20"/>
        <v>0</v>
      </c>
      <c r="F102" s="456"/>
      <c r="G102" s="456"/>
      <c r="H102" s="439"/>
      <c r="I102" s="439"/>
      <c r="J102" s="439">
        <f t="shared" si="19"/>
        <v>0</v>
      </c>
      <c r="K102" s="439"/>
      <c r="L102" s="439"/>
      <c r="M102" s="439"/>
      <c r="N102" s="439"/>
      <c r="O102" s="439"/>
      <c r="P102" s="439"/>
      <c r="Q102" s="439"/>
      <c r="R102" s="266">
        <f t="shared" si="21"/>
        <v>0</v>
      </c>
    </row>
    <row r="103" spans="1:31" s="138" customFormat="1" ht="36.75" hidden="1" customHeight="1">
      <c r="A103" s="225" t="s">
        <v>397</v>
      </c>
      <c r="B103" s="226" t="s">
        <v>398</v>
      </c>
      <c r="C103" s="226" t="s">
        <v>290</v>
      </c>
      <c r="D103" s="228" t="s">
        <v>399</v>
      </c>
      <c r="E103" s="456">
        <f t="shared" si="20"/>
        <v>0</v>
      </c>
      <c r="F103" s="456"/>
      <c r="G103" s="456"/>
      <c r="H103" s="439"/>
      <c r="I103" s="439"/>
      <c r="J103" s="439">
        <f t="shared" si="19"/>
        <v>0</v>
      </c>
      <c r="K103" s="439"/>
      <c r="L103" s="439"/>
      <c r="M103" s="439"/>
      <c r="N103" s="439"/>
      <c r="O103" s="439"/>
      <c r="P103" s="439"/>
      <c r="Q103" s="439"/>
      <c r="R103" s="266">
        <f t="shared" si="21"/>
        <v>0</v>
      </c>
    </row>
    <row r="104" spans="1:31" s="151" customFormat="1" ht="60" hidden="1" customHeight="1">
      <c r="A104" s="263"/>
      <c r="B104" s="264"/>
      <c r="C104" s="264"/>
      <c r="D104" s="235" t="s">
        <v>527</v>
      </c>
      <c r="E104" s="483">
        <f t="shared" si="20"/>
        <v>0</v>
      </c>
      <c r="F104" s="490"/>
      <c r="G104" s="490"/>
      <c r="H104" s="491"/>
      <c r="I104" s="491"/>
      <c r="J104" s="483">
        <f t="shared" si="19"/>
        <v>0</v>
      </c>
      <c r="K104" s="483"/>
      <c r="L104" s="450"/>
      <c r="M104" s="450"/>
      <c r="N104" s="450"/>
      <c r="O104" s="450"/>
      <c r="P104" s="491"/>
      <c r="Q104" s="491"/>
      <c r="R104" s="269">
        <f t="shared" si="21"/>
        <v>0</v>
      </c>
    </row>
    <row r="105" spans="1:31" s="138" customFormat="1" ht="49.5" hidden="1" customHeight="1">
      <c r="A105" s="225" t="s">
        <v>401</v>
      </c>
      <c r="B105" s="226" t="s">
        <v>304</v>
      </c>
      <c r="C105" s="226" t="s">
        <v>290</v>
      </c>
      <c r="D105" s="239" t="s">
        <v>305</v>
      </c>
      <c r="E105" s="456">
        <f>SUM(E106)</f>
        <v>0</v>
      </c>
      <c r="F105" s="456"/>
      <c r="G105" s="456"/>
      <c r="H105" s="456"/>
      <c r="I105" s="456"/>
      <c r="J105" s="439">
        <f t="shared" si="19"/>
        <v>0</v>
      </c>
      <c r="K105" s="456"/>
      <c r="L105" s="456"/>
      <c r="M105" s="456"/>
      <c r="N105" s="456"/>
      <c r="O105" s="456"/>
      <c r="P105" s="456"/>
      <c r="Q105" s="492">
        <f t="shared" ref="Q105" si="23">SUM(Q106)</f>
        <v>0</v>
      </c>
      <c r="R105" s="270">
        <f t="shared" si="21"/>
        <v>0</v>
      </c>
    </row>
    <row r="106" spans="1:31" s="153" customFormat="1" ht="47.25" hidden="1" customHeight="1">
      <c r="A106" s="284"/>
      <c r="B106" s="285"/>
      <c r="C106" s="285"/>
      <c r="D106" s="265" t="s">
        <v>402</v>
      </c>
      <c r="E106" s="483">
        <f>SUM(F106,I106)</f>
        <v>0</v>
      </c>
      <c r="F106" s="483"/>
      <c r="G106" s="483"/>
      <c r="H106" s="450"/>
      <c r="I106" s="450"/>
      <c r="J106" s="483">
        <f>SUM(L106,O106)</f>
        <v>0</v>
      </c>
      <c r="K106" s="483"/>
      <c r="L106" s="450"/>
      <c r="M106" s="450"/>
      <c r="N106" s="450"/>
      <c r="O106" s="450"/>
      <c r="P106" s="450"/>
      <c r="Q106" s="450"/>
      <c r="R106" s="269">
        <f t="shared" si="21"/>
        <v>0</v>
      </c>
    </row>
    <row r="107" spans="1:31" s="155" customFormat="1" ht="27" hidden="1" customHeight="1">
      <c r="A107" s="286"/>
      <c r="B107" s="287"/>
      <c r="C107" s="287"/>
      <c r="D107" s="265" t="s">
        <v>403</v>
      </c>
      <c r="E107" s="483">
        <f t="shared" si="20"/>
        <v>0</v>
      </c>
      <c r="F107" s="493"/>
      <c r="G107" s="493"/>
      <c r="H107" s="494"/>
      <c r="I107" s="494"/>
      <c r="J107" s="483">
        <f>SUM(L107,O107)</f>
        <v>0</v>
      </c>
      <c r="K107" s="483"/>
      <c r="L107" s="483"/>
      <c r="M107" s="483"/>
      <c r="N107" s="483"/>
      <c r="O107" s="483"/>
      <c r="P107" s="483"/>
      <c r="Q107" s="483"/>
      <c r="R107" s="269">
        <f>SUM(E107,J107)</f>
        <v>0</v>
      </c>
    </row>
    <row r="108" spans="1:31" s="138" customFormat="1" ht="27.75" hidden="1" customHeight="1">
      <c r="A108" s="242" t="s">
        <v>540</v>
      </c>
      <c r="B108" s="226" t="s">
        <v>281</v>
      </c>
      <c r="C108" s="226" t="s">
        <v>282</v>
      </c>
      <c r="D108" s="228" t="s">
        <v>283</v>
      </c>
      <c r="E108" s="456">
        <f t="shared" ref="E108" si="24">SUM(F108,I108)</f>
        <v>0</v>
      </c>
      <c r="F108" s="456"/>
      <c r="G108" s="456"/>
      <c r="H108" s="439"/>
      <c r="I108" s="439"/>
      <c r="J108" s="439">
        <f t="shared" ref="J108" si="25">SUM(L108,O108)</f>
        <v>0</v>
      </c>
      <c r="K108" s="439"/>
      <c r="L108" s="439"/>
      <c r="M108" s="439"/>
      <c r="N108" s="439"/>
      <c r="O108" s="439"/>
      <c r="P108" s="439"/>
      <c r="Q108" s="439"/>
      <c r="R108" s="266">
        <f t="shared" ref="R108" si="26">SUM(E108,J108)</f>
        <v>0</v>
      </c>
    </row>
    <row r="109" spans="1:31" s="138" customFormat="1" ht="42.75" customHeight="1">
      <c r="A109" s="222" t="s">
        <v>404</v>
      </c>
      <c r="B109" s="223"/>
      <c r="C109" s="223"/>
      <c r="D109" s="276" t="s">
        <v>405</v>
      </c>
      <c r="E109" s="481">
        <f>SUM(E110)</f>
        <v>0</v>
      </c>
      <c r="F109" s="495">
        <f t="shared" ref="F109:R109" si="27">SUM(F110)</f>
        <v>0</v>
      </c>
      <c r="G109" s="495">
        <f t="shared" si="27"/>
        <v>34940</v>
      </c>
      <c r="H109" s="495">
        <f t="shared" si="27"/>
        <v>-24430</v>
      </c>
      <c r="I109" s="495">
        <f t="shared" si="27"/>
        <v>0</v>
      </c>
      <c r="J109" s="495">
        <f t="shared" si="27"/>
        <v>360778</v>
      </c>
      <c r="K109" s="495">
        <f t="shared" si="27"/>
        <v>360778</v>
      </c>
      <c r="L109" s="495">
        <f t="shared" si="27"/>
        <v>0</v>
      </c>
      <c r="M109" s="495">
        <f t="shared" si="27"/>
        <v>0</v>
      </c>
      <c r="N109" s="495">
        <f t="shared" si="27"/>
        <v>0</v>
      </c>
      <c r="O109" s="495">
        <f t="shared" si="27"/>
        <v>360778</v>
      </c>
      <c r="P109" s="495">
        <f t="shared" si="27"/>
        <v>0</v>
      </c>
      <c r="Q109" s="495">
        <f t="shared" si="27"/>
        <v>0</v>
      </c>
      <c r="R109" s="496">
        <f t="shared" si="27"/>
        <v>360778</v>
      </c>
    </row>
    <row r="110" spans="1:31" s="139" customFormat="1" ht="41.25" customHeight="1">
      <c r="A110" s="222" t="s">
        <v>406</v>
      </c>
      <c r="B110" s="223"/>
      <c r="C110" s="223"/>
      <c r="D110" s="276" t="s">
        <v>405</v>
      </c>
      <c r="E110" s="495">
        <f t="shared" ref="E110:F110" si="28">SUM(E111:E141)</f>
        <v>0</v>
      </c>
      <c r="F110" s="495">
        <f t="shared" si="28"/>
        <v>0</v>
      </c>
      <c r="G110" s="495">
        <f>SUM(G111:G141)</f>
        <v>34940</v>
      </c>
      <c r="H110" s="495">
        <f>SUM(H111:H141)</f>
        <v>-24430</v>
      </c>
      <c r="I110" s="495">
        <f t="shared" ref="I110:Q110" si="29">SUM(I118:I141)</f>
        <v>0</v>
      </c>
      <c r="J110" s="495">
        <f t="shared" si="29"/>
        <v>360778</v>
      </c>
      <c r="K110" s="495">
        <f t="shared" si="29"/>
        <v>360778</v>
      </c>
      <c r="L110" s="495">
        <f t="shared" si="29"/>
        <v>0</v>
      </c>
      <c r="M110" s="495">
        <f t="shared" si="29"/>
        <v>0</v>
      </c>
      <c r="N110" s="495">
        <f t="shared" si="29"/>
        <v>0</v>
      </c>
      <c r="O110" s="495">
        <f t="shared" si="29"/>
        <v>360778</v>
      </c>
      <c r="P110" s="495">
        <f t="shared" si="29"/>
        <v>0</v>
      </c>
      <c r="Q110" s="495">
        <f t="shared" si="29"/>
        <v>0</v>
      </c>
      <c r="R110" s="496">
        <f>SUM(R118:R141)</f>
        <v>360778</v>
      </c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</row>
    <row r="111" spans="1:31" s="144" customFormat="1" ht="36.75" customHeight="1">
      <c r="A111" s="225" t="s">
        <v>407</v>
      </c>
      <c r="B111" s="226" t="s">
        <v>317</v>
      </c>
      <c r="C111" s="226" t="s">
        <v>186</v>
      </c>
      <c r="D111" s="228" t="s">
        <v>318</v>
      </c>
      <c r="E111" s="456">
        <f t="shared" ref="E111:E142" si="30">SUM(F111,I111)</f>
        <v>0</v>
      </c>
      <c r="F111" s="456">
        <v>0</v>
      </c>
      <c r="G111" s="440">
        <v>14040</v>
      </c>
      <c r="H111" s="440">
        <v>-17130</v>
      </c>
      <c r="I111" s="440"/>
      <c r="J111" s="439">
        <f>SUM(L111,O111)</f>
        <v>0</v>
      </c>
      <c r="K111" s="439"/>
      <c r="L111" s="440"/>
      <c r="M111" s="440"/>
      <c r="N111" s="440"/>
      <c r="O111" s="440"/>
      <c r="P111" s="440"/>
      <c r="Q111" s="440"/>
      <c r="R111" s="266">
        <f>SUM(E111,J111)</f>
        <v>0</v>
      </c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</row>
    <row r="112" spans="1:31" s="144" customFormat="1" ht="48" hidden="1" customHeight="1">
      <c r="A112" s="225" t="s">
        <v>408</v>
      </c>
      <c r="B112" s="288">
        <v>3011</v>
      </c>
      <c r="C112" s="288">
        <v>1030</v>
      </c>
      <c r="D112" s="227" t="s">
        <v>409</v>
      </c>
      <c r="E112" s="456">
        <f t="shared" si="30"/>
        <v>0</v>
      </c>
      <c r="F112" s="456"/>
      <c r="G112" s="440"/>
      <c r="H112" s="440"/>
      <c r="I112" s="440"/>
      <c r="J112" s="439">
        <f t="shared" ref="J112:J141" si="31">SUM(L112,O112)</f>
        <v>0</v>
      </c>
      <c r="K112" s="439"/>
      <c r="L112" s="440"/>
      <c r="M112" s="440"/>
      <c r="N112" s="440"/>
      <c r="O112" s="440"/>
      <c r="P112" s="440"/>
      <c r="Q112" s="440"/>
      <c r="R112" s="266">
        <f t="shared" ref="R112:R137" si="32">SUM(E112,J112)</f>
        <v>0</v>
      </c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</row>
    <row r="113" spans="1:31" s="144" customFormat="1" ht="35.25" hidden="1" customHeight="1">
      <c r="A113" s="225" t="s">
        <v>410</v>
      </c>
      <c r="B113" s="288">
        <v>3012</v>
      </c>
      <c r="C113" s="288">
        <v>1060</v>
      </c>
      <c r="D113" s="227" t="s">
        <v>411</v>
      </c>
      <c r="E113" s="456">
        <f t="shared" si="30"/>
        <v>0</v>
      </c>
      <c r="F113" s="456"/>
      <c r="G113" s="440"/>
      <c r="H113" s="440"/>
      <c r="I113" s="440"/>
      <c r="J113" s="439">
        <f t="shared" si="31"/>
        <v>0</v>
      </c>
      <c r="K113" s="439"/>
      <c r="L113" s="440"/>
      <c r="M113" s="440"/>
      <c r="N113" s="440"/>
      <c r="O113" s="440"/>
      <c r="P113" s="440"/>
      <c r="Q113" s="440"/>
      <c r="R113" s="266">
        <f t="shared" si="32"/>
        <v>0</v>
      </c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</row>
    <row r="114" spans="1:31" s="144" customFormat="1" ht="50.25" hidden="1" customHeight="1">
      <c r="A114" s="225" t="s">
        <v>412</v>
      </c>
      <c r="B114" s="288">
        <v>3022</v>
      </c>
      <c r="C114" s="288">
        <v>1060</v>
      </c>
      <c r="D114" s="227" t="s">
        <v>413</v>
      </c>
      <c r="E114" s="456">
        <f t="shared" si="30"/>
        <v>0</v>
      </c>
      <c r="F114" s="456"/>
      <c r="G114" s="440"/>
      <c r="H114" s="440"/>
      <c r="I114" s="440"/>
      <c r="J114" s="439">
        <f t="shared" si="31"/>
        <v>0</v>
      </c>
      <c r="K114" s="439"/>
      <c r="L114" s="440"/>
      <c r="M114" s="440"/>
      <c r="N114" s="440"/>
      <c r="O114" s="440"/>
      <c r="P114" s="440"/>
      <c r="Q114" s="440"/>
      <c r="R114" s="266">
        <f t="shared" si="32"/>
        <v>0</v>
      </c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</row>
    <row r="115" spans="1:31" s="144" customFormat="1" ht="34.5" hidden="1" customHeight="1">
      <c r="A115" s="289" t="s">
        <v>414</v>
      </c>
      <c r="B115" s="290" t="s">
        <v>415</v>
      </c>
      <c r="C115" s="243" t="s">
        <v>416</v>
      </c>
      <c r="D115" s="227" t="s">
        <v>417</v>
      </c>
      <c r="E115" s="456">
        <f>SUM(F115,I115)</f>
        <v>0</v>
      </c>
      <c r="F115" s="440"/>
      <c r="G115" s="440"/>
      <c r="H115" s="440"/>
      <c r="I115" s="440"/>
      <c r="J115" s="439">
        <f t="shared" si="31"/>
        <v>0</v>
      </c>
      <c r="K115" s="439"/>
      <c r="L115" s="440"/>
      <c r="M115" s="440"/>
      <c r="N115" s="440"/>
      <c r="O115" s="440"/>
      <c r="P115" s="440"/>
      <c r="Q115" s="440"/>
      <c r="R115" s="266">
        <f t="shared" si="32"/>
        <v>0</v>
      </c>
      <c r="T115" s="157"/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</row>
    <row r="116" spans="1:31" s="144" customFormat="1" ht="34.5" hidden="1" customHeight="1">
      <c r="A116" s="289" t="s">
        <v>418</v>
      </c>
      <c r="B116" s="226" t="s">
        <v>419</v>
      </c>
      <c r="C116" s="226" t="s">
        <v>367</v>
      </c>
      <c r="D116" s="227" t="s">
        <v>420</v>
      </c>
      <c r="E116" s="456">
        <f>SUM(F116,I116)</f>
        <v>0</v>
      </c>
      <c r="F116" s="440"/>
      <c r="G116" s="440"/>
      <c r="H116" s="440"/>
      <c r="I116" s="440"/>
      <c r="J116" s="439">
        <f t="shared" si="31"/>
        <v>0</v>
      </c>
      <c r="K116" s="439"/>
      <c r="L116" s="440"/>
      <c r="M116" s="440"/>
      <c r="N116" s="440"/>
      <c r="O116" s="440"/>
      <c r="P116" s="440"/>
      <c r="Q116" s="440"/>
      <c r="R116" s="266">
        <f t="shared" si="32"/>
        <v>0</v>
      </c>
      <c r="T116" s="157"/>
      <c r="U116" s="157"/>
      <c r="V116" s="157"/>
      <c r="W116" s="157"/>
      <c r="X116" s="157"/>
      <c r="Y116" s="157"/>
      <c r="Z116" s="157"/>
      <c r="AA116" s="157"/>
      <c r="AB116" s="157"/>
      <c r="AC116" s="157"/>
      <c r="AD116" s="157"/>
      <c r="AE116" s="157"/>
    </row>
    <row r="117" spans="1:31" s="144" customFormat="1" ht="33" hidden="1" customHeight="1">
      <c r="A117" s="289" t="s">
        <v>421</v>
      </c>
      <c r="B117" s="290" t="s">
        <v>422</v>
      </c>
      <c r="C117" s="243" t="s">
        <v>367</v>
      </c>
      <c r="D117" s="227" t="s">
        <v>423</v>
      </c>
      <c r="E117" s="456">
        <f>SUM(F117,I117)</f>
        <v>0</v>
      </c>
      <c r="F117" s="440"/>
      <c r="G117" s="440"/>
      <c r="H117" s="440"/>
      <c r="I117" s="440"/>
      <c r="J117" s="439">
        <f t="shared" si="31"/>
        <v>0</v>
      </c>
      <c r="K117" s="439"/>
      <c r="L117" s="440"/>
      <c r="M117" s="440"/>
      <c r="N117" s="440"/>
      <c r="O117" s="440"/>
      <c r="P117" s="440"/>
      <c r="Q117" s="440"/>
      <c r="R117" s="266">
        <f t="shared" si="32"/>
        <v>0</v>
      </c>
      <c r="T117" s="157"/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</row>
    <row r="118" spans="1:31" s="144" customFormat="1" ht="24" hidden="1" customHeight="1">
      <c r="A118" s="225" t="s">
        <v>424</v>
      </c>
      <c r="B118" s="288">
        <v>3041</v>
      </c>
      <c r="C118" s="288">
        <v>1040</v>
      </c>
      <c r="D118" s="291" t="s">
        <v>425</v>
      </c>
      <c r="E118" s="456">
        <f t="shared" si="30"/>
        <v>0</v>
      </c>
      <c r="F118" s="456"/>
      <c r="G118" s="440"/>
      <c r="H118" s="440"/>
      <c r="I118" s="440"/>
      <c r="J118" s="439">
        <f t="shared" si="31"/>
        <v>0</v>
      </c>
      <c r="K118" s="439"/>
      <c r="L118" s="440"/>
      <c r="M118" s="440"/>
      <c r="N118" s="440"/>
      <c r="O118" s="440"/>
      <c r="P118" s="440"/>
      <c r="Q118" s="440"/>
      <c r="R118" s="266">
        <f t="shared" si="32"/>
        <v>0</v>
      </c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</row>
    <row r="119" spans="1:31" s="144" customFormat="1" ht="24" hidden="1" customHeight="1">
      <c r="A119" s="225" t="s">
        <v>426</v>
      </c>
      <c r="B119" s="288">
        <v>3042</v>
      </c>
      <c r="C119" s="288">
        <v>1040</v>
      </c>
      <c r="D119" s="291" t="s">
        <v>427</v>
      </c>
      <c r="E119" s="456">
        <f t="shared" si="30"/>
        <v>0</v>
      </c>
      <c r="F119" s="456"/>
      <c r="G119" s="440"/>
      <c r="H119" s="440"/>
      <c r="I119" s="440"/>
      <c r="J119" s="439">
        <f t="shared" si="31"/>
        <v>0</v>
      </c>
      <c r="K119" s="439"/>
      <c r="L119" s="440"/>
      <c r="M119" s="440"/>
      <c r="N119" s="440"/>
      <c r="O119" s="440"/>
      <c r="P119" s="440"/>
      <c r="Q119" s="440"/>
      <c r="R119" s="266">
        <f t="shared" si="32"/>
        <v>0</v>
      </c>
      <c r="T119" s="157"/>
      <c r="U119" s="157"/>
      <c r="V119" s="157"/>
      <c r="W119" s="157"/>
      <c r="X119" s="157"/>
      <c r="Y119" s="157"/>
      <c r="Z119" s="157"/>
      <c r="AA119" s="157"/>
      <c r="AB119" s="157"/>
      <c r="AC119" s="157"/>
      <c r="AD119" s="157"/>
      <c r="AE119" s="157"/>
    </row>
    <row r="120" spans="1:31" s="144" customFormat="1" ht="20.25" hidden="1" customHeight="1">
      <c r="A120" s="225" t="s">
        <v>428</v>
      </c>
      <c r="B120" s="288">
        <v>3043</v>
      </c>
      <c r="C120" s="288">
        <v>1040</v>
      </c>
      <c r="D120" s="291" t="s">
        <v>429</v>
      </c>
      <c r="E120" s="456">
        <f t="shared" si="30"/>
        <v>0</v>
      </c>
      <c r="F120" s="456"/>
      <c r="G120" s="440"/>
      <c r="H120" s="440"/>
      <c r="I120" s="440"/>
      <c r="J120" s="439">
        <f t="shared" si="31"/>
        <v>0</v>
      </c>
      <c r="K120" s="439"/>
      <c r="L120" s="440"/>
      <c r="M120" s="440"/>
      <c r="N120" s="440"/>
      <c r="O120" s="440"/>
      <c r="P120" s="440"/>
      <c r="Q120" s="440"/>
      <c r="R120" s="266">
        <f t="shared" si="32"/>
        <v>0</v>
      </c>
      <c r="T120" s="157"/>
      <c r="U120" s="157"/>
      <c r="V120" s="157"/>
      <c r="W120" s="157"/>
      <c r="X120" s="157"/>
      <c r="Y120" s="157"/>
      <c r="Z120" s="157"/>
      <c r="AA120" s="157"/>
      <c r="AB120" s="157"/>
      <c r="AC120" s="157"/>
      <c r="AD120" s="157"/>
      <c r="AE120" s="157"/>
    </row>
    <row r="121" spans="1:31" s="144" customFormat="1" ht="33.75" hidden="1" customHeight="1">
      <c r="A121" s="225" t="s">
        <v>430</v>
      </c>
      <c r="B121" s="288">
        <v>3044</v>
      </c>
      <c r="C121" s="288">
        <v>1040</v>
      </c>
      <c r="D121" s="291" t="s">
        <v>431</v>
      </c>
      <c r="E121" s="456">
        <f t="shared" si="30"/>
        <v>0</v>
      </c>
      <c r="F121" s="456"/>
      <c r="G121" s="440"/>
      <c r="H121" s="440"/>
      <c r="I121" s="440"/>
      <c r="J121" s="439">
        <f t="shared" si="31"/>
        <v>0</v>
      </c>
      <c r="K121" s="439"/>
      <c r="L121" s="440"/>
      <c r="M121" s="440"/>
      <c r="N121" s="440"/>
      <c r="O121" s="440"/>
      <c r="P121" s="440"/>
      <c r="Q121" s="440"/>
      <c r="R121" s="266">
        <f t="shared" si="32"/>
        <v>0</v>
      </c>
      <c r="T121" s="157"/>
      <c r="U121" s="157"/>
      <c r="V121" s="157"/>
      <c r="W121" s="157"/>
      <c r="X121" s="157"/>
      <c r="Y121" s="157"/>
      <c r="Z121" s="157"/>
      <c r="AA121" s="157"/>
      <c r="AB121" s="157"/>
      <c r="AC121" s="157"/>
      <c r="AD121" s="157"/>
      <c r="AE121" s="157"/>
    </row>
    <row r="122" spans="1:31" s="144" customFormat="1" ht="22.5" hidden="1" customHeight="1">
      <c r="A122" s="225" t="s">
        <v>432</v>
      </c>
      <c r="B122" s="288">
        <v>3045</v>
      </c>
      <c r="C122" s="288">
        <v>1040</v>
      </c>
      <c r="D122" s="291" t="s">
        <v>433</v>
      </c>
      <c r="E122" s="456">
        <f t="shared" si="30"/>
        <v>0</v>
      </c>
      <c r="F122" s="456"/>
      <c r="G122" s="440"/>
      <c r="H122" s="440"/>
      <c r="I122" s="440"/>
      <c r="J122" s="439">
        <f t="shared" si="31"/>
        <v>0</v>
      </c>
      <c r="K122" s="439"/>
      <c r="L122" s="440"/>
      <c r="M122" s="440"/>
      <c r="N122" s="440"/>
      <c r="O122" s="440"/>
      <c r="P122" s="440"/>
      <c r="Q122" s="440"/>
      <c r="R122" s="266">
        <f t="shared" si="32"/>
        <v>0</v>
      </c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</row>
    <row r="123" spans="1:31" s="144" customFormat="1" ht="20.25" hidden="1" customHeight="1">
      <c r="A123" s="225" t="s">
        <v>434</v>
      </c>
      <c r="B123" s="288">
        <v>3046</v>
      </c>
      <c r="C123" s="288">
        <v>1040</v>
      </c>
      <c r="D123" s="291" t="s">
        <v>435</v>
      </c>
      <c r="E123" s="456">
        <f t="shared" si="30"/>
        <v>0</v>
      </c>
      <c r="F123" s="456"/>
      <c r="G123" s="440"/>
      <c r="H123" s="440"/>
      <c r="I123" s="440"/>
      <c r="J123" s="439">
        <f t="shared" si="31"/>
        <v>0</v>
      </c>
      <c r="K123" s="439"/>
      <c r="L123" s="440"/>
      <c r="M123" s="440"/>
      <c r="N123" s="440"/>
      <c r="O123" s="440"/>
      <c r="P123" s="440"/>
      <c r="Q123" s="440"/>
      <c r="R123" s="266">
        <f t="shared" si="32"/>
        <v>0</v>
      </c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57"/>
      <c r="AE123" s="157"/>
    </row>
    <row r="124" spans="1:31" s="144" customFormat="1" ht="30.75" hidden="1" customHeight="1">
      <c r="A124" s="225" t="s">
        <v>436</v>
      </c>
      <c r="B124" s="288">
        <v>3047</v>
      </c>
      <c r="C124" s="288">
        <v>1040</v>
      </c>
      <c r="D124" s="291" t="s">
        <v>437</v>
      </c>
      <c r="E124" s="456">
        <f t="shared" si="30"/>
        <v>0</v>
      </c>
      <c r="F124" s="456"/>
      <c r="G124" s="440"/>
      <c r="H124" s="440"/>
      <c r="I124" s="440"/>
      <c r="J124" s="439">
        <f t="shared" si="31"/>
        <v>0</v>
      </c>
      <c r="K124" s="439"/>
      <c r="L124" s="440"/>
      <c r="M124" s="440"/>
      <c r="N124" s="440"/>
      <c r="O124" s="440"/>
      <c r="P124" s="440"/>
      <c r="Q124" s="440"/>
      <c r="R124" s="266">
        <f t="shared" si="32"/>
        <v>0</v>
      </c>
      <c r="T124" s="157"/>
      <c r="U124" s="157"/>
      <c r="V124" s="157"/>
      <c r="W124" s="157"/>
      <c r="X124" s="157"/>
      <c r="Y124" s="157"/>
      <c r="Z124" s="157"/>
      <c r="AA124" s="157"/>
      <c r="AB124" s="157"/>
      <c r="AC124" s="157"/>
      <c r="AD124" s="157"/>
      <c r="AE124" s="157"/>
    </row>
    <row r="125" spans="1:31" s="144" customFormat="1" ht="30.75" hidden="1" customHeight="1">
      <c r="A125" s="225" t="s">
        <v>556</v>
      </c>
      <c r="B125" s="288">
        <v>3049</v>
      </c>
      <c r="C125" s="288">
        <v>1040</v>
      </c>
      <c r="D125" s="291" t="s">
        <v>557</v>
      </c>
      <c r="E125" s="456">
        <f t="shared" ref="E125" si="33">SUM(F125,I125)</f>
        <v>0</v>
      </c>
      <c r="F125" s="456"/>
      <c r="G125" s="440"/>
      <c r="H125" s="440"/>
      <c r="I125" s="440"/>
      <c r="J125" s="439">
        <f t="shared" ref="J125" si="34">SUM(L125,O125)</f>
        <v>0</v>
      </c>
      <c r="K125" s="439"/>
      <c r="L125" s="440"/>
      <c r="M125" s="440"/>
      <c r="N125" s="440"/>
      <c r="O125" s="440"/>
      <c r="P125" s="440"/>
      <c r="Q125" s="440"/>
      <c r="R125" s="266">
        <f t="shared" ref="R125" si="35">SUM(E125,J125)</f>
        <v>0</v>
      </c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</row>
    <row r="126" spans="1:31" s="139" customFormat="1" ht="33" hidden="1" customHeight="1">
      <c r="A126" s="225" t="s">
        <v>438</v>
      </c>
      <c r="B126" s="288">
        <v>3050</v>
      </c>
      <c r="C126" s="288">
        <v>1070</v>
      </c>
      <c r="D126" s="227" t="s">
        <v>439</v>
      </c>
      <c r="E126" s="456">
        <f t="shared" si="30"/>
        <v>0</v>
      </c>
      <c r="F126" s="456"/>
      <c r="G126" s="440"/>
      <c r="H126" s="440"/>
      <c r="I126" s="440"/>
      <c r="J126" s="485">
        <f t="shared" si="31"/>
        <v>0</v>
      </c>
      <c r="K126" s="485"/>
      <c r="L126" s="440"/>
      <c r="M126" s="440"/>
      <c r="N126" s="440"/>
      <c r="O126" s="440"/>
      <c r="P126" s="440"/>
      <c r="Q126" s="440"/>
      <c r="R126" s="484">
        <f t="shared" si="32"/>
        <v>0</v>
      </c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</row>
    <row r="127" spans="1:31" s="139" customFormat="1" ht="33.75" hidden="1" customHeight="1">
      <c r="A127" s="225" t="s">
        <v>440</v>
      </c>
      <c r="B127" s="226" t="s">
        <v>441</v>
      </c>
      <c r="C127" s="226" t="s">
        <v>356</v>
      </c>
      <c r="D127" s="228" t="s">
        <v>442</v>
      </c>
      <c r="E127" s="456">
        <f t="shared" si="30"/>
        <v>0</v>
      </c>
      <c r="F127" s="456"/>
      <c r="G127" s="440"/>
      <c r="H127" s="440"/>
      <c r="I127" s="440"/>
      <c r="J127" s="456">
        <f t="shared" si="31"/>
        <v>0</v>
      </c>
      <c r="K127" s="456"/>
      <c r="L127" s="440"/>
      <c r="M127" s="440"/>
      <c r="N127" s="440"/>
      <c r="O127" s="440"/>
      <c r="P127" s="440"/>
      <c r="Q127" s="440"/>
      <c r="R127" s="270">
        <f t="shared" si="32"/>
        <v>0</v>
      </c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</row>
    <row r="128" spans="1:31" s="139" customFormat="1" ht="50.25" hidden="1" customHeight="1">
      <c r="A128" s="225" t="s">
        <v>443</v>
      </c>
      <c r="B128" s="226" t="s">
        <v>444</v>
      </c>
      <c r="C128" s="226" t="s">
        <v>356</v>
      </c>
      <c r="D128" s="228" t="s">
        <v>445</v>
      </c>
      <c r="E128" s="456">
        <f t="shared" si="30"/>
        <v>0</v>
      </c>
      <c r="F128" s="456"/>
      <c r="G128" s="440"/>
      <c r="H128" s="440"/>
      <c r="I128" s="440"/>
      <c r="J128" s="456">
        <f t="shared" si="31"/>
        <v>0</v>
      </c>
      <c r="K128" s="456"/>
      <c r="L128" s="440"/>
      <c r="M128" s="440"/>
      <c r="N128" s="440"/>
      <c r="O128" s="440"/>
      <c r="P128" s="440"/>
      <c r="Q128" s="440"/>
      <c r="R128" s="270">
        <f t="shared" si="32"/>
        <v>0</v>
      </c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</row>
    <row r="129" spans="1:120" s="139" customFormat="1" ht="38.25" hidden="1" customHeight="1">
      <c r="A129" s="225" t="s">
        <v>446</v>
      </c>
      <c r="B129" s="226" t="s">
        <v>447</v>
      </c>
      <c r="C129" s="226" t="s">
        <v>356</v>
      </c>
      <c r="D129" s="291" t="s">
        <v>448</v>
      </c>
      <c r="E129" s="456">
        <f t="shared" si="30"/>
        <v>0</v>
      </c>
      <c r="F129" s="456"/>
      <c r="G129" s="440"/>
      <c r="H129" s="440"/>
      <c r="I129" s="440"/>
      <c r="J129" s="456">
        <f t="shared" si="31"/>
        <v>0</v>
      </c>
      <c r="K129" s="456"/>
      <c r="L129" s="440"/>
      <c r="M129" s="440"/>
      <c r="N129" s="440"/>
      <c r="O129" s="440"/>
      <c r="P129" s="440"/>
      <c r="Q129" s="440"/>
      <c r="R129" s="270">
        <f t="shared" si="32"/>
        <v>0</v>
      </c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</row>
    <row r="130" spans="1:120" s="139" customFormat="1" ht="51" hidden="1" customHeight="1">
      <c r="A130" s="225" t="s">
        <v>449</v>
      </c>
      <c r="B130" s="226" t="s">
        <v>450</v>
      </c>
      <c r="C130" s="226" t="s">
        <v>223</v>
      </c>
      <c r="D130" s="291" t="s">
        <v>451</v>
      </c>
      <c r="E130" s="456">
        <f t="shared" si="30"/>
        <v>0</v>
      </c>
      <c r="F130" s="456"/>
      <c r="G130" s="440"/>
      <c r="H130" s="440"/>
      <c r="I130" s="440"/>
      <c r="J130" s="456">
        <f t="shared" si="31"/>
        <v>0</v>
      </c>
      <c r="K130" s="456"/>
      <c r="L130" s="440"/>
      <c r="M130" s="440"/>
      <c r="N130" s="440"/>
      <c r="O130" s="440"/>
      <c r="P130" s="440"/>
      <c r="Q130" s="440"/>
      <c r="R130" s="270">
        <f t="shared" si="32"/>
        <v>0</v>
      </c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</row>
    <row r="131" spans="1:120" s="139" customFormat="1" ht="65.25" hidden="1" customHeight="1">
      <c r="A131" s="225" t="s">
        <v>452</v>
      </c>
      <c r="B131" s="226" t="s">
        <v>453</v>
      </c>
      <c r="C131" s="226" t="s">
        <v>356</v>
      </c>
      <c r="D131" s="291" t="s">
        <v>454</v>
      </c>
      <c r="E131" s="456">
        <f t="shared" si="30"/>
        <v>0</v>
      </c>
      <c r="F131" s="456"/>
      <c r="G131" s="440"/>
      <c r="H131" s="440"/>
      <c r="I131" s="440"/>
      <c r="J131" s="456">
        <f t="shared" si="31"/>
        <v>0</v>
      </c>
      <c r="K131" s="456"/>
      <c r="L131" s="440"/>
      <c r="M131" s="440"/>
      <c r="N131" s="440"/>
      <c r="O131" s="440"/>
      <c r="P131" s="440"/>
      <c r="Q131" s="440"/>
      <c r="R131" s="270">
        <f t="shared" si="32"/>
        <v>0</v>
      </c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</row>
    <row r="132" spans="1:120" s="139" customFormat="1" ht="144.75" hidden="1" customHeight="1">
      <c r="A132" s="225" t="s">
        <v>553</v>
      </c>
      <c r="B132" s="226" t="s">
        <v>554</v>
      </c>
      <c r="C132" s="226" t="s">
        <v>223</v>
      </c>
      <c r="D132" s="291" t="s">
        <v>555</v>
      </c>
      <c r="E132" s="456">
        <f t="shared" ref="E132:E134" si="36">SUM(F132,I132)</f>
        <v>0</v>
      </c>
      <c r="F132" s="456"/>
      <c r="G132" s="440"/>
      <c r="H132" s="440"/>
      <c r="I132" s="440"/>
      <c r="J132" s="456">
        <f t="shared" ref="J132:J133" si="37">SUM(L132,O132)</f>
        <v>0</v>
      </c>
      <c r="K132" s="456"/>
      <c r="L132" s="440"/>
      <c r="M132" s="440"/>
      <c r="N132" s="440"/>
      <c r="O132" s="440"/>
      <c r="P132" s="440"/>
      <c r="Q132" s="440"/>
      <c r="R132" s="270">
        <f t="shared" ref="R132:R133" si="38">SUM(E132,J132)</f>
        <v>0</v>
      </c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</row>
    <row r="133" spans="1:120" s="139" customFormat="1" ht="36.75" hidden="1" customHeight="1">
      <c r="A133" s="225" t="s">
        <v>558</v>
      </c>
      <c r="B133" s="226" t="s">
        <v>559</v>
      </c>
      <c r="C133" s="226" t="s">
        <v>223</v>
      </c>
      <c r="D133" s="291" t="s">
        <v>560</v>
      </c>
      <c r="E133" s="456">
        <f t="shared" si="36"/>
        <v>0</v>
      </c>
      <c r="F133" s="456"/>
      <c r="G133" s="440"/>
      <c r="H133" s="440"/>
      <c r="I133" s="440"/>
      <c r="J133" s="456">
        <f t="shared" si="37"/>
        <v>0</v>
      </c>
      <c r="K133" s="456"/>
      <c r="L133" s="440"/>
      <c r="M133" s="440"/>
      <c r="N133" s="440"/>
      <c r="O133" s="440"/>
      <c r="P133" s="440"/>
      <c r="Q133" s="440"/>
      <c r="R133" s="270">
        <f t="shared" si="38"/>
        <v>0</v>
      </c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</row>
    <row r="134" spans="1:120" s="144" customFormat="1" ht="47.25" customHeight="1">
      <c r="A134" s="289" t="s">
        <v>455</v>
      </c>
      <c r="B134" s="290" t="s">
        <v>456</v>
      </c>
      <c r="C134" s="243" t="s">
        <v>361</v>
      </c>
      <c r="D134" s="227" t="s">
        <v>457</v>
      </c>
      <c r="E134" s="456">
        <f t="shared" si="36"/>
        <v>0</v>
      </c>
      <c r="F134" s="456">
        <v>0</v>
      </c>
      <c r="G134" s="440">
        <v>20900</v>
      </c>
      <c r="H134" s="440">
        <v>-7300</v>
      </c>
      <c r="I134" s="440"/>
      <c r="J134" s="439">
        <f t="shared" si="31"/>
        <v>0</v>
      </c>
      <c r="K134" s="439"/>
      <c r="L134" s="437"/>
      <c r="M134" s="440"/>
      <c r="N134" s="440"/>
      <c r="O134" s="437"/>
      <c r="P134" s="437"/>
      <c r="Q134" s="440"/>
      <c r="R134" s="266">
        <f t="shared" si="32"/>
        <v>0</v>
      </c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</row>
    <row r="135" spans="1:120" s="144" customFormat="1" ht="39.75" hidden="1" customHeight="1">
      <c r="A135" s="289" t="s">
        <v>458</v>
      </c>
      <c r="B135" s="290" t="s">
        <v>459</v>
      </c>
      <c r="C135" s="243" t="s">
        <v>356</v>
      </c>
      <c r="D135" s="227" t="s">
        <v>460</v>
      </c>
      <c r="E135" s="456">
        <f t="shared" ref="E135:E140" si="39">SUM(F135,I135)</f>
        <v>0</v>
      </c>
      <c r="F135" s="456"/>
      <c r="G135" s="456"/>
      <c r="H135" s="456"/>
      <c r="I135" s="456"/>
      <c r="J135" s="439">
        <f t="shared" si="31"/>
        <v>0</v>
      </c>
      <c r="K135" s="439"/>
      <c r="L135" s="456"/>
      <c r="M135" s="456"/>
      <c r="N135" s="456"/>
      <c r="O135" s="456"/>
      <c r="P135" s="456"/>
      <c r="Q135" s="456">
        <f>SUM(Q138:Q139)</f>
        <v>0</v>
      </c>
      <c r="R135" s="266">
        <f t="shared" si="32"/>
        <v>0</v>
      </c>
      <c r="T135" s="157"/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</row>
    <row r="136" spans="1:120" s="144" customFormat="1" ht="48.75" hidden="1" customHeight="1">
      <c r="A136" s="225" t="s">
        <v>461</v>
      </c>
      <c r="B136" s="226" t="s">
        <v>304</v>
      </c>
      <c r="C136" s="226" t="s">
        <v>290</v>
      </c>
      <c r="D136" s="239" t="s">
        <v>305</v>
      </c>
      <c r="E136" s="456">
        <f t="shared" si="39"/>
        <v>0</v>
      </c>
      <c r="F136" s="456"/>
      <c r="G136" s="456"/>
      <c r="H136" s="456"/>
      <c r="I136" s="456"/>
      <c r="J136" s="439">
        <f t="shared" si="31"/>
        <v>0</v>
      </c>
      <c r="K136" s="441"/>
      <c r="L136" s="436"/>
      <c r="M136" s="436"/>
      <c r="N136" s="436"/>
      <c r="O136" s="436"/>
      <c r="P136" s="456"/>
      <c r="Q136" s="456"/>
      <c r="R136" s="266">
        <f t="shared" si="32"/>
        <v>0</v>
      </c>
      <c r="T136" s="157"/>
      <c r="U136" s="157"/>
      <c r="V136" s="157"/>
      <c r="W136" s="157"/>
      <c r="X136" s="157"/>
      <c r="Y136" s="157"/>
      <c r="Z136" s="157"/>
      <c r="AA136" s="157"/>
      <c r="AB136" s="157"/>
      <c r="AC136" s="157"/>
      <c r="AD136" s="157"/>
      <c r="AE136" s="157"/>
    </row>
    <row r="137" spans="1:120" s="141" customFormat="1" ht="46.5" hidden="1" customHeight="1">
      <c r="A137" s="292"/>
      <c r="B137" s="293"/>
      <c r="C137" s="278"/>
      <c r="D137" s="265" t="s">
        <v>402</v>
      </c>
      <c r="E137" s="483">
        <f t="shared" si="39"/>
        <v>0</v>
      </c>
      <c r="F137" s="483"/>
      <c r="G137" s="483"/>
      <c r="H137" s="483"/>
      <c r="I137" s="483"/>
      <c r="J137" s="450">
        <f t="shared" si="31"/>
        <v>0</v>
      </c>
      <c r="K137" s="450"/>
      <c r="L137" s="483"/>
      <c r="M137" s="483"/>
      <c r="N137" s="483"/>
      <c r="O137" s="483"/>
      <c r="P137" s="483"/>
      <c r="Q137" s="483"/>
      <c r="R137" s="269">
        <f t="shared" si="32"/>
        <v>0</v>
      </c>
      <c r="T137" s="158"/>
      <c r="U137" s="158"/>
      <c r="V137" s="158"/>
      <c r="W137" s="158"/>
      <c r="X137" s="158"/>
      <c r="Y137" s="158"/>
      <c r="Z137" s="158"/>
      <c r="AA137" s="158"/>
      <c r="AB137" s="158"/>
      <c r="AC137" s="158"/>
      <c r="AD137" s="158"/>
      <c r="AE137" s="158"/>
    </row>
    <row r="138" spans="1:120" s="159" customFormat="1" ht="78" hidden="1" customHeight="1">
      <c r="A138" s="294" t="s">
        <v>462</v>
      </c>
      <c r="B138" s="295" t="s">
        <v>463</v>
      </c>
      <c r="C138" s="296" t="s">
        <v>356</v>
      </c>
      <c r="D138" s="297" t="s">
        <v>464</v>
      </c>
      <c r="E138" s="456">
        <f t="shared" si="39"/>
        <v>0</v>
      </c>
      <c r="F138" s="497"/>
      <c r="G138" s="498"/>
      <c r="H138" s="498"/>
      <c r="I138" s="498"/>
      <c r="J138" s="491">
        <f t="shared" si="31"/>
        <v>0</v>
      </c>
      <c r="K138" s="491"/>
      <c r="L138" s="498"/>
      <c r="M138" s="498"/>
      <c r="N138" s="498"/>
      <c r="O138" s="498"/>
      <c r="P138" s="498"/>
      <c r="Q138" s="498"/>
      <c r="R138" s="499">
        <f>SUM(J138,E138)</f>
        <v>0</v>
      </c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</row>
    <row r="139" spans="1:120" s="159" customFormat="1" ht="52.5" hidden="1" customHeight="1">
      <c r="A139" s="294" t="s">
        <v>465</v>
      </c>
      <c r="B139" s="295" t="s">
        <v>466</v>
      </c>
      <c r="C139" s="296" t="s">
        <v>416</v>
      </c>
      <c r="D139" s="297" t="s">
        <v>467</v>
      </c>
      <c r="E139" s="456">
        <f t="shared" si="39"/>
        <v>0</v>
      </c>
      <c r="F139" s="497"/>
      <c r="G139" s="498"/>
      <c r="H139" s="498"/>
      <c r="I139" s="498"/>
      <c r="J139" s="491">
        <f t="shared" si="31"/>
        <v>0</v>
      </c>
      <c r="K139" s="491"/>
      <c r="L139" s="498"/>
      <c r="M139" s="498"/>
      <c r="N139" s="498"/>
      <c r="O139" s="498"/>
      <c r="P139" s="498"/>
      <c r="Q139" s="498"/>
      <c r="R139" s="499">
        <f>SUM(J139,E139)</f>
        <v>0</v>
      </c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</row>
    <row r="140" spans="1:120" s="159" customFormat="1" ht="36" hidden="1" customHeight="1">
      <c r="A140" s="298" t="s">
        <v>468</v>
      </c>
      <c r="B140" s="299" t="s">
        <v>241</v>
      </c>
      <c r="C140" s="296" t="s">
        <v>242</v>
      </c>
      <c r="D140" s="297" t="s">
        <v>243</v>
      </c>
      <c r="E140" s="456">
        <f t="shared" si="39"/>
        <v>0</v>
      </c>
      <c r="F140" s="490"/>
      <c r="G140" s="500"/>
      <c r="H140" s="500"/>
      <c r="I140" s="500"/>
      <c r="J140" s="491">
        <f t="shared" si="31"/>
        <v>0</v>
      </c>
      <c r="K140" s="491"/>
      <c r="L140" s="500"/>
      <c r="M140" s="500"/>
      <c r="N140" s="500"/>
      <c r="O140" s="500"/>
      <c r="P140" s="500"/>
      <c r="Q140" s="500"/>
      <c r="R140" s="501">
        <f>SUM(E140,J140)</f>
        <v>0</v>
      </c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</row>
    <row r="141" spans="1:120" s="420" customFormat="1" ht="78.75" customHeight="1">
      <c r="A141" s="289" t="s">
        <v>546</v>
      </c>
      <c r="B141" s="290" t="s">
        <v>547</v>
      </c>
      <c r="C141" s="243" t="s">
        <v>256</v>
      </c>
      <c r="D141" s="416" t="s">
        <v>548</v>
      </c>
      <c r="E141" s="456">
        <f t="shared" ref="E141" si="40">SUM(F141,I141)</f>
        <v>0</v>
      </c>
      <c r="F141" s="456"/>
      <c r="G141" s="440"/>
      <c r="H141" s="440"/>
      <c r="I141" s="440"/>
      <c r="J141" s="439">
        <f t="shared" si="31"/>
        <v>360778</v>
      </c>
      <c r="K141" s="439">
        <v>360778</v>
      </c>
      <c r="L141" s="440"/>
      <c r="M141" s="440"/>
      <c r="N141" s="440"/>
      <c r="O141" s="440">
        <v>360778</v>
      </c>
      <c r="P141" s="438"/>
      <c r="Q141" s="438"/>
      <c r="R141" s="270">
        <f>SUM(E141,J141)</f>
        <v>360778</v>
      </c>
      <c r="S141" s="417"/>
      <c r="T141" s="417"/>
      <c r="U141" s="417"/>
      <c r="V141" s="417"/>
      <c r="W141" s="417"/>
      <c r="X141" s="417"/>
      <c r="Y141" s="417"/>
      <c r="Z141" s="417"/>
      <c r="AA141" s="417"/>
      <c r="AB141" s="417"/>
      <c r="AC141" s="417"/>
      <c r="AD141" s="417"/>
      <c r="AE141" s="417"/>
      <c r="AF141" s="417"/>
      <c r="AG141" s="417"/>
      <c r="AH141" s="417"/>
      <c r="AI141" s="417"/>
      <c r="AJ141" s="417"/>
      <c r="AK141" s="417"/>
      <c r="AL141" s="417"/>
      <c r="AM141" s="156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6"/>
      <c r="AY141" s="156"/>
      <c r="AZ141" s="156"/>
      <c r="BA141" s="156"/>
      <c r="BB141" s="156"/>
      <c r="BC141" s="156"/>
      <c r="BD141" s="156"/>
      <c r="BE141" s="156"/>
      <c r="BF141" s="156"/>
      <c r="BG141" s="156"/>
      <c r="BH141" s="156"/>
      <c r="BI141" s="156"/>
      <c r="BJ141" s="156"/>
      <c r="BK141" s="156"/>
      <c r="BL141" s="156"/>
      <c r="BM141" s="156"/>
      <c r="BN141" s="156"/>
      <c r="BO141" s="156"/>
      <c r="BP141" s="156"/>
      <c r="BQ141" s="156"/>
      <c r="BR141" s="156"/>
      <c r="BS141" s="156"/>
      <c r="BT141" s="156"/>
      <c r="BU141" s="156"/>
      <c r="BV141" s="156"/>
      <c r="BW141" s="156"/>
      <c r="BX141" s="156"/>
      <c r="BY141" s="156"/>
      <c r="BZ141" s="156"/>
      <c r="CA141" s="156"/>
      <c r="CB141" s="156"/>
      <c r="CC141" s="156"/>
      <c r="CD141" s="156"/>
      <c r="CE141" s="156"/>
      <c r="CF141" s="156"/>
      <c r="CG141" s="156"/>
      <c r="CH141" s="156"/>
      <c r="CI141" s="156"/>
      <c r="CJ141" s="156"/>
      <c r="CK141" s="156"/>
      <c r="CL141" s="156"/>
      <c r="CM141" s="156"/>
      <c r="CN141" s="156"/>
      <c r="CO141" s="156"/>
      <c r="CP141" s="156"/>
      <c r="CQ141" s="156"/>
      <c r="CR141" s="418"/>
      <c r="CS141" s="419"/>
      <c r="CT141" s="419"/>
      <c r="CU141" s="419"/>
      <c r="CV141" s="419"/>
      <c r="CW141" s="419"/>
      <c r="CX141" s="419"/>
      <c r="CY141" s="419"/>
      <c r="CZ141" s="419"/>
      <c r="DA141" s="419"/>
      <c r="DB141" s="419"/>
      <c r="DC141" s="419"/>
      <c r="DD141" s="419"/>
      <c r="DE141" s="419"/>
      <c r="DF141" s="419"/>
      <c r="DG141" s="419"/>
      <c r="DH141" s="419"/>
      <c r="DI141" s="419"/>
      <c r="DJ141" s="419"/>
      <c r="DK141" s="419"/>
      <c r="DL141" s="419"/>
      <c r="DM141" s="419"/>
      <c r="DN141" s="419"/>
      <c r="DO141" s="419"/>
      <c r="DP141" s="419"/>
    </row>
    <row r="142" spans="1:120" s="431" customFormat="1" ht="88.5" customHeight="1">
      <c r="A142" s="429"/>
      <c r="B142" s="296"/>
      <c r="C142" s="296"/>
      <c r="D142" s="265" t="s">
        <v>551</v>
      </c>
      <c r="E142" s="483">
        <f t="shared" si="30"/>
        <v>0</v>
      </c>
      <c r="F142" s="502"/>
      <c r="G142" s="498"/>
      <c r="H142" s="498"/>
      <c r="I142" s="498"/>
      <c r="J142" s="448">
        <f>SUM(L142,O142)</f>
        <v>360778</v>
      </c>
      <c r="K142" s="448">
        <v>360778</v>
      </c>
      <c r="L142" s="503"/>
      <c r="M142" s="503"/>
      <c r="N142" s="503"/>
      <c r="O142" s="503">
        <v>360778</v>
      </c>
      <c r="P142" s="503"/>
      <c r="Q142" s="503"/>
      <c r="R142" s="504">
        <f>SUM(J142,E142)</f>
        <v>360778</v>
      </c>
      <c r="S142" s="430"/>
      <c r="T142" s="430"/>
      <c r="U142" s="430"/>
      <c r="V142" s="430"/>
      <c r="W142" s="430"/>
      <c r="X142" s="430"/>
      <c r="Y142" s="430"/>
      <c r="Z142" s="430"/>
      <c r="AA142" s="430"/>
      <c r="AB142" s="430"/>
      <c r="AC142" s="430"/>
      <c r="AD142" s="430"/>
      <c r="AE142" s="430"/>
      <c r="AF142" s="430"/>
      <c r="AG142" s="430"/>
      <c r="AH142" s="430"/>
      <c r="AI142" s="430"/>
      <c r="AJ142" s="430"/>
      <c r="AK142" s="430"/>
      <c r="AL142" s="430"/>
      <c r="AM142" s="430"/>
      <c r="AN142" s="430"/>
      <c r="AO142" s="430"/>
      <c r="AP142" s="430"/>
      <c r="AQ142" s="430"/>
      <c r="AR142" s="430"/>
      <c r="AS142" s="430"/>
      <c r="AT142" s="430"/>
      <c r="AU142" s="430"/>
      <c r="AV142" s="430"/>
      <c r="AW142" s="430"/>
      <c r="AX142" s="430"/>
      <c r="AY142" s="430"/>
      <c r="AZ142" s="430"/>
      <c r="BA142" s="430"/>
      <c r="BB142" s="430"/>
      <c r="BC142" s="430"/>
      <c r="BD142" s="430"/>
      <c r="BE142" s="430"/>
      <c r="BF142" s="430"/>
      <c r="BG142" s="430"/>
      <c r="BH142" s="430"/>
      <c r="BI142" s="430"/>
      <c r="BJ142" s="430"/>
      <c r="BK142" s="430"/>
      <c r="BL142" s="430"/>
      <c r="BM142" s="430"/>
      <c r="BN142" s="430"/>
      <c r="BO142" s="430"/>
      <c r="BP142" s="430"/>
      <c r="BQ142" s="430"/>
      <c r="BR142" s="430"/>
      <c r="BS142" s="430"/>
      <c r="BT142" s="430"/>
      <c r="BU142" s="430"/>
      <c r="BV142" s="430"/>
      <c r="BW142" s="430"/>
      <c r="BX142" s="430"/>
      <c r="BY142" s="430"/>
      <c r="BZ142" s="430"/>
      <c r="CA142" s="430"/>
      <c r="CB142" s="430"/>
      <c r="CC142" s="430"/>
      <c r="CD142" s="430"/>
      <c r="CE142" s="430"/>
      <c r="CF142" s="430"/>
      <c r="CG142" s="430"/>
      <c r="CH142" s="430"/>
      <c r="CI142" s="430"/>
      <c r="CJ142" s="430"/>
      <c r="CK142" s="430"/>
      <c r="CL142" s="430"/>
      <c r="CM142" s="430"/>
      <c r="CN142" s="430"/>
      <c r="CO142" s="430"/>
      <c r="CP142" s="430"/>
      <c r="CQ142" s="430"/>
      <c r="CR142" s="430"/>
      <c r="CS142" s="430"/>
      <c r="CT142" s="430"/>
      <c r="CU142" s="430"/>
      <c r="CV142" s="430"/>
      <c r="CW142" s="430"/>
      <c r="CX142" s="430"/>
      <c r="CY142" s="430"/>
      <c r="CZ142" s="430"/>
      <c r="DA142" s="430"/>
      <c r="DB142" s="430"/>
      <c r="DC142" s="430"/>
      <c r="DD142" s="430"/>
      <c r="DE142" s="430"/>
      <c r="DF142" s="430"/>
      <c r="DG142" s="430"/>
      <c r="DH142" s="430"/>
      <c r="DI142" s="430"/>
      <c r="DJ142" s="430"/>
      <c r="DK142" s="430"/>
      <c r="DL142" s="430"/>
      <c r="DM142" s="430"/>
      <c r="DN142" s="430"/>
      <c r="DO142" s="430"/>
      <c r="DP142" s="430"/>
    </row>
    <row r="143" spans="1:120" s="139" customFormat="1" ht="40.5" hidden="1" customHeight="1">
      <c r="A143" s="222" t="s">
        <v>470</v>
      </c>
      <c r="B143" s="223"/>
      <c r="C143" s="223"/>
      <c r="D143" s="300" t="s">
        <v>471</v>
      </c>
      <c r="E143" s="481">
        <f>SUM(E144)</f>
        <v>0</v>
      </c>
      <c r="F143" s="495">
        <f t="shared" ref="F143:R143" si="41">SUM(F144)</f>
        <v>0</v>
      </c>
      <c r="G143" s="495">
        <f t="shared" si="41"/>
        <v>0</v>
      </c>
      <c r="H143" s="495">
        <f t="shared" si="41"/>
        <v>0</v>
      </c>
      <c r="I143" s="495">
        <f t="shared" si="41"/>
        <v>0</v>
      </c>
      <c r="J143" s="495">
        <f t="shared" si="41"/>
        <v>0</v>
      </c>
      <c r="K143" s="495">
        <f t="shared" si="41"/>
        <v>0</v>
      </c>
      <c r="L143" s="495">
        <f t="shared" si="41"/>
        <v>0</v>
      </c>
      <c r="M143" s="495">
        <f t="shared" si="41"/>
        <v>0</v>
      </c>
      <c r="N143" s="495">
        <f t="shared" si="41"/>
        <v>0</v>
      </c>
      <c r="O143" s="495">
        <f t="shared" si="41"/>
        <v>0</v>
      </c>
      <c r="P143" s="495">
        <f t="shared" si="41"/>
        <v>0</v>
      </c>
      <c r="Q143" s="495">
        <f t="shared" si="41"/>
        <v>0</v>
      </c>
      <c r="R143" s="496">
        <f t="shared" si="41"/>
        <v>0</v>
      </c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56"/>
      <c r="AE143" s="156"/>
      <c r="AF143" s="156"/>
      <c r="AG143" s="156"/>
      <c r="AH143" s="156"/>
      <c r="AI143" s="156"/>
      <c r="AJ143" s="156"/>
      <c r="AK143" s="156"/>
      <c r="AL143" s="156"/>
      <c r="AM143" s="156"/>
      <c r="AN143" s="156"/>
      <c r="AO143" s="156"/>
      <c r="AP143" s="156"/>
      <c r="AQ143" s="156"/>
      <c r="AR143" s="156"/>
      <c r="AS143" s="156"/>
      <c r="AT143" s="156"/>
      <c r="AU143" s="156"/>
      <c r="AV143" s="156"/>
      <c r="AW143" s="156"/>
      <c r="AX143" s="156"/>
      <c r="AY143" s="156"/>
      <c r="AZ143" s="156"/>
      <c r="BA143" s="156"/>
      <c r="BB143" s="156"/>
      <c r="BC143" s="156"/>
      <c r="BD143" s="156"/>
      <c r="BE143" s="156"/>
      <c r="BF143" s="156"/>
      <c r="BG143" s="156"/>
      <c r="BH143" s="156"/>
      <c r="BI143" s="156"/>
      <c r="BJ143" s="156"/>
      <c r="BK143" s="156"/>
      <c r="BL143" s="156"/>
      <c r="BM143" s="156"/>
      <c r="BN143" s="156"/>
      <c r="BO143" s="156"/>
      <c r="BP143" s="156"/>
      <c r="BQ143" s="156"/>
      <c r="BR143" s="156"/>
      <c r="BS143" s="156"/>
      <c r="BT143" s="156"/>
      <c r="BU143" s="156"/>
      <c r="BV143" s="156"/>
      <c r="BW143" s="156"/>
      <c r="BX143" s="156"/>
      <c r="BY143" s="156"/>
      <c r="BZ143" s="156"/>
      <c r="CA143" s="156"/>
      <c r="CB143" s="156"/>
      <c r="CC143" s="156"/>
      <c r="CD143" s="156"/>
      <c r="CE143" s="156"/>
      <c r="CF143" s="156"/>
      <c r="CG143" s="156"/>
      <c r="CH143" s="156"/>
      <c r="CI143" s="156"/>
      <c r="CJ143" s="156"/>
      <c r="CK143" s="156"/>
      <c r="CL143" s="156"/>
      <c r="CM143" s="156"/>
      <c r="CN143" s="156"/>
      <c r="CO143" s="156"/>
      <c r="CP143" s="156"/>
      <c r="CQ143" s="156"/>
      <c r="CR143" s="156"/>
      <c r="CS143" s="156"/>
      <c r="CT143" s="156"/>
      <c r="CU143" s="156"/>
      <c r="CV143" s="156"/>
      <c r="CW143" s="156"/>
      <c r="CX143" s="156"/>
      <c r="CY143" s="156"/>
      <c r="CZ143" s="156"/>
      <c r="DA143" s="156"/>
      <c r="DB143" s="156"/>
      <c r="DC143" s="156"/>
      <c r="DD143" s="156"/>
      <c r="DE143" s="156"/>
      <c r="DF143" s="156"/>
      <c r="DG143" s="156"/>
      <c r="DH143" s="156"/>
      <c r="DI143" s="156"/>
      <c r="DJ143" s="156"/>
      <c r="DK143" s="156"/>
      <c r="DL143" s="156"/>
      <c r="DM143" s="156"/>
      <c r="DN143" s="156"/>
      <c r="DO143" s="156"/>
      <c r="DP143" s="156"/>
    </row>
    <row r="144" spans="1:120" s="139" customFormat="1" ht="39.75" hidden="1" customHeight="1">
      <c r="A144" s="222" t="s">
        <v>472</v>
      </c>
      <c r="B144" s="223"/>
      <c r="C144" s="223"/>
      <c r="D144" s="300" t="s">
        <v>471</v>
      </c>
      <c r="E144" s="481">
        <f>SUM(E145:E151)</f>
        <v>0</v>
      </c>
      <c r="F144" s="481">
        <f t="shared" ref="F144:O144" si="42">SUM(F145:F151)</f>
        <v>0</v>
      </c>
      <c r="G144" s="481">
        <f t="shared" si="42"/>
        <v>0</v>
      </c>
      <c r="H144" s="481">
        <f t="shared" si="42"/>
        <v>0</v>
      </c>
      <c r="I144" s="481">
        <f t="shared" si="42"/>
        <v>0</v>
      </c>
      <c r="J144" s="481">
        <f t="shared" si="42"/>
        <v>0</v>
      </c>
      <c r="K144" s="481">
        <f t="shared" si="42"/>
        <v>0</v>
      </c>
      <c r="L144" s="481">
        <f t="shared" si="42"/>
        <v>0</v>
      </c>
      <c r="M144" s="481">
        <f t="shared" si="42"/>
        <v>0</v>
      </c>
      <c r="N144" s="481">
        <f t="shared" si="42"/>
        <v>0</v>
      </c>
      <c r="O144" s="481">
        <f t="shared" si="42"/>
        <v>0</v>
      </c>
      <c r="P144" s="495">
        <f t="shared" ref="P144:Q144" si="43">SUM(P145:P150)</f>
        <v>0</v>
      </c>
      <c r="Q144" s="495">
        <f t="shared" si="43"/>
        <v>0</v>
      </c>
      <c r="R144" s="482">
        <f>SUM(R145:R151)</f>
        <v>0</v>
      </c>
    </row>
    <row r="145" spans="1:218" s="139" customFormat="1" ht="51" hidden="1" customHeight="1">
      <c r="A145" s="225" t="s">
        <v>473</v>
      </c>
      <c r="B145" s="226" t="s">
        <v>317</v>
      </c>
      <c r="C145" s="226" t="s">
        <v>186</v>
      </c>
      <c r="D145" s="228" t="s">
        <v>318</v>
      </c>
      <c r="E145" s="456">
        <f t="shared" ref="E145:E153" si="44">SUM(F145,I145)</f>
        <v>0</v>
      </c>
      <c r="F145" s="436"/>
      <c r="G145" s="440"/>
      <c r="H145" s="440"/>
      <c r="I145" s="440"/>
      <c r="J145" s="441">
        <f t="shared" ref="J145:J153" si="45">SUM(L145,O145)</f>
        <v>0</v>
      </c>
      <c r="K145" s="441"/>
      <c r="L145" s="440"/>
      <c r="M145" s="440"/>
      <c r="N145" s="440"/>
      <c r="O145" s="440"/>
      <c r="P145" s="440"/>
      <c r="Q145" s="437"/>
      <c r="R145" s="266">
        <f>SUM(J145,E145)</f>
        <v>0</v>
      </c>
    </row>
    <row r="146" spans="1:218" s="149" customFormat="1" ht="48" hidden="1" customHeight="1">
      <c r="A146" s="242" t="s">
        <v>474</v>
      </c>
      <c r="B146" s="243" t="s">
        <v>475</v>
      </c>
      <c r="C146" s="243" t="s">
        <v>372</v>
      </c>
      <c r="D146" s="275" t="s">
        <v>476</v>
      </c>
      <c r="E146" s="456">
        <f>SUM(F146,I146)</f>
        <v>0</v>
      </c>
      <c r="F146" s="436"/>
      <c r="G146" s="439"/>
      <c r="H146" s="439"/>
      <c r="I146" s="487"/>
      <c r="J146" s="436">
        <f>SUM(L146,O146)</f>
        <v>0</v>
      </c>
      <c r="K146" s="436"/>
      <c r="L146" s="456"/>
      <c r="M146" s="456"/>
      <c r="N146" s="456"/>
      <c r="O146" s="456"/>
      <c r="P146" s="456"/>
      <c r="Q146" s="456"/>
      <c r="R146" s="270">
        <f>SUM(J146,E146)</f>
        <v>0</v>
      </c>
    </row>
    <row r="147" spans="1:218" s="138" customFormat="1" ht="32.25" hidden="1" customHeight="1">
      <c r="A147" s="242" t="s">
        <v>477</v>
      </c>
      <c r="B147" s="243" t="s">
        <v>478</v>
      </c>
      <c r="C147" s="243" t="s">
        <v>479</v>
      </c>
      <c r="D147" s="275" t="s">
        <v>480</v>
      </c>
      <c r="E147" s="456">
        <f t="shared" si="44"/>
        <v>0</v>
      </c>
      <c r="F147" s="436"/>
      <c r="G147" s="439"/>
      <c r="H147" s="439"/>
      <c r="I147" s="439"/>
      <c r="J147" s="441">
        <f t="shared" si="45"/>
        <v>0</v>
      </c>
      <c r="K147" s="441"/>
      <c r="L147" s="439"/>
      <c r="M147" s="439"/>
      <c r="N147" s="439"/>
      <c r="O147" s="439"/>
      <c r="P147" s="439"/>
      <c r="Q147" s="439"/>
      <c r="R147" s="266">
        <f t="shared" ref="R147:R153" si="46">SUM(J147,E147)</f>
        <v>0</v>
      </c>
    </row>
    <row r="148" spans="1:218" s="138" customFormat="1" ht="34.5" hidden="1" customHeight="1">
      <c r="A148" s="242" t="s">
        <v>481</v>
      </c>
      <c r="B148" s="243" t="s">
        <v>322</v>
      </c>
      <c r="C148" s="243" t="s">
        <v>323</v>
      </c>
      <c r="D148" s="232" t="s">
        <v>324</v>
      </c>
      <c r="E148" s="456">
        <f t="shared" si="44"/>
        <v>0</v>
      </c>
      <c r="F148" s="436"/>
      <c r="G148" s="439"/>
      <c r="H148" s="439"/>
      <c r="I148" s="439"/>
      <c r="J148" s="441">
        <f t="shared" si="45"/>
        <v>0</v>
      </c>
      <c r="K148" s="441"/>
      <c r="L148" s="439"/>
      <c r="M148" s="439"/>
      <c r="N148" s="439"/>
      <c r="O148" s="439"/>
      <c r="P148" s="439"/>
      <c r="Q148" s="439"/>
      <c r="R148" s="266">
        <f t="shared" si="46"/>
        <v>0</v>
      </c>
    </row>
    <row r="149" spans="1:218" s="138" customFormat="1" ht="32.25" hidden="1" customHeight="1">
      <c r="A149" s="248" t="s">
        <v>482</v>
      </c>
      <c r="B149" s="249" t="s">
        <v>483</v>
      </c>
      <c r="C149" s="249" t="s">
        <v>484</v>
      </c>
      <c r="D149" s="301" t="s">
        <v>485</v>
      </c>
      <c r="E149" s="436">
        <f t="shared" si="44"/>
        <v>0</v>
      </c>
      <c r="F149" s="436"/>
      <c r="G149" s="441"/>
      <c r="H149" s="441"/>
      <c r="I149" s="441"/>
      <c r="J149" s="441">
        <f t="shared" si="45"/>
        <v>0</v>
      </c>
      <c r="K149" s="441"/>
      <c r="L149" s="441"/>
      <c r="M149" s="441"/>
      <c r="N149" s="441"/>
      <c r="O149" s="441"/>
      <c r="P149" s="441"/>
      <c r="Q149" s="439"/>
      <c r="R149" s="266">
        <f t="shared" si="46"/>
        <v>0</v>
      </c>
    </row>
    <row r="150" spans="1:218" s="138" customFormat="1" ht="27.75" hidden="1" customHeight="1">
      <c r="A150" s="248" t="s">
        <v>486</v>
      </c>
      <c r="B150" s="249" t="s">
        <v>487</v>
      </c>
      <c r="C150" s="249" t="s">
        <v>484</v>
      </c>
      <c r="D150" s="302" t="s">
        <v>488</v>
      </c>
      <c r="E150" s="456">
        <f t="shared" si="44"/>
        <v>0</v>
      </c>
      <c r="F150" s="436"/>
      <c r="G150" s="439"/>
      <c r="H150" s="439"/>
      <c r="I150" s="439"/>
      <c r="J150" s="441">
        <f t="shared" si="45"/>
        <v>0</v>
      </c>
      <c r="K150" s="441"/>
      <c r="L150" s="439"/>
      <c r="M150" s="439"/>
      <c r="N150" s="439"/>
      <c r="O150" s="439"/>
      <c r="P150" s="439"/>
      <c r="Q150" s="439"/>
      <c r="R150" s="266">
        <f t="shared" si="46"/>
        <v>0</v>
      </c>
    </row>
    <row r="151" spans="1:218" s="138" customFormat="1" ht="48" hidden="1" customHeight="1">
      <c r="A151" s="225" t="s">
        <v>489</v>
      </c>
      <c r="B151" s="226" t="s">
        <v>304</v>
      </c>
      <c r="C151" s="226" t="s">
        <v>290</v>
      </c>
      <c r="D151" s="239" t="s">
        <v>305</v>
      </c>
      <c r="E151" s="456">
        <f t="shared" si="44"/>
        <v>0</v>
      </c>
      <c r="F151" s="436"/>
      <c r="G151" s="439"/>
      <c r="H151" s="439"/>
      <c r="I151" s="439"/>
      <c r="J151" s="441">
        <f t="shared" si="45"/>
        <v>0</v>
      </c>
      <c r="K151" s="441"/>
      <c r="L151" s="439"/>
      <c r="M151" s="439"/>
      <c r="N151" s="439"/>
      <c r="O151" s="441"/>
      <c r="P151" s="439"/>
      <c r="Q151" s="439"/>
      <c r="R151" s="266">
        <f t="shared" si="46"/>
        <v>0</v>
      </c>
    </row>
    <row r="152" spans="1:218" s="161" customFormat="1" ht="48" hidden="1" customHeight="1">
      <c r="A152" s="229"/>
      <c r="B152" s="230"/>
      <c r="C152" s="230"/>
      <c r="D152" s="303" t="s">
        <v>402</v>
      </c>
      <c r="E152" s="505">
        <f t="shared" si="44"/>
        <v>0</v>
      </c>
      <c r="F152" s="442"/>
      <c r="G152" s="444"/>
      <c r="H152" s="444"/>
      <c r="I152" s="444"/>
      <c r="J152" s="445">
        <f t="shared" si="45"/>
        <v>0</v>
      </c>
      <c r="K152" s="445"/>
      <c r="L152" s="444"/>
      <c r="M152" s="444"/>
      <c r="N152" s="444"/>
      <c r="O152" s="445"/>
      <c r="P152" s="444"/>
      <c r="Q152" s="444"/>
      <c r="R152" s="447">
        <f t="shared" si="46"/>
        <v>0</v>
      </c>
    </row>
    <row r="153" spans="1:218" s="161" customFormat="1" ht="48" hidden="1" customHeight="1">
      <c r="A153" s="229"/>
      <c r="B153" s="230"/>
      <c r="C153" s="230"/>
      <c r="D153" s="303" t="s">
        <v>469</v>
      </c>
      <c r="E153" s="505">
        <f t="shared" si="44"/>
        <v>0</v>
      </c>
      <c r="F153" s="442"/>
      <c r="G153" s="444"/>
      <c r="H153" s="444"/>
      <c r="I153" s="444"/>
      <c r="J153" s="445">
        <f t="shared" si="45"/>
        <v>0</v>
      </c>
      <c r="K153" s="445"/>
      <c r="L153" s="444"/>
      <c r="M153" s="444"/>
      <c r="N153" s="444"/>
      <c r="O153" s="445"/>
      <c r="P153" s="444"/>
      <c r="Q153" s="444"/>
      <c r="R153" s="447">
        <f t="shared" si="46"/>
        <v>0</v>
      </c>
    </row>
    <row r="154" spans="1:218" ht="37.5" hidden="1" customHeight="1">
      <c r="A154" s="222" t="s">
        <v>490</v>
      </c>
      <c r="B154" s="223"/>
      <c r="C154" s="223"/>
      <c r="D154" s="276" t="s">
        <v>491</v>
      </c>
      <c r="E154" s="481">
        <f>SUM(E155)</f>
        <v>0</v>
      </c>
      <c r="F154" s="495">
        <f t="shared" ref="F154:R155" si="47">SUM(F155)</f>
        <v>0</v>
      </c>
      <c r="G154" s="495">
        <f t="shared" si="47"/>
        <v>0</v>
      </c>
      <c r="H154" s="495">
        <f t="shared" si="47"/>
        <v>0</v>
      </c>
      <c r="I154" s="495">
        <f t="shared" si="47"/>
        <v>0</v>
      </c>
      <c r="J154" s="495">
        <f t="shared" si="47"/>
        <v>0</v>
      </c>
      <c r="K154" s="495">
        <f t="shared" si="47"/>
        <v>0</v>
      </c>
      <c r="L154" s="495">
        <f t="shared" si="47"/>
        <v>0</v>
      </c>
      <c r="M154" s="495">
        <f t="shared" si="47"/>
        <v>0</v>
      </c>
      <c r="N154" s="495">
        <f t="shared" si="47"/>
        <v>0</v>
      </c>
      <c r="O154" s="495">
        <f t="shared" si="47"/>
        <v>0</v>
      </c>
      <c r="P154" s="495">
        <f t="shared" si="47"/>
        <v>0</v>
      </c>
      <c r="Q154" s="495">
        <f t="shared" si="47"/>
        <v>0</v>
      </c>
      <c r="R154" s="496">
        <f t="shared" si="47"/>
        <v>0</v>
      </c>
    </row>
    <row r="155" spans="1:218" ht="36.75" hidden="1" customHeight="1">
      <c r="A155" s="222" t="s">
        <v>492</v>
      </c>
      <c r="B155" s="223"/>
      <c r="C155" s="223"/>
      <c r="D155" s="276" t="s">
        <v>491</v>
      </c>
      <c r="E155" s="481">
        <f>SUM(E156:E160)</f>
        <v>0</v>
      </c>
      <c r="F155" s="495">
        <f t="shared" ref="F155:P155" si="48">SUM(F156:F160)</f>
        <v>0</v>
      </c>
      <c r="G155" s="495">
        <f t="shared" si="48"/>
        <v>0</v>
      </c>
      <c r="H155" s="495">
        <f t="shared" si="48"/>
        <v>0</v>
      </c>
      <c r="I155" s="495">
        <f t="shared" si="48"/>
        <v>0</v>
      </c>
      <c r="J155" s="495">
        <f t="shared" si="48"/>
        <v>0</v>
      </c>
      <c r="K155" s="495">
        <f t="shared" si="48"/>
        <v>0</v>
      </c>
      <c r="L155" s="495">
        <f t="shared" si="48"/>
        <v>0</v>
      </c>
      <c r="M155" s="495">
        <f t="shared" si="48"/>
        <v>0</v>
      </c>
      <c r="N155" s="495">
        <f t="shared" si="48"/>
        <v>0</v>
      </c>
      <c r="O155" s="495">
        <f t="shared" si="48"/>
        <v>0</v>
      </c>
      <c r="P155" s="495">
        <f t="shared" si="48"/>
        <v>0</v>
      </c>
      <c r="Q155" s="495">
        <f t="shared" si="47"/>
        <v>0</v>
      </c>
      <c r="R155" s="496">
        <f t="shared" ref="R155:R159" si="49">SUM(E155,J155)</f>
        <v>0</v>
      </c>
    </row>
    <row r="156" spans="1:218" ht="50.25" hidden="1" customHeight="1">
      <c r="A156" s="225" t="s">
        <v>493</v>
      </c>
      <c r="B156" s="226" t="s">
        <v>317</v>
      </c>
      <c r="C156" s="226" t="s">
        <v>186</v>
      </c>
      <c r="D156" s="228" t="s">
        <v>318</v>
      </c>
      <c r="E156" s="439">
        <f>SUM(F156,I156)</f>
        <v>0</v>
      </c>
      <c r="F156" s="441"/>
      <c r="G156" s="439"/>
      <c r="H156" s="439"/>
      <c r="I156" s="439"/>
      <c r="J156" s="485">
        <f t="shared" ref="J156:J159" si="50">SUM(L156,O156)</f>
        <v>0</v>
      </c>
      <c r="K156" s="456"/>
      <c r="L156" s="439"/>
      <c r="M156" s="439"/>
      <c r="N156" s="439"/>
      <c r="O156" s="439"/>
      <c r="P156" s="439"/>
      <c r="Q156" s="439"/>
      <c r="R156" s="484">
        <f>SUM(E156,J156)</f>
        <v>0</v>
      </c>
    </row>
    <row r="157" spans="1:218" s="162" customFormat="1" ht="26.25" hidden="1" customHeight="1">
      <c r="A157" s="242" t="s">
        <v>494</v>
      </c>
      <c r="B157" s="243" t="s">
        <v>495</v>
      </c>
      <c r="C157" s="243" t="s">
        <v>190</v>
      </c>
      <c r="D157" s="275" t="s">
        <v>496</v>
      </c>
      <c r="E157" s="439"/>
      <c r="F157" s="441"/>
      <c r="G157" s="439"/>
      <c r="H157" s="439"/>
      <c r="I157" s="439"/>
      <c r="J157" s="485">
        <f t="shared" si="50"/>
        <v>0</v>
      </c>
      <c r="K157" s="485"/>
      <c r="L157" s="439"/>
      <c r="M157" s="439"/>
      <c r="N157" s="439"/>
      <c r="O157" s="439"/>
      <c r="P157" s="439"/>
      <c r="Q157" s="439"/>
      <c r="R157" s="484">
        <f t="shared" si="49"/>
        <v>0</v>
      </c>
      <c r="S157" s="136"/>
      <c r="T157" s="136"/>
      <c r="U157" s="136"/>
      <c r="V157" s="136"/>
      <c r="W157" s="136"/>
      <c r="X157" s="136"/>
      <c r="Y157" s="136"/>
      <c r="Z157" s="136"/>
      <c r="AA157" s="136"/>
      <c r="AB157" s="136"/>
      <c r="AC157" s="136"/>
      <c r="AD157" s="136"/>
      <c r="AE157" s="136"/>
      <c r="AF157" s="136"/>
      <c r="AG157" s="136"/>
      <c r="AH157" s="136"/>
      <c r="AI157" s="136"/>
      <c r="AJ157" s="136"/>
      <c r="AK157" s="136"/>
      <c r="AL157" s="136"/>
      <c r="AM157" s="136"/>
      <c r="AN157" s="136"/>
      <c r="AO157" s="136"/>
      <c r="AP157" s="136"/>
      <c r="AQ157" s="136"/>
      <c r="AR157" s="136"/>
      <c r="AS157" s="136"/>
      <c r="AT157" s="136"/>
      <c r="AU157" s="136"/>
      <c r="AV157" s="136"/>
      <c r="AW157" s="136"/>
      <c r="AX157" s="136"/>
      <c r="AY157" s="136"/>
      <c r="AZ157" s="136"/>
      <c r="BA157" s="136"/>
      <c r="BB157" s="136"/>
      <c r="BC157" s="136"/>
      <c r="BD157" s="136"/>
      <c r="BE157" s="136"/>
      <c r="BF157" s="136"/>
      <c r="BG157" s="136"/>
      <c r="BH157" s="136"/>
      <c r="BI157" s="136"/>
      <c r="BJ157" s="136"/>
      <c r="BK157" s="136"/>
      <c r="BL157" s="136"/>
      <c r="BM157" s="136"/>
      <c r="BN157" s="136"/>
      <c r="BO157" s="136"/>
      <c r="BP157" s="136"/>
      <c r="BQ157" s="136"/>
      <c r="BR157" s="136"/>
      <c r="BS157" s="136"/>
      <c r="BT157" s="136"/>
      <c r="BU157" s="136"/>
      <c r="BV157" s="136"/>
      <c r="BW157" s="136"/>
      <c r="BX157" s="136"/>
      <c r="BY157" s="136"/>
      <c r="BZ157" s="136"/>
      <c r="CA157" s="136"/>
      <c r="CB157" s="136"/>
      <c r="CC157" s="136"/>
      <c r="CD157" s="136"/>
      <c r="CE157" s="136"/>
      <c r="CF157" s="136"/>
      <c r="CG157" s="136"/>
      <c r="CH157" s="136"/>
      <c r="CI157" s="136"/>
      <c r="CJ157" s="136"/>
      <c r="CK157" s="136"/>
      <c r="CL157" s="136"/>
      <c r="CM157" s="136"/>
      <c r="CN157" s="136"/>
      <c r="CO157" s="136"/>
      <c r="CP157" s="136"/>
      <c r="CQ157" s="136"/>
      <c r="CR157" s="136"/>
      <c r="CS157" s="136"/>
      <c r="CT157" s="136"/>
      <c r="CU157" s="136"/>
      <c r="CV157" s="136"/>
      <c r="CW157" s="136"/>
      <c r="CX157" s="136"/>
      <c r="CY157" s="136"/>
      <c r="CZ157" s="136"/>
      <c r="DA157" s="136"/>
      <c r="DB157" s="136"/>
      <c r="DC157" s="136"/>
      <c r="DD157" s="136"/>
      <c r="DE157" s="136"/>
      <c r="DF157" s="136"/>
      <c r="DG157" s="136"/>
      <c r="DH157" s="136"/>
      <c r="DI157" s="136"/>
      <c r="DJ157" s="136"/>
      <c r="DK157" s="136"/>
      <c r="DL157" s="136"/>
      <c r="DM157" s="136"/>
      <c r="DN157" s="136"/>
      <c r="DO157" s="136"/>
      <c r="DP157" s="136"/>
      <c r="DQ157" s="136"/>
      <c r="DR157" s="136"/>
      <c r="DS157" s="136"/>
      <c r="DT157" s="136"/>
      <c r="DU157" s="136"/>
      <c r="DV157" s="136"/>
      <c r="DW157" s="136"/>
      <c r="DX157" s="136"/>
      <c r="DY157" s="136"/>
      <c r="DZ157" s="136"/>
      <c r="EA157" s="136"/>
      <c r="EB157" s="136"/>
      <c r="EC157" s="136"/>
      <c r="ED157" s="136"/>
      <c r="EE157" s="136"/>
      <c r="EF157" s="136"/>
      <c r="EG157" s="136"/>
      <c r="EH157" s="136"/>
      <c r="EI157" s="136"/>
      <c r="EJ157" s="136"/>
      <c r="EK157" s="136"/>
      <c r="EL157" s="136"/>
      <c r="EM157" s="136"/>
      <c r="EN157" s="136"/>
      <c r="EO157" s="136"/>
      <c r="EP157" s="136"/>
      <c r="EQ157" s="136"/>
      <c r="ER157" s="136"/>
      <c r="ES157" s="136"/>
      <c r="ET157" s="136"/>
      <c r="EU157" s="136"/>
      <c r="EV157" s="136"/>
      <c r="EW157" s="136"/>
      <c r="EX157" s="136"/>
      <c r="EY157" s="136"/>
      <c r="EZ157" s="136"/>
      <c r="FA157" s="136"/>
      <c r="FB157" s="136"/>
      <c r="FC157" s="136"/>
      <c r="FD157" s="136"/>
      <c r="FE157" s="136"/>
      <c r="FF157" s="136"/>
      <c r="FG157" s="136"/>
      <c r="FH157" s="136"/>
      <c r="FI157" s="136"/>
      <c r="FJ157" s="136"/>
      <c r="FK157" s="136"/>
      <c r="FL157" s="136"/>
      <c r="FM157" s="136"/>
      <c r="FN157" s="136"/>
      <c r="FO157" s="136"/>
      <c r="FP157" s="136"/>
      <c r="FQ157" s="136"/>
      <c r="FR157" s="136"/>
      <c r="FS157" s="136"/>
      <c r="FT157" s="136"/>
      <c r="FU157" s="136"/>
      <c r="FV157" s="136"/>
      <c r="FW157" s="136"/>
      <c r="FX157" s="136"/>
      <c r="FY157" s="136"/>
      <c r="FZ157" s="136"/>
      <c r="GA157" s="136"/>
      <c r="GB157" s="136"/>
      <c r="GC157" s="136"/>
      <c r="GD157" s="136"/>
      <c r="GE157" s="136"/>
      <c r="GF157" s="136"/>
      <c r="GG157" s="136"/>
      <c r="GH157" s="136"/>
      <c r="GI157" s="136"/>
      <c r="GJ157" s="136"/>
      <c r="GK157" s="136"/>
      <c r="GL157" s="136"/>
      <c r="GM157" s="136"/>
      <c r="GN157" s="136"/>
      <c r="GO157" s="136"/>
      <c r="GP157" s="136"/>
      <c r="GQ157" s="136"/>
      <c r="GR157" s="136"/>
      <c r="GS157" s="136"/>
      <c r="GT157" s="136"/>
      <c r="GU157" s="136"/>
      <c r="GV157" s="136"/>
      <c r="GW157" s="136"/>
      <c r="GX157" s="136"/>
      <c r="GY157" s="136"/>
      <c r="GZ157" s="136"/>
      <c r="HA157" s="136"/>
      <c r="HB157" s="136"/>
      <c r="HC157" s="136"/>
      <c r="HD157" s="136"/>
      <c r="HE157" s="136"/>
      <c r="HF157" s="136"/>
      <c r="HG157" s="136"/>
      <c r="HH157" s="136"/>
      <c r="HI157" s="136"/>
      <c r="HJ157" s="136"/>
    </row>
    <row r="158" spans="1:218" s="162" customFormat="1" ht="27" hidden="1" customHeight="1">
      <c r="A158" s="242" t="s">
        <v>497</v>
      </c>
      <c r="B158" s="243" t="s">
        <v>498</v>
      </c>
      <c r="C158" s="243" t="s">
        <v>499</v>
      </c>
      <c r="D158" s="228" t="s">
        <v>500</v>
      </c>
      <c r="E158" s="439">
        <f>SUM(F158,I158)</f>
        <v>0</v>
      </c>
      <c r="F158" s="441"/>
      <c r="G158" s="439"/>
      <c r="H158" s="439"/>
      <c r="I158" s="439"/>
      <c r="J158" s="485">
        <f t="shared" si="50"/>
        <v>0</v>
      </c>
      <c r="K158" s="485"/>
      <c r="L158" s="439"/>
      <c r="M158" s="439"/>
      <c r="N158" s="439"/>
      <c r="O158" s="439"/>
      <c r="P158" s="439"/>
      <c r="Q158" s="439"/>
      <c r="R158" s="484">
        <f t="shared" si="49"/>
        <v>0</v>
      </c>
      <c r="S158" s="136"/>
      <c r="T158" s="136"/>
      <c r="U158" s="136"/>
      <c r="V158" s="136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  <c r="AM158" s="136"/>
      <c r="AN158" s="136"/>
      <c r="AO158" s="136"/>
      <c r="AP158" s="136"/>
      <c r="AQ158" s="136"/>
      <c r="AR158" s="136"/>
      <c r="AS158" s="136"/>
      <c r="AT158" s="136"/>
      <c r="AU158" s="136"/>
      <c r="AV158" s="136"/>
      <c r="AW158" s="136"/>
      <c r="AX158" s="136"/>
      <c r="AY158" s="136"/>
      <c r="AZ158" s="136"/>
      <c r="BA158" s="136"/>
      <c r="BB158" s="136"/>
      <c r="BC158" s="136"/>
      <c r="BD158" s="136"/>
      <c r="BE158" s="136"/>
      <c r="BF158" s="136"/>
      <c r="BG158" s="136"/>
      <c r="BH158" s="136"/>
      <c r="BI158" s="136"/>
      <c r="BJ158" s="136"/>
      <c r="BK158" s="136"/>
      <c r="BL158" s="136"/>
      <c r="BM158" s="136"/>
      <c r="BN158" s="136"/>
      <c r="BO158" s="136"/>
      <c r="BP158" s="136"/>
      <c r="BQ158" s="136"/>
      <c r="BR158" s="136"/>
      <c r="BS158" s="136"/>
      <c r="BT158" s="136"/>
      <c r="BU158" s="136"/>
      <c r="BV158" s="136"/>
      <c r="BW158" s="136"/>
      <c r="BX158" s="136"/>
      <c r="BY158" s="136"/>
      <c r="BZ158" s="136"/>
      <c r="CA158" s="136"/>
      <c r="CB158" s="136"/>
      <c r="CC158" s="136"/>
      <c r="CD158" s="136"/>
      <c r="CE158" s="136"/>
      <c r="CF158" s="136"/>
      <c r="CG158" s="136"/>
      <c r="CH158" s="136"/>
      <c r="CI158" s="136"/>
      <c r="CJ158" s="136"/>
      <c r="CK158" s="136"/>
      <c r="CL158" s="136"/>
      <c r="CM158" s="136"/>
      <c r="CN158" s="136"/>
      <c r="CO158" s="136"/>
      <c r="CP158" s="136"/>
      <c r="CQ158" s="136"/>
      <c r="CR158" s="136"/>
      <c r="CS158" s="136"/>
      <c r="CT158" s="136"/>
      <c r="CU158" s="136"/>
      <c r="CV158" s="136"/>
      <c r="CW158" s="136"/>
      <c r="CX158" s="136"/>
      <c r="CY158" s="136"/>
      <c r="CZ158" s="136"/>
      <c r="DA158" s="136"/>
      <c r="DB158" s="136"/>
      <c r="DC158" s="136"/>
      <c r="DD158" s="136"/>
      <c r="DE158" s="136"/>
      <c r="DF158" s="136"/>
      <c r="DG158" s="136"/>
      <c r="DH158" s="136"/>
      <c r="DI158" s="136"/>
      <c r="DJ158" s="136"/>
      <c r="DK158" s="136"/>
      <c r="DL158" s="136"/>
      <c r="DM158" s="136"/>
      <c r="DN158" s="136"/>
      <c r="DO158" s="136"/>
      <c r="DP158" s="136"/>
      <c r="DQ158" s="136"/>
      <c r="DR158" s="136"/>
      <c r="DS158" s="136"/>
      <c r="DT158" s="136"/>
      <c r="DU158" s="136"/>
      <c r="DV158" s="136"/>
      <c r="DW158" s="136"/>
      <c r="DX158" s="136"/>
      <c r="DY158" s="136"/>
      <c r="DZ158" s="136"/>
      <c r="EA158" s="136"/>
      <c r="EB158" s="136"/>
      <c r="EC158" s="136"/>
      <c r="ED158" s="136"/>
      <c r="EE158" s="136"/>
      <c r="EF158" s="136"/>
      <c r="EG158" s="136"/>
      <c r="EH158" s="136"/>
      <c r="EI158" s="136"/>
      <c r="EJ158" s="136"/>
      <c r="EK158" s="136"/>
      <c r="EL158" s="136"/>
      <c r="EM158" s="136"/>
      <c r="EN158" s="136"/>
      <c r="EO158" s="136"/>
      <c r="EP158" s="136"/>
      <c r="EQ158" s="136"/>
      <c r="ER158" s="136"/>
      <c r="ES158" s="136"/>
      <c r="ET158" s="136"/>
      <c r="EU158" s="136"/>
      <c r="EV158" s="136"/>
      <c r="EW158" s="136"/>
      <c r="EX158" s="136"/>
      <c r="EY158" s="136"/>
      <c r="EZ158" s="136"/>
      <c r="FA158" s="136"/>
      <c r="FB158" s="136"/>
      <c r="FC158" s="136"/>
      <c r="FD158" s="136"/>
      <c r="FE158" s="136"/>
      <c r="FF158" s="136"/>
      <c r="FG158" s="136"/>
      <c r="FH158" s="136"/>
      <c r="FI158" s="136"/>
      <c r="FJ158" s="136"/>
      <c r="FK158" s="136"/>
      <c r="FL158" s="136"/>
      <c r="FM158" s="136"/>
      <c r="FN158" s="136"/>
      <c r="FO158" s="136"/>
      <c r="FP158" s="136"/>
      <c r="FQ158" s="136"/>
      <c r="FR158" s="136"/>
      <c r="FS158" s="136"/>
      <c r="FT158" s="136"/>
      <c r="FU158" s="136"/>
      <c r="FV158" s="136"/>
      <c r="FW158" s="136"/>
      <c r="FX158" s="136"/>
      <c r="FY158" s="136"/>
      <c r="FZ158" s="136"/>
      <c r="GA158" s="136"/>
      <c r="GB158" s="136"/>
      <c r="GC158" s="136"/>
      <c r="GD158" s="136"/>
      <c r="GE158" s="136"/>
      <c r="GF158" s="136"/>
      <c r="GG158" s="136"/>
      <c r="GH158" s="136"/>
      <c r="GI158" s="136"/>
      <c r="GJ158" s="136"/>
      <c r="GK158" s="136"/>
      <c r="GL158" s="136"/>
      <c r="GM158" s="136"/>
      <c r="GN158" s="136"/>
      <c r="GO158" s="136"/>
      <c r="GP158" s="136"/>
      <c r="GQ158" s="136"/>
      <c r="GR158" s="136"/>
      <c r="GS158" s="136"/>
      <c r="GT158" s="136"/>
      <c r="GU158" s="136"/>
      <c r="GV158" s="136"/>
      <c r="GW158" s="136"/>
      <c r="GX158" s="136"/>
      <c r="GY158" s="136"/>
      <c r="GZ158" s="136"/>
      <c r="HA158" s="136"/>
      <c r="HB158" s="136"/>
      <c r="HC158" s="136"/>
      <c r="HD158" s="136"/>
      <c r="HE158" s="136"/>
      <c r="HF158" s="136"/>
      <c r="HG158" s="136"/>
      <c r="HH158" s="136"/>
      <c r="HI158" s="136"/>
      <c r="HJ158" s="136"/>
    </row>
    <row r="159" spans="1:218" ht="28.5" hidden="1" customHeight="1">
      <c r="A159" s="242" t="s">
        <v>501</v>
      </c>
      <c r="B159" s="243" t="s">
        <v>502</v>
      </c>
      <c r="C159" s="243" t="s">
        <v>190</v>
      </c>
      <c r="D159" s="228" t="s">
        <v>503</v>
      </c>
      <c r="E159" s="439"/>
      <c r="F159" s="441"/>
      <c r="G159" s="439"/>
      <c r="H159" s="439"/>
      <c r="I159" s="439"/>
      <c r="J159" s="485">
        <f t="shared" si="50"/>
        <v>0</v>
      </c>
      <c r="K159" s="485"/>
      <c r="L159" s="439"/>
      <c r="M159" s="439"/>
      <c r="N159" s="439"/>
      <c r="O159" s="439"/>
      <c r="P159" s="439"/>
      <c r="Q159" s="439"/>
      <c r="R159" s="484">
        <f t="shared" si="49"/>
        <v>0</v>
      </c>
    </row>
    <row r="160" spans="1:218" ht="25.5" hidden="1" customHeight="1">
      <c r="A160" s="242" t="s">
        <v>504</v>
      </c>
      <c r="B160" s="243" t="s">
        <v>505</v>
      </c>
      <c r="C160" s="243" t="s">
        <v>189</v>
      </c>
      <c r="D160" s="275" t="s">
        <v>506</v>
      </c>
      <c r="E160" s="439">
        <f>SUM(F160,I160)</f>
        <v>0</v>
      </c>
      <c r="F160" s="439"/>
      <c r="G160" s="444"/>
      <c r="H160" s="444"/>
      <c r="I160" s="444"/>
      <c r="J160" s="485">
        <f>SUM(L160,O160)</f>
        <v>0</v>
      </c>
      <c r="K160" s="485"/>
      <c r="L160" s="444"/>
      <c r="M160" s="444"/>
      <c r="N160" s="444"/>
      <c r="O160" s="444"/>
      <c r="P160" s="444"/>
      <c r="Q160" s="444"/>
      <c r="R160" s="484">
        <f>SUM(E160,J160)</f>
        <v>0</v>
      </c>
    </row>
    <row r="161" spans="1:19" s="139" customFormat="1" ht="34.5" customHeight="1">
      <c r="A161" s="304"/>
      <c r="B161" s="305"/>
      <c r="C161" s="305"/>
      <c r="D161" s="306" t="s">
        <v>507</v>
      </c>
      <c r="E161" s="506">
        <f t="shared" ref="E161:R161" si="51">SUM(E11,E61,E81,E110,E144,E155)</f>
        <v>0</v>
      </c>
      <c r="F161" s="507">
        <f t="shared" si="51"/>
        <v>0</v>
      </c>
      <c r="G161" s="507">
        <f t="shared" si="51"/>
        <v>34940</v>
      </c>
      <c r="H161" s="507">
        <f t="shared" si="51"/>
        <v>-24430</v>
      </c>
      <c r="I161" s="507">
        <f t="shared" si="51"/>
        <v>0</v>
      </c>
      <c r="J161" s="507">
        <f t="shared" si="51"/>
        <v>160778</v>
      </c>
      <c r="K161" s="507">
        <f t="shared" si="51"/>
        <v>160778</v>
      </c>
      <c r="L161" s="507">
        <f t="shared" si="51"/>
        <v>0</v>
      </c>
      <c r="M161" s="507">
        <f t="shared" si="51"/>
        <v>0</v>
      </c>
      <c r="N161" s="507">
        <f t="shared" si="51"/>
        <v>0</v>
      </c>
      <c r="O161" s="507">
        <f t="shared" si="51"/>
        <v>160778</v>
      </c>
      <c r="P161" s="507">
        <f t="shared" si="51"/>
        <v>0</v>
      </c>
      <c r="Q161" s="507">
        <f t="shared" si="51"/>
        <v>0</v>
      </c>
      <c r="R161" s="508">
        <f t="shared" si="51"/>
        <v>160778</v>
      </c>
      <c r="S161" s="163"/>
    </row>
    <row r="162" spans="1:19">
      <c r="C162" s="164"/>
      <c r="D162" s="165"/>
      <c r="E162" s="166"/>
      <c r="F162" s="167"/>
      <c r="G162" s="168"/>
      <c r="H162" s="168"/>
      <c r="I162" s="168"/>
      <c r="J162" s="169"/>
      <c r="K162" s="169"/>
      <c r="L162" s="168"/>
      <c r="M162" s="168"/>
      <c r="N162" s="168"/>
      <c r="O162" s="168"/>
      <c r="P162" s="168"/>
      <c r="Q162" s="168"/>
      <c r="R162" s="167"/>
    </row>
    <row r="163" spans="1:19" ht="3.75" customHeight="1">
      <c r="C163" s="164"/>
      <c r="D163" s="165"/>
      <c r="M163" s="168"/>
      <c r="O163" s="168"/>
      <c r="P163" s="168"/>
      <c r="Q163" s="168"/>
      <c r="R163" s="167"/>
    </row>
    <row r="164" spans="1:19" ht="45.75" customHeight="1">
      <c r="C164" s="170"/>
      <c r="D164" s="165"/>
      <c r="Q164" s="168"/>
      <c r="R164" s="167"/>
    </row>
    <row r="165" spans="1:19">
      <c r="C165" s="164"/>
      <c r="D165" s="165"/>
      <c r="O165" s="168"/>
      <c r="P165" s="168"/>
    </row>
    <row r="166" spans="1:19">
      <c r="C166" s="164"/>
    </row>
    <row r="167" spans="1:19">
      <c r="C167" s="164"/>
    </row>
    <row r="168" spans="1:19">
      <c r="C168" s="164"/>
    </row>
    <row r="169" spans="1:19" ht="12.75" customHeight="1">
      <c r="C169" s="164"/>
    </row>
    <row r="170" spans="1:19">
      <c r="C170" s="164"/>
    </row>
    <row r="171" spans="1:19">
      <c r="C171" s="164"/>
    </row>
    <row r="172" spans="1:19">
      <c r="C172" s="164"/>
    </row>
    <row r="173" spans="1:19" ht="12.75" customHeight="1">
      <c r="C173" s="164"/>
    </row>
    <row r="174" spans="1:19">
      <c r="C174" s="164"/>
    </row>
    <row r="175" spans="1:19">
      <c r="C175" s="164"/>
    </row>
    <row r="176" spans="1:19">
      <c r="C176" s="164"/>
    </row>
    <row r="177" spans="3:3" ht="12.75" customHeight="1">
      <c r="C177" s="164"/>
    </row>
    <row r="178" spans="3:3">
      <c r="C178" s="164"/>
    </row>
    <row r="179" spans="3:3">
      <c r="C179" s="164"/>
    </row>
    <row r="180" spans="3:3">
      <c r="C180" s="164"/>
    </row>
    <row r="181" spans="3:3" ht="12.75" customHeight="1">
      <c r="C181" s="164"/>
    </row>
    <row r="182" spans="3:3">
      <c r="C182" s="164"/>
    </row>
    <row r="183" spans="3:3">
      <c r="C183" s="164"/>
    </row>
    <row r="184" spans="3:3">
      <c r="C184" s="164"/>
    </row>
    <row r="185" spans="3:3" ht="12.75" customHeight="1">
      <c r="C185" s="164"/>
    </row>
    <row r="186" spans="3:3">
      <c r="C186" s="164"/>
    </row>
    <row r="187" spans="3:3">
      <c r="C187" s="164"/>
    </row>
    <row r="188" spans="3:3">
      <c r="C188" s="164"/>
    </row>
    <row r="189" spans="3:3" ht="12.75" customHeight="1">
      <c r="C189" s="164"/>
    </row>
    <row r="190" spans="3:3">
      <c r="C190" s="164"/>
    </row>
    <row r="191" spans="3:3">
      <c r="C191" s="164"/>
    </row>
    <row r="192" spans="3:3">
      <c r="C192" s="164"/>
    </row>
    <row r="193" spans="3:3" ht="12.75" customHeight="1">
      <c r="C193" s="164"/>
    </row>
    <row r="194" spans="3:3">
      <c r="C194" s="164"/>
    </row>
    <row r="195" spans="3:3">
      <c r="C195" s="164"/>
    </row>
    <row r="196" spans="3:3">
      <c r="C196" s="164"/>
    </row>
    <row r="197" spans="3:3" ht="12.75" customHeight="1">
      <c r="C197" s="164"/>
    </row>
    <row r="198" spans="3:3">
      <c r="C198" s="164"/>
    </row>
    <row r="199" spans="3:3">
      <c r="C199" s="164"/>
    </row>
    <row r="200" spans="3:3">
      <c r="C200" s="164"/>
    </row>
    <row r="201" spans="3:3" ht="12.75" customHeight="1">
      <c r="C201" s="164"/>
    </row>
    <row r="202" spans="3:3">
      <c r="C202" s="164"/>
    </row>
    <row r="203" spans="3:3">
      <c r="C203" s="164"/>
    </row>
    <row r="204" spans="3:3">
      <c r="C204" s="164"/>
    </row>
    <row r="205" spans="3:3" ht="12.75" customHeight="1">
      <c r="C205" s="164"/>
    </row>
    <row r="206" spans="3:3">
      <c r="C206" s="164"/>
    </row>
    <row r="207" spans="3:3">
      <c r="C207" s="164"/>
    </row>
    <row r="208" spans="3:3">
      <c r="C208" s="164"/>
    </row>
    <row r="209" spans="3:3" ht="12.75" customHeight="1">
      <c r="C209" s="164"/>
    </row>
    <row r="210" spans="3:3">
      <c r="C210" s="164"/>
    </row>
    <row r="211" spans="3:3">
      <c r="C211" s="164"/>
    </row>
    <row r="212" spans="3:3">
      <c r="C212" s="164"/>
    </row>
    <row r="213" spans="3:3" ht="12.75" customHeight="1">
      <c r="C213" s="164"/>
    </row>
    <row r="214" spans="3:3">
      <c r="C214" s="164"/>
    </row>
    <row r="215" spans="3:3">
      <c r="C215" s="164"/>
    </row>
    <row r="216" spans="3:3">
      <c r="C216" s="164"/>
    </row>
    <row r="217" spans="3:3" ht="12.75" customHeight="1">
      <c r="C217" s="164"/>
    </row>
    <row r="218" spans="3:3">
      <c r="C218" s="164"/>
    </row>
    <row r="219" spans="3:3">
      <c r="C219" s="164"/>
    </row>
    <row r="220" spans="3:3">
      <c r="C220" s="164"/>
    </row>
    <row r="221" spans="3:3" ht="12.75" customHeight="1">
      <c r="C221" s="164"/>
    </row>
    <row r="222" spans="3:3">
      <c r="C222" s="164"/>
    </row>
    <row r="223" spans="3:3">
      <c r="C223" s="164"/>
    </row>
    <row r="224" spans="3:3">
      <c r="C224" s="164"/>
    </row>
    <row r="225" spans="3:3" ht="12.75" customHeight="1">
      <c r="C225" s="164"/>
    </row>
    <row r="226" spans="3:3">
      <c r="C226" s="164"/>
    </row>
    <row r="227" spans="3:3">
      <c r="C227" s="164"/>
    </row>
    <row r="228" spans="3:3">
      <c r="C228" s="164"/>
    </row>
    <row r="229" spans="3:3" ht="12.75" customHeight="1">
      <c r="C229" s="164"/>
    </row>
    <row r="230" spans="3:3">
      <c r="C230" s="164"/>
    </row>
    <row r="231" spans="3:3">
      <c r="C231" s="164"/>
    </row>
    <row r="232" spans="3:3">
      <c r="C232" s="164"/>
    </row>
    <row r="233" spans="3:3" ht="12.75" customHeight="1">
      <c r="C233" s="164"/>
    </row>
    <row r="234" spans="3:3">
      <c r="C234" s="164"/>
    </row>
    <row r="235" spans="3:3">
      <c r="C235" s="164"/>
    </row>
    <row r="236" spans="3:3">
      <c r="C236" s="164"/>
    </row>
    <row r="237" spans="3:3" ht="12.75" customHeight="1">
      <c r="C237" s="164"/>
    </row>
    <row r="238" spans="3:3">
      <c r="C238" s="164"/>
    </row>
    <row r="239" spans="3:3">
      <c r="C239" s="164"/>
    </row>
    <row r="240" spans="3:3">
      <c r="C240" s="164"/>
    </row>
    <row r="241" spans="3:3" ht="12.75" customHeight="1">
      <c r="C241" s="164"/>
    </row>
    <row r="242" spans="3:3">
      <c r="C242" s="164"/>
    </row>
    <row r="243" spans="3:3">
      <c r="C243" s="164"/>
    </row>
    <row r="244" spans="3:3">
      <c r="C244" s="164"/>
    </row>
    <row r="245" spans="3:3" ht="12.75" customHeight="1">
      <c r="C245" s="164"/>
    </row>
    <row r="246" spans="3:3">
      <c r="C246" s="164"/>
    </row>
    <row r="247" spans="3:3">
      <c r="C247" s="164"/>
    </row>
    <row r="248" spans="3:3">
      <c r="C248" s="164"/>
    </row>
    <row r="249" spans="3:3" ht="12.75" customHeight="1">
      <c r="C249" s="164"/>
    </row>
    <row r="250" spans="3:3">
      <c r="C250" s="164"/>
    </row>
    <row r="251" spans="3:3">
      <c r="C251" s="164"/>
    </row>
    <row r="252" spans="3:3">
      <c r="C252" s="164"/>
    </row>
    <row r="253" spans="3:3" ht="12.75" customHeight="1">
      <c r="C253" s="164"/>
    </row>
    <row r="254" spans="3:3">
      <c r="C254" s="164"/>
    </row>
    <row r="255" spans="3:3">
      <c r="C255" s="164"/>
    </row>
    <row r="256" spans="3:3">
      <c r="C256" s="164"/>
    </row>
    <row r="257" spans="3:3" ht="12.75" customHeight="1">
      <c r="C257" s="164"/>
    </row>
    <row r="258" spans="3:3">
      <c r="C258" s="164"/>
    </row>
    <row r="259" spans="3:3">
      <c r="C259" s="164"/>
    </row>
    <row r="260" spans="3:3">
      <c r="C260" s="164"/>
    </row>
    <row r="261" spans="3:3" ht="12.75" customHeight="1">
      <c r="C261" s="164"/>
    </row>
    <row r="262" spans="3:3">
      <c r="C262" s="164"/>
    </row>
    <row r="263" spans="3:3">
      <c r="C263" s="164"/>
    </row>
    <row r="264" spans="3:3">
      <c r="C264" s="164"/>
    </row>
    <row r="265" spans="3:3" ht="12.75" customHeight="1">
      <c r="C265" s="164"/>
    </row>
    <row r="266" spans="3:3">
      <c r="C266" s="164"/>
    </row>
    <row r="267" spans="3:3">
      <c r="C267" s="164"/>
    </row>
    <row r="268" spans="3:3">
      <c r="C268" s="164"/>
    </row>
    <row r="269" spans="3:3" ht="12.75" customHeight="1">
      <c r="C269" s="164"/>
    </row>
    <row r="270" spans="3:3">
      <c r="C270" s="164"/>
    </row>
    <row r="271" spans="3:3">
      <c r="C271" s="164"/>
    </row>
    <row r="272" spans="3:3">
      <c r="C272" s="164"/>
    </row>
    <row r="273" spans="3:3" ht="12.75" customHeight="1">
      <c r="C273" s="164"/>
    </row>
    <row r="274" spans="3:3">
      <c r="C274" s="164"/>
    </row>
    <row r="275" spans="3:3">
      <c r="C275" s="164"/>
    </row>
    <row r="276" spans="3:3">
      <c r="C276" s="164"/>
    </row>
    <row r="277" spans="3:3" ht="12.75" customHeight="1">
      <c r="C277" s="164"/>
    </row>
    <row r="278" spans="3:3">
      <c r="C278" s="164"/>
    </row>
    <row r="279" spans="3:3">
      <c r="C279" s="164"/>
    </row>
    <row r="280" spans="3:3">
      <c r="C280" s="164"/>
    </row>
    <row r="281" spans="3:3" ht="12.75" customHeight="1">
      <c r="C281" s="164"/>
    </row>
    <row r="282" spans="3:3">
      <c r="C282" s="164"/>
    </row>
    <row r="283" spans="3:3">
      <c r="C283" s="164"/>
    </row>
    <row r="284" spans="3:3">
      <c r="C284" s="164"/>
    </row>
    <row r="285" spans="3:3" ht="12.75" customHeight="1">
      <c r="C285" s="164"/>
    </row>
    <row r="286" spans="3:3">
      <c r="C286" s="164"/>
    </row>
    <row r="287" spans="3:3">
      <c r="C287" s="164"/>
    </row>
    <row r="288" spans="3:3">
      <c r="C288" s="164"/>
    </row>
    <row r="289" spans="3:3" ht="12.75" customHeight="1">
      <c r="C289" s="164"/>
    </row>
    <row r="290" spans="3:3">
      <c r="C290" s="164"/>
    </row>
    <row r="291" spans="3:3">
      <c r="C291" s="164"/>
    </row>
    <row r="292" spans="3:3">
      <c r="C292" s="164"/>
    </row>
    <row r="293" spans="3:3" ht="12.75" customHeight="1">
      <c r="C293" s="164"/>
    </row>
    <row r="294" spans="3:3">
      <c r="C294" s="164"/>
    </row>
    <row r="295" spans="3:3">
      <c r="C295" s="164"/>
    </row>
    <row r="296" spans="3:3">
      <c r="C296" s="164"/>
    </row>
    <row r="297" spans="3:3" ht="12.75" customHeight="1">
      <c r="C297" s="164"/>
    </row>
    <row r="298" spans="3:3">
      <c r="C298" s="164"/>
    </row>
    <row r="299" spans="3:3">
      <c r="C299" s="164"/>
    </row>
    <row r="300" spans="3:3">
      <c r="C300" s="164"/>
    </row>
    <row r="301" spans="3:3" ht="12.75" customHeight="1">
      <c r="C301" s="164"/>
    </row>
    <row r="302" spans="3:3">
      <c r="C302" s="164"/>
    </row>
  </sheetData>
  <mergeCells count="22">
    <mergeCell ref="A5:A8"/>
    <mergeCell ref="B5:B8"/>
    <mergeCell ref="C5:C8"/>
    <mergeCell ref="D5:D8"/>
    <mergeCell ref="E5:I5"/>
    <mergeCell ref="G7:G8"/>
    <mergeCell ref="H7:H8"/>
    <mergeCell ref="N7:N8"/>
    <mergeCell ref="P7:P8"/>
    <mergeCell ref="R5:R8"/>
    <mergeCell ref="E6:E8"/>
    <mergeCell ref="F6:F8"/>
    <mergeCell ref="G6:H6"/>
    <mergeCell ref="I6:I8"/>
    <mergeCell ref="J6:J8"/>
    <mergeCell ref="K6:K8"/>
    <mergeCell ref="L6:L8"/>
    <mergeCell ref="M6:N6"/>
    <mergeCell ref="O6:O8"/>
    <mergeCell ref="J5:Q5"/>
    <mergeCell ref="P6:Q6"/>
    <mergeCell ref="M7:M8"/>
  </mergeCells>
  <pageMargins left="0.39370078740157483" right="0.19685039370078741" top="0.78740157480314965" bottom="0.78740157480314965" header="0" footer="0"/>
  <pageSetup paperSize="9" scale="59" fitToHeight="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5"/>
  <sheetViews>
    <sheetView showGridLines="0" showZeros="0" view="pageBreakPreview" topLeftCell="D7" zoomScale="90" zoomScaleSheetLayoutView="90" workbookViewId="0">
      <selection activeCell="F15" sqref="F15"/>
    </sheetView>
  </sheetViews>
  <sheetFormatPr defaultColWidth="7.85546875" defaultRowHeight="12.75"/>
  <cols>
    <col min="1" max="1" width="0.28515625" style="582" hidden="1" customWidth="1"/>
    <col min="2" max="2" width="3.7109375" style="582" hidden="1" customWidth="1"/>
    <col min="3" max="3" width="1" style="582" hidden="1" customWidth="1"/>
    <col min="4" max="4" width="28.28515625" style="582" customWidth="1"/>
    <col min="5" max="5" width="42.42578125" style="582" customWidth="1"/>
    <col min="6" max="6" width="104.140625" style="613" customWidth="1"/>
    <col min="7" max="7" width="48.42578125" style="613" hidden="1" customWidth="1"/>
    <col min="8" max="8" width="40.5703125" style="613" hidden="1" customWidth="1"/>
    <col min="9" max="9" width="0.7109375" style="613" hidden="1" customWidth="1"/>
    <col min="10" max="10" width="16.140625" style="582" hidden="1" customWidth="1"/>
    <col min="11" max="11" width="26.42578125" style="582" customWidth="1"/>
    <col min="12" max="12" width="15.7109375" style="582" customWidth="1"/>
    <col min="13" max="13" width="18.28515625" style="582" customWidth="1"/>
    <col min="14" max="14" width="21" style="582" customWidth="1"/>
    <col min="15" max="15" width="18.28515625" style="582" customWidth="1"/>
    <col min="16" max="16" width="16.42578125" style="582" customWidth="1"/>
    <col min="17" max="17" width="16.5703125" style="582" customWidth="1"/>
    <col min="18" max="18" width="18.5703125" style="582" customWidth="1"/>
    <col min="19" max="19" width="16.5703125" style="582" customWidth="1"/>
    <col min="20" max="20" width="22.42578125" style="582" customWidth="1"/>
    <col min="21" max="21" width="32" style="582" customWidth="1"/>
    <col min="22" max="22" width="14.7109375" style="582" customWidth="1"/>
    <col min="23" max="23" width="17.28515625" style="582" customWidth="1"/>
    <col min="24" max="246" width="7.85546875" style="582"/>
    <col min="247" max="249" width="0" style="582" hidden="1" customWidth="1"/>
    <col min="250" max="250" width="15" style="582" customWidth="1"/>
    <col min="251" max="251" width="21.85546875" style="582" customWidth="1"/>
    <col min="252" max="252" width="24.5703125" style="582" customWidth="1"/>
    <col min="253" max="253" width="43.42578125" style="582" customWidth="1"/>
    <col min="254" max="254" width="38.42578125" style="582" customWidth="1"/>
    <col min="255" max="255" width="43.7109375" style="582" customWidth="1"/>
    <col min="256" max="256" width="17.140625" style="582" customWidth="1"/>
    <col min="257" max="257" width="18.85546875" style="582" customWidth="1"/>
    <col min="258" max="258" width="13.42578125" style="582" customWidth="1"/>
    <col min="259" max="259" width="15.7109375" style="582" customWidth="1"/>
    <col min="260" max="260" width="15" style="582" customWidth="1"/>
    <col min="261" max="261" width="13.42578125" style="582" customWidth="1"/>
    <col min="262" max="262" width="15.42578125" style="582" customWidth="1"/>
    <col min="263" max="263" width="20.5703125" style="582" customWidth="1"/>
    <col min="264" max="264" width="14" style="582" customWidth="1"/>
    <col min="265" max="265" width="11.140625" style="582" customWidth="1"/>
    <col min="266" max="266" width="20.140625" style="582" customWidth="1"/>
    <col min="267" max="267" width="15.85546875" style="582" customWidth="1"/>
    <col min="268" max="268" width="15.7109375" style="582" customWidth="1"/>
    <col min="269" max="269" width="18.28515625" style="582" customWidth="1"/>
    <col min="270" max="270" width="21" style="582" customWidth="1"/>
    <col min="271" max="271" width="18.28515625" style="582" customWidth="1"/>
    <col min="272" max="272" width="16.42578125" style="582" customWidth="1"/>
    <col min="273" max="273" width="16.5703125" style="582" customWidth="1"/>
    <col min="274" max="274" width="18.5703125" style="582" customWidth="1"/>
    <col min="275" max="275" width="16.5703125" style="582" customWidth="1"/>
    <col min="276" max="276" width="22.42578125" style="582" customWidth="1"/>
    <col min="277" max="277" width="32" style="582" customWidth="1"/>
    <col min="278" max="278" width="14.7109375" style="582" customWidth="1"/>
    <col min="279" max="279" width="17.28515625" style="582" customWidth="1"/>
    <col min="280" max="502" width="7.85546875" style="582"/>
    <col min="503" max="505" width="0" style="582" hidden="1" customWidth="1"/>
    <col min="506" max="506" width="15" style="582" customWidth="1"/>
    <col min="507" max="507" width="21.85546875" style="582" customWidth="1"/>
    <col min="508" max="508" width="24.5703125" style="582" customWidth="1"/>
    <col min="509" max="509" width="43.42578125" style="582" customWidth="1"/>
    <col min="510" max="510" width="38.42578125" style="582" customWidth="1"/>
    <col min="511" max="511" width="43.7109375" style="582" customWidth="1"/>
    <col min="512" max="512" width="17.140625" style="582" customWidth="1"/>
    <col min="513" max="513" width="18.85546875" style="582" customWidth="1"/>
    <col min="514" max="514" width="13.42578125" style="582" customWidth="1"/>
    <col min="515" max="515" width="15.7109375" style="582" customWidth="1"/>
    <col min="516" max="516" width="15" style="582" customWidth="1"/>
    <col min="517" max="517" width="13.42578125" style="582" customWidth="1"/>
    <col min="518" max="518" width="15.42578125" style="582" customWidth="1"/>
    <col min="519" max="519" width="20.5703125" style="582" customWidth="1"/>
    <col min="520" max="520" width="14" style="582" customWidth="1"/>
    <col min="521" max="521" width="11.140625" style="582" customWidth="1"/>
    <col min="522" max="522" width="20.140625" style="582" customWidth="1"/>
    <col min="523" max="523" width="15.85546875" style="582" customWidth="1"/>
    <col min="524" max="524" width="15.7109375" style="582" customWidth="1"/>
    <col min="525" max="525" width="18.28515625" style="582" customWidth="1"/>
    <col min="526" max="526" width="21" style="582" customWidth="1"/>
    <col min="527" max="527" width="18.28515625" style="582" customWidth="1"/>
    <col min="528" max="528" width="16.42578125" style="582" customWidth="1"/>
    <col min="529" max="529" width="16.5703125" style="582" customWidth="1"/>
    <col min="530" max="530" width="18.5703125" style="582" customWidth="1"/>
    <col min="531" max="531" width="16.5703125" style="582" customWidth="1"/>
    <col min="532" max="532" width="22.42578125" style="582" customWidth="1"/>
    <col min="533" max="533" width="32" style="582" customWidth="1"/>
    <col min="534" max="534" width="14.7109375" style="582" customWidth="1"/>
    <col min="535" max="535" width="17.28515625" style="582" customWidth="1"/>
    <col min="536" max="758" width="7.85546875" style="582"/>
    <col min="759" max="761" width="0" style="582" hidden="1" customWidth="1"/>
    <col min="762" max="762" width="15" style="582" customWidth="1"/>
    <col min="763" max="763" width="21.85546875" style="582" customWidth="1"/>
    <col min="764" max="764" width="24.5703125" style="582" customWidth="1"/>
    <col min="765" max="765" width="43.42578125" style="582" customWidth="1"/>
    <col min="766" max="766" width="38.42578125" style="582" customWidth="1"/>
    <col min="767" max="767" width="43.7109375" style="582" customWidth="1"/>
    <col min="768" max="768" width="17.140625" style="582" customWidth="1"/>
    <col min="769" max="769" width="18.85546875" style="582" customWidth="1"/>
    <col min="770" max="770" width="13.42578125" style="582" customWidth="1"/>
    <col min="771" max="771" width="15.7109375" style="582" customWidth="1"/>
    <col min="772" max="772" width="15" style="582" customWidth="1"/>
    <col min="773" max="773" width="13.42578125" style="582" customWidth="1"/>
    <col min="774" max="774" width="15.42578125" style="582" customWidth="1"/>
    <col min="775" max="775" width="20.5703125" style="582" customWidth="1"/>
    <col min="776" max="776" width="14" style="582" customWidth="1"/>
    <col min="777" max="777" width="11.140625" style="582" customWidth="1"/>
    <col min="778" max="778" width="20.140625" style="582" customWidth="1"/>
    <col min="779" max="779" width="15.85546875" style="582" customWidth="1"/>
    <col min="780" max="780" width="15.7109375" style="582" customWidth="1"/>
    <col min="781" max="781" width="18.28515625" style="582" customWidth="1"/>
    <col min="782" max="782" width="21" style="582" customWidth="1"/>
    <col min="783" max="783" width="18.28515625" style="582" customWidth="1"/>
    <col min="784" max="784" width="16.42578125" style="582" customWidth="1"/>
    <col min="785" max="785" width="16.5703125" style="582" customWidth="1"/>
    <col min="786" max="786" width="18.5703125" style="582" customWidth="1"/>
    <col min="787" max="787" width="16.5703125" style="582" customWidth="1"/>
    <col min="788" max="788" width="22.42578125" style="582" customWidth="1"/>
    <col min="789" max="789" width="32" style="582" customWidth="1"/>
    <col min="790" max="790" width="14.7109375" style="582" customWidth="1"/>
    <col min="791" max="791" width="17.28515625" style="582" customWidth="1"/>
    <col min="792" max="1014" width="7.85546875" style="582"/>
    <col min="1015" max="1017" width="0" style="582" hidden="1" customWidth="1"/>
    <col min="1018" max="1018" width="15" style="582" customWidth="1"/>
    <col min="1019" max="1019" width="21.85546875" style="582" customWidth="1"/>
    <col min="1020" max="1020" width="24.5703125" style="582" customWidth="1"/>
    <col min="1021" max="1021" width="43.42578125" style="582" customWidth="1"/>
    <col min="1022" max="1022" width="38.42578125" style="582" customWidth="1"/>
    <col min="1023" max="1023" width="43.7109375" style="582" customWidth="1"/>
    <col min="1024" max="1024" width="17.140625" style="582" customWidth="1"/>
    <col min="1025" max="1025" width="18.85546875" style="582" customWidth="1"/>
    <col min="1026" max="1026" width="13.42578125" style="582" customWidth="1"/>
    <col min="1027" max="1027" width="15.7109375" style="582" customWidth="1"/>
    <col min="1028" max="1028" width="15" style="582" customWidth="1"/>
    <col min="1029" max="1029" width="13.42578125" style="582" customWidth="1"/>
    <col min="1030" max="1030" width="15.42578125" style="582" customWidth="1"/>
    <col min="1031" max="1031" width="20.5703125" style="582" customWidth="1"/>
    <col min="1032" max="1032" width="14" style="582" customWidth="1"/>
    <col min="1033" max="1033" width="11.140625" style="582" customWidth="1"/>
    <col min="1034" max="1034" width="20.140625" style="582" customWidth="1"/>
    <col min="1035" max="1035" width="15.85546875" style="582" customWidth="1"/>
    <col min="1036" max="1036" width="15.7109375" style="582" customWidth="1"/>
    <col min="1037" max="1037" width="18.28515625" style="582" customWidth="1"/>
    <col min="1038" max="1038" width="21" style="582" customWidth="1"/>
    <col min="1039" max="1039" width="18.28515625" style="582" customWidth="1"/>
    <col min="1040" max="1040" width="16.42578125" style="582" customWidth="1"/>
    <col min="1041" max="1041" width="16.5703125" style="582" customWidth="1"/>
    <col min="1042" max="1042" width="18.5703125" style="582" customWidth="1"/>
    <col min="1043" max="1043" width="16.5703125" style="582" customWidth="1"/>
    <col min="1044" max="1044" width="22.42578125" style="582" customWidth="1"/>
    <col min="1045" max="1045" width="32" style="582" customWidth="1"/>
    <col min="1046" max="1046" width="14.7109375" style="582" customWidth="1"/>
    <col min="1047" max="1047" width="17.28515625" style="582" customWidth="1"/>
    <col min="1048" max="1270" width="7.85546875" style="582"/>
    <col min="1271" max="1273" width="0" style="582" hidden="1" customWidth="1"/>
    <col min="1274" max="1274" width="15" style="582" customWidth="1"/>
    <col min="1275" max="1275" width="21.85546875" style="582" customWidth="1"/>
    <col min="1276" max="1276" width="24.5703125" style="582" customWidth="1"/>
    <col min="1277" max="1277" width="43.42578125" style="582" customWidth="1"/>
    <col min="1278" max="1278" width="38.42578125" style="582" customWidth="1"/>
    <col min="1279" max="1279" width="43.7109375" style="582" customWidth="1"/>
    <col min="1280" max="1280" width="17.140625" style="582" customWidth="1"/>
    <col min="1281" max="1281" width="18.85546875" style="582" customWidth="1"/>
    <col min="1282" max="1282" width="13.42578125" style="582" customWidth="1"/>
    <col min="1283" max="1283" width="15.7109375" style="582" customWidth="1"/>
    <col min="1284" max="1284" width="15" style="582" customWidth="1"/>
    <col min="1285" max="1285" width="13.42578125" style="582" customWidth="1"/>
    <col min="1286" max="1286" width="15.42578125" style="582" customWidth="1"/>
    <col min="1287" max="1287" width="20.5703125" style="582" customWidth="1"/>
    <col min="1288" max="1288" width="14" style="582" customWidth="1"/>
    <col min="1289" max="1289" width="11.140625" style="582" customWidth="1"/>
    <col min="1290" max="1290" width="20.140625" style="582" customWidth="1"/>
    <col min="1291" max="1291" width="15.85546875" style="582" customWidth="1"/>
    <col min="1292" max="1292" width="15.7109375" style="582" customWidth="1"/>
    <col min="1293" max="1293" width="18.28515625" style="582" customWidth="1"/>
    <col min="1294" max="1294" width="21" style="582" customWidth="1"/>
    <col min="1295" max="1295" width="18.28515625" style="582" customWidth="1"/>
    <col min="1296" max="1296" width="16.42578125" style="582" customWidth="1"/>
    <col min="1297" max="1297" width="16.5703125" style="582" customWidth="1"/>
    <col min="1298" max="1298" width="18.5703125" style="582" customWidth="1"/>
    <col min="1299" max="1299" width="16.5703125" style="582" customWidth="1"/>
    <col min="1300" max="1300" width="22.42578125" style="582" customWidth="1"/>
    <col min="1301" max="1301" width="32" style="582" customWidth="1"/>
    <col min="1302" max="1302" width="14.7109375" style="582" customWidth="1"/>
    <col min="1303" max="1303" width="17.28515625" style="582" customWidth="1"/>
    <col min="1304" max="1526" width="7.85546875" style="582"/>
    <col min="1527" max="1529" width="0" style="582" hidden="1" customWidth="1"/>
    <col min="1530" max="1530" width="15" style="582" customWidth="1"/>
    <col min="1531" max="1531" width="21.85546875" style="582" customWidth="1"/>
    <col min="1532" max="1532" width="24.5703125" style="582" customWidth="1"/>
    <col min="1533" max="1533" width="43.42578125" style="582" customWidth="1"/>
    <col min="1534" max="1534" width="38.42578125" style="582" customWidth="1"/>
    <col min="1535" max="1535" width="43.7109375" style="582" customWidth="1"/>
    <col min="1536" max="1536" width="17.140625" style="582" customWidth="1"/>
    <col min="1537" max="1537" width="18.85546875" style="582" customWidth="1"/>
    <col min="1538" max="1538" width="13.42578125" style="582" customWidth="1"/>
    <col min="1539" max="1539" width="15.7109375" style="582" customWidth="1"/>
    <col min="1540" max="1540" width="15" style="582" customWidth="1"/>
    <col min="1541" max="1541" width="13.42578125" style="582" customWidth="1"/>
    <col min="1542" max="1542" width="15.42578125" style="582" customWidth="1"/>
    <col min="1543" max="1543" width="20.5703125" style="582" customWidth="1"/>
    <col min="1544" max="1544" width="14" style="582" customWidth="1"/>
    <col min="1545" max="1545" width="11.140625" style="582" customWidth="1"/>
    <col min="1546" max="1546" width="20.140625" style="582" customWidth="1"/>
    <col min="1547" max="1547" width="15.85546875" style="582" customWidth="1"/>
    <col min="1548" max="1548" width="15.7109375" style="582" customWidth="1"/>
    <col min="1549" max="1549" width="18.28515625" style="582" customWidth="1"/>
    <col min="1550" max="1550" width="21" style="582" customWidth="1"/>
    <col min="1551" max="1551" width="18.28515625" style="582" customWidth="1"/>
    <col min="1552" max="1552" width="16.42578125" style="582" customWidth="1"/>
    <col min="1553" max="1553" width="16.5703125" style="582" customWidth="1"/>
    <col min="1554" max="1554" width="18.5703125" style="582" customWidth="1"/>
    <col min="1555" max="1555" width="16.5703125" style="582" customWidth="1"/>
    <col min="1556" max="1556" width="22.42578125" style="582" customWidth="1"/>
    <col min="1557" max="1557" width="32" style="582" customWidth="1"/>
    <col min="1558" max="1558" width="14.7109375" style="582" customWidth="1"/>
    <col min="1559" max="1559" width="17.28515625" style="582" customWidth="1"/>
    <col min="1560" max="1782" width="7.85546875" style="582"/>
    <col min="1783" max="1785" width="0" style="582" hidden="1" customWidth="1"/>
    <col min="1786" max="1786" width="15" style="582" customWidth="1"/>
    <col min="1787" max="1787" width="21.85546875" style="582" customWidth="1"/>
    <col min="1788" max="1788" width="24.5703125" style="582" customWidth="1"/>
    <col min="1789" max="1789" width="43.42578125" style="582" customWidth="1"/>
    <col min="1790" max="1790" width="38.42578125" style="582" customWidth="1"/>
    <col min="1791" max="1791" width="43.7109375" style="582" customWidth="1"/>
    <col min="1792" max="1792" width="17.140625" style="582" customWidth="1"/>
    <col min="1793" max="1793" width="18.85546875" style="582" customWidth="1"/>
    <col min="1794" max="1794" width="13.42578125" style="582" customWidth="1"/>
    <col min="1795" max="1795" width="15.7109375" style="582" customWidth="1"/>
    <col min="1796" max="1796" width="15" style="582" customWidth="1"/>
    <col min="1797" max="1797" width="13.42578125" style="582" customWidth="1"/>
    <col min="1798" max="1798" width="15.42578125" style="582" customWidth="1"/>
    <col min="1799" max="1799" width="20.5703125" style="582" customWidth="1"/>
    <col min="1800" max="1800" width="14" style="582" customWidth="1"/>
    <col min="1801" max="1801" width="11.140625" style="582" customWidth="1"/>
    <col min="1802" max="1802" width="20.140625" style="582" customWidth="1"/>
    <col min="1803" max="1803" width="15.85546875" style="582" customWidth="1"/>
    <col min="1804" max="1804" width="15.7109375" style="582" customWidth="1"/>
    <col min="1805" max="1805" width="18.28515625" style="582" customWidth="1"/>
    <col min="1806" max="1806" width="21" style="582" customWidth="1"/>
    <col min="1807" max="1807" width="18.28515625" style="582" customWidth="1"/>
    <col min="1808" max="1808" width="16.42578125" style="582" customWidth="1"/>
    <col min="1809" max="1809" width="16.5703125" style="582" customWidth="1"/>
    <col min="1810" max="1810" width="18.5703125" style="582" customWidth="1"/>
    <col min="1811" max="1811" width="16.5703125" style="582" customWidth="1"/>
    <col min="1812" max="1812" width="22.42578125" style="582" customWidth="1"/>
    <col min="1813" max="1813" width="32" style="582" customWidth="1"/>
    <col min="1814" max="1814" width="14.7109375" style="582" customWidth="1"/>
    <col min="1815" max="1815" width="17.28515625" style="582" customWidth="1"/>
    <col min="1816" max="2038" width="7.85546875" style="582"/>
    <col min="2039" max="2041" width="0" style="582" hidden="1" customWidth="1"/>
    <col min="2042" max="2042" width="15" style="582" customWidth="1"/>
    <col min="2043" max="2043" width="21.85546875" style="582" customWidth="1"/>
    <col min="2044" max="2044" width="24.5703125" style="582" customWidth="1"/>
    <col min="2045" max="2045" width="43.42578125" style="582" customWidth="1"/>
    <col min="2046" max="2046" width="38.42578125" style="582" customWidth="1"/>
    <col min="2047" max="2047" width="43.7109375" style="582" customWidth="1"/>
    <col min="2048" max="2048" width="17.140625" style="582" customWidth="1"/>
    <col min="2049" max="2049" width="18.85546875" style="582" customWidth="1"/>
    <col min="2050" max="2050" width="13.42578125" style="582" customWidth="1"/>
    <col min="2051" max="2051" width="15.7109375" style="582" customWidth="1"/>
    <col min="2052" max="2052" width="15" style="582" customWidth="1"/>
    <col min="2053" max="2053" width="13.42578125" style="582" customWidth="1"/>
    <col min="2054" max="2054" width="15.42578125" style="582" customWidth="1"/>
    <col min="2055" max="2055" width="20.5703125" style="582" customWidth="1"/>
    <col min="2056" max="2056" width="14" style="582" customWidth="1"/>
    <col min="2057" max="2057" width="11.140625" style="582" customWidth="1"/>
    <col min="2058" max="2058" width="20.140625" style="582" customWidth="1"/>
    <col min="2059" max="2059" width="15.85546875" style="582" customWidth="1"/>
    <col min="2060" max="2060" width="15.7109375" style="582" customWidth="1"/>
    <col min="2061" max="2061" width="18.28515625" style="582" customWidth="1"/>
    <col min="2062" max="2062" width="21" style="582" customWidth="1"/>
    <col min="2063" max="2063" width="18.28515625" style="582" customWidth="1"/>
    <col min="2064" max="2064" width="16.42578125" style="582" customWidth="1"/>
    <col min="2065" max="2065" width="16.5703125" style="582" customWidth="1"/>
    <col min="2066" max="2066" width="18.5703125" style="582" customWidth="1"/>
    <col min="2067" max="2067" width="16.5703125" style="582" customWidth="1"/>
    <col min="2068" max="2068" width="22.42578125" style="582" customWidth="1"/>
    <col min="2069" max="2069" width="32" style="582" customWidth="1"/>
    <col min="2070" max="2070" width="14.7109375" style="582" customWidth="1"/>
    <col min="2071" max="2071" width="17.28515625" style="582" customWidth="1"/>
    <col min="2072" max="2294" width="7.85546875" style="582"/>
    <col min="2295" max="2297" width="0" style="582" hidden="1" customWidth="1"/>
    <col min="2298" max="2298" width="15" style="582" customWidth="1"/>
    <col min="2299" max="2299" width="21.85546875" style="582" customWidth="1"/>
    <col min="2300" max="2300" width="24.5703125" style="582" customWidth="1"/>
    <col min="2301" max="2301" width="43.42578125" style="582" customWidth="1"/>
    <col min="2302" max="2302" width="38.42578125" style="582" customWidth="1"/>
    <col min="2303" max="2303" width="43.7109375" style="582" customWidth="1"/>
    <col min="2304" max="2304" width="17.140625" style="582" customWidth="1"/>
    <col min="2305" max="2305" width="18.85546875" style="582" customWidth="1"/>
    <col min="2306" max="2306" width="13.42578125" style="582" customWidth="1"/>
    <col min="2307" max="2307" width="15.7109375" style="582" customWidth="1"/>
    <col min="2308" max="2308" width="15" style="582" customWidth="1"/>
    <col min="2309" max="2309" width="13.42578125" style="582" customWidth="1"/>
    <col min="2310" max="2310" width="15.42578125" style="582" customWidth="1"/>
    <col min="2311" max="2311" width="20.5703125" style="582" customWidth="1"/>
    <col min="2312" max="2312" width="14" style="582" customWidth="1"/>
    <col min="2313" max="2313" width="11.140625" style="582" customWidth="1"/>
    <col min="2314" max="2314" width="20.140625" style="582" customWidth="1"/>
    <col min="2315" max="2315" width="15.85546875" style="582" customWidth="1"/>
    <col min="2316" max="2316" width="15.7109375" style="582" customWidth="1"/>
    <col min="2317" max="2317" width="18.28515625" style="582" customWidth="1"/>
    <col min="2318" max="2318" width="21" style="582" customWidth="1"/>
    <col min="2319" max="2319" width="18.28515625" style="582" customWidth="1"/>
    <col min="2320" max="2320" width="16.42578125" style="582" customWidth="1"/>
    <col min="2321" max="2321" width="16.5703125" style="582" customWidth="1"/>
    <col min="2322" max="2322" width="18.5703125" style="582" customWidth="1"/>
    <col min="2323" max="2323" width="16.5703125" style="582" customWidth="1"/>
    <col min="2324" max="2324" width="22.42578125" style="582" customWidth="1"/>
    <col min="2325" max="2325" width="32" style="582" customWidth="1"/>
    <col min="2326" max="2326" width="14.7109375" style="582" customWidth="1"/>
    <col min="2327" max="2327" width="17.28515625" style="582" customWidth="1"/>
    <col min="2328" max="2550" width="7.85546875" style="582"/>
    <col min="2551" max="2553" width="0" style="582" hidden="1" customWidth="1"/>
    <col min="2554" max="2554" width="15" style="582" customWidth="1"/>
    <col min="2555" max="2555" width="21.85546875" style="582" customWidth="1"/>
    <col min="2556" max="2556" width="24.5703125" style="582" customWidth="1"/>
    <col min="2557" max="2557" width="43.42578125" style="582" customWidth="1"/>
    <col min="2558" max="2558" width="38.42578125" style="582" customWidth="1"/>
    <col min="2559" max="2559" width="43.7109375" style="582" customWidth="1"/>
    <col min="2560" max="2560" width="17.140625" style="582" customWidth="1"/>
    <col min="2561" max="2561" width="18.85546875" style="582" customWidth="1"/>
    <col min="2562" max="2562" width="13.42578125" style="582" customWidth="1"/>
    <col min="2563" max="2563" width="15.7109375" style="582" customWidth="1"/>
    <col min="2564" max="2564" width="15" style="582" customWidth="1"/>
    <col min="2565" max="2565" width="13.42578125" style="582" customWidth="1"/>
    <col min="2566" max="2566" width="15.42578125" style="582" customWidth="1"/>
    <col min="2567" max="2567" width="20.5703125" style="582" customWidth="1"/>
    <col min="2568" max="2568" width="14" style="582" customWidth="1"/>
    <col min="2569" max="2569" width="11.140625" style="582" customWidth="1"/>
    <col min="2570" max="2570" width="20.140625" style="582" customWidth="1"/>
    <col min="2571" max="2571" width="15.85546875" style="582" customWidth="1"/>
    <col min="2572" max="2572" width="15.7109375" style="582" customWidth="1"/>
    <col min="2573" max="2573" width="18.28515625" style="582" customWidth="1"/>
    <col min="2574" max="2574" width="21" style="582" customWidth="1"/>
    <col min="2575" max="2575" width="18.28515625" style="582" customWidth="1"/>
    <col min="2576" max="2576" width="16.42578125" style="582" customWidth="1"/>
    <col min="2577" max="2577" width="16.5703125" style="582" customWidth="1"/>
    <col min="2578" max="2578" width="18.5703125" style="582" customWidth="1"/>
    <col min="2579" max="2579" width="16.5703125" style="582" customWidth="1"/>
    <col min="2580" max="2580" width="22.42578125" style="582" customWidth="1"/>
    <col min="2581" max="2581" width="32" style="582" customWidth="1"/>
    <col min="2582" max="2582" width="14.7109375" style="582" customWidth="1"/>
    <col min="2583" max="2583" width="17.28515625" style="582" customWidth="1"/>
    <col min="2584" max="2806" width="7.85546875" style="582"/>
    <col min="2807" max="2809" width="0" style="582" hidden="1" customWidth="1"/>
    <col min="2810" max="2810" width="15" style="582" customWidth="1"/>
    <col min="2811" max="2811" width="21.85546875" style="582" customWidth="1"/>
    <col min="2812" max="2812" width="24.5703125" style="582" customWidth="1"/>
    <col min="2813" max="2813" width="43.42578125" style="582" customWidth="1"/>
    <col min="2814" max="2814" width="38.42578125" style="582" customWidth="1"/>
    <col min="2815" max="2815" width="43.7109375" style="582" customWidth="1"/>
    <col min="2816" max="2816" width="17.140625" style="582" customWidth="1"/>
    <col min="2817" max="2817" width="18.85546875" style="582" customWidth="1"/>
    <col min="2818" max="2818" width="13.42578125" style="582" customWidth="1"/>
    <col min="2819" max="2819" width="15.7109375" style="582" customWidth="1"/>
    <col min="2820" max="2820" width="15" style="582" customWidth="1"/>
    <col min="2821" max="2821" width="13.42578125" style="582" customWidth="1"/>
    <col min="2822" max="2822" width="15.42578125" style="582" customWidth="1"/>
    <col min="2823" max="2823" width="20.5703125" style="582" customWidth="1"/>
    <col min="2824" max="2824" width="14" style="582" customWidth="1"/>
    <col min="2825" max="2825" width="11.140625" style="582" customWidth="1"/>
    <col min="2826" max="2826" width="20.140625" style="582" customWidth="1"/>
    <col min="2827" max="2827" width="15.85546875" style="582" customWidth="1"/>
    <col min="2828" max="2828" width="15.7109375" style="582" customWidth="1"/>
    <col min="2829" max="2829" width="18.28515625" style="582" customWidth="1"/>
    <col min="2830" max="2830" width="21" style="582" customWidth="1"/>
    <col min="2831" max="2831" width="18.28515625" style="582" customWidth="1"/>
    <col min="2832" max="2832" width="16.42578125" style="582" customWidth="1"/>
    <col min="2833" max="2833" width="16.5703125" style="582" customWidth="1"/>
    <col min="2834" max="2834" width="18.5703125" style="582" customWidth="1"/>
    <col min="2835" max="2835" width="16.5703125" style="582" customWidth="1"/>
    <col min="2836" max="2836" width="22.42578125" style="582" customWidth="1"/>
    <col min="2837" max="2837" width="32" style="582" customWidth="1"/>
    <col min="2838" max="2838" width="14.7109375" style="582" customWidth="1"/>
    <col min="2839" max="2839" width="17.28515625" style="582" customWidth="1"/>
    <col min="2840" max="3062" width="7.85546875" style="582"/>
    <col min="3063" max="3065" width="0" style="582" hidden="1" customWidth="1"/>
    <col min="3066" max="3066" width="15" style="582" customWidth="1"/>
    <col min="3067" max="3067" width="21.85546875" style="582" customWidth="1"/>
    <col min="3068" max="3068" width="24.5703125" style="582" customWidth="1"/>
    <col min="3069" max="3069" width="43.42578125" style="582" customWidth="1"/>
    <col min="3070" max="3070" width="38.42578125" style="582" customWidth="1"/>
    <col min="3071" max="3071" width="43.7109375" style="582" customWidth="1"/>
    <col min="3072" max="3072" width="17.140625" style="582" customWidth="1"/>
    <col min="3073" max="3073" width="18.85546875" style="582" customWidth="1"/>
    <col min="3074" max="3074" width="13.42578125" style="582" customWidth="1"/>
    <col min="3075" max="3075" width="15.7109375" style="582" customWidth="1"/>
    <col min="3076" max="3076" width="15" style="582" customWidth="1"/>
    <col min="3077" max="3077" width="13.42578125" style="582" customWidth="1"/>
    <col min="3078" max="3078" width="15.42578125" style="582" customWidth="1"/>
    <col min="3079" max="3079" width="20.5703125" style="582" customWidth="1"/>
    <col min="3080" max="3080" width="14" style="582" customWidth="1"/>
    <col min="3081" max="3081" width="11.140625" style="582" customWidth="1"/>
    <col min="3082" max="3082" width="20.140625" style="582" customWidth="1"/>
    <col min="3083" max="3083" width="15.85546875" style="582" customWidth="1"/>
    <col min="3084" max="3084" width="15.7109375" style="582" customWidth="1"/>
    <col min="3085" max="3085" width="18.28515625" style="582" customWidth="1"/>
    <col min="3086" max="3086" width="21" style="582" customWidth="1"/>
    <col min="3087" max="3087" width="18.28515625" style="582" customWidth="1"/>
    <col min="3088" max="3088" width="16.42578125" style="582" customWidth="1"/>
    <col min="3089" max="3089" width="16.5703125" style="582" customWidth="1"/>
    <col min="3090" max="3090" width="18.5703125" style="582" customWidth="1"/>
    <col min="3091" max="3091" width="16.5703125" style="582" customWidth="1"/>
    <col min="3092" max="3092" width="22.42578125" style="582" customWidth="1"/>
    <col min="3093" max="3093" width="32" style="582" customWidth="1"/>
    <col min="3094" max="3094" width="14.7109375" style="582" customWidth="1"/>
    <col min="3095" max="3095" width="17.28515625" style="582" customWidth="1"/>
    <col min="3096" max="3318" width="7.85546875" style="582"/>
    <col min="3319" max="3321" width="0" style="582" hidden="1" customWidth="1"/>
    <col min="3322" max="3322" width="15" style="582" customWidth="1"/>
    <col min="3323" max="3323" width="21.85546875" style="582" customWidth="1"/>
    <col min="3324" max="3324" width="24.5703125" style="582" customWidth="1"/>
    <col min="3325" max="3325" width="43.42578125" style="582" customWidth="1"/>
    <col min="3326" max="3326" width="38.42578125" style="582" customWidth="1"/>
    <col min="3327" max="3327" width="43.7109375" style="582" customWidth="1"/>
    <col min="3328" max="3328" width="17.140625" style="582" customWidth="1"/>
    <col min="3329" max="3329" width="18.85546875" style="582" customWidth="1"/>
    <col min="3330" max="3330" width="13.42578125" style="582" customWidth="1"/>
    <col min="3331" max="3331" width="15.7109375" style="582" customWidth="1"/>
    <col min="3332" max="3332" width="15" style="582" customWidth="1"/>
    <col min="3333" max="3333" width="13.42578125" style="582" customWidth="1"/>
    <col min="3334" max="3334" width="15.42578125" style="582" customWidth="1"/>
    <col min="3335" max="3335" width="20.5703125" style="582" customWidth="1"/>
    <col min="3336" max="3336" width="14" style="582" customWidth="1"/>
    <col min="3337" max="3337" width="11.140625" style="582" customWidth="1"/>
    <col min="3338" max="3338" width="20.140625" style="582" customWidth="1"/>
    <col min="3339" max="3339" width="15.85546875" style="582" customWidth="1"/>
    <col min="3340" max="3340" width="15.7109375" style="582" customWidth="1"/>
    <col min="3341" max="3341" width="18.28515625" style="582" customWidth="1"/>
    <col min="3342" max="3342" width="21" style="582" customWidth="1"/>
    <col min="3343" max="3343" width="18.28515625" style="582" customWidth="1"/>
    <col min="3344" max="3344" width="16.42578125" style="582" customWidth="1"/>
    <col min="3345" max="3345" width="16.5703125" style="582" customWidth="1"/>
    <col min="3346" max="3346" width="18.5703125" style="582" customWidth="1"/>
    <col min="3347" max="3347" width="16.5703125" style="582" customWidth="1"/>
    <col min="3348" max="3348" width="22.42578125" style="582" customWidth="1"/>
    <col min="3349" max="3349" width="32" style="582" customWidth="1"/>
    <col min="3350" max="3350" width="14.7109375" style="582" customWidth="1"/>
    <col min="3351" max="3351" width="17.28515625" style="582" customWidth="1"/>
    <col min="3352" max="3574" width="7.85546875" style="582"/>
    <col min="3575" max="3577" width="0" style="582" hidden="1" customWidth="1"/>
    <col min="3578" max="3578" width="15" style="582" customWidth="1"/>
    <col min="3579" max="3579" width="21.85546875" style="582" customWidth="1"/>
    <col min="3580" max="3580" width="24.5703125" style="582" customWidth="1"/>
    <col min="3581" max="3581" width="43.42578125" style="582" customWidth="1"/>
    <col min="3582" max="3582" width="38.42578125" style="582" customWidth="1"/>
    <col min="3583" max="3583" width="43.7109375" style="582" customWidth="1"/>
    <col min="3584" max="3584" width="17.140625" style="582" customWidth="1"/>
    <col min="3585" max="3585" width="18.85546875" style="582" customWidth="1"/>
    <col min="3586" max="3586" width="13.42578125" style="582" customWidth="1"/>
    <col min="3587" max="3587" width="15.7109375" style="582" customWidth="1"/>
    <col min="3588" max="3588" width="15" style="582" customWidth="1"/>
    <col min="3589" max="3589" width="13.42578125" style="582" customWidth="1"/>
    <col min="3590" max="3590" width="15.42578125" style="582" customWidth="1"/>
    <col min="3591" max="3591" width="20.5703125" style="582" customWidth="1"/>
    <col min="3592" max="3592" width="14" style="582" customWidth="1"/>
    <col min="3593" max="3593" width="11.140625" style="582" customWidth="1"/>
    <col min="3594" max="3594" width="20.140625" style="582" customWidth="1"/>
    <col min="3595" max="3595" width="15.85546875" style="582" customWidth="1"/>
    <col min="3596" max="3596" width="15.7109375" style="582" customWidth="1"/>
    <col min="3597" max="3597" width="18.28515625" style="582" customWidth="1"/>
    <col min="3598" max="3598" width="21" style="582" customWidth="1"/>
    <col min="3599" max="3599" width="18.28515625" style="582" customWidth="1"/>
    <col min="3600" max="3600" width="16.42578125" style="582" customWidth="1"/>
    <col min="3601" max="3601" width="16.5703125" style="582" customWidth="1"/>
    <col min="3602" max="3602" width="18.5703125" style="582" customWidth="1"/>
    <col min="3603" max="3603" width="16.5703125" style="582" customWidth="1"/>
    <col min="3604" max="3604" width="22.42578125" style="582" customWidth="1"/>
    <col min="3605" max="3605" width="32" style="582" customWidth="1"/>
    <col min="3606" max="3606" width="14.7109375" style="582" customWidth="1"/>
    <col min="3607" max="3607" width="17.28515625" style="582" customWidth="1"/>
    <col min="3608" max="3830" width="7.85546875" style="582"/>
    <col min="3831" max="3833" width="0" style="582" hidden="1" customWidth="1"/>
    <col min="3834" max="3834" width="15" style="582" customWidth="1"/>
    <col min="3835" max="3835" width="21.85546875" style="582" customWidth="1"/>
    <col min="3836" max="3836" width="24.5703125" style="582" customWidth="1"/>
    <col min="3837" max="3837" width="43.42578125" style="582" customWidth="1"/>
    <col min="3838" max="3838" width="38.42578125" style="582" customWidth="1"/>
    <col min="3839" max="3839" width="43.7109375" style="582" customWidth="1"/>
    <col min="3840" max="3840" width="17.140625" style="582" customWidth="1"/>
    <col min="3841" max="3841" width="18.85546875" style="582" customWidth="1"/>
    <col min="3842" max="3842" width="13.42578125" style="582" customWidth="1"/>
    <col min="3843" max="3843" width="15.7109375" style="582" customWidth="1"/>
    <col min="3844" max="3844" width="15" style="582" customWidth="1"/>
    <col min="3845" max="3845" width="13.42578125" style="582" customWidth="1"/>
    <col min="3846" max="3846" width="15.42578125" style="582" customWidth="1"/>
    <col min="3847" max="3847" width="20.5703125" style="582" customWidth="1"/>
    <col min="3848" max="3848" width="14" style="582" customWidth="1"/>
    <col min="3849" max="3849" width="11.140625" style="582" customWidth="1"/>
    <col min="3850" max="3850" width="20.140625" style="582" customWidth="1"/>
    <col min="3851" max="3851" width="15.85546875" style="582" customWidth="1"/>
    <col min="3852" max="3852" width="15.7109375" style="582" customWidth="1"/>
    <col min="3853" max="3853" width="18.28515625" style="582" customWidth="1"/>
    <col min="3854" max="3854" width="21" style="582" customWidth="1"/>
    <col min="3855" max="3855" width="18.28515625" style="582" customWidth="1"/>
    <col min="3856" max="3856" width="16.42578125" style="582" customWidth="1"/>
    <col min="3857" max="3857" width="16.5703125" style="582" customWidth="1"/>
    <col min="3858" max="3858" width="18.5703125" style="582" customWidth="1"/>
    <col min="3859" max="3859" width="16.5703125" style="582" customWidth="1"/>
    <col min="3860" max="3860" width="22.42578125" style="582" customWidth="1"/>
    <col min="3861" max="3861" width="32" style="582" customWidth="1"/>
    <col min="3862" max="3862" width="14.7109375" style="582" customWidth="1"/>
    <col min="3863" max="3863" width="17.28515625" style="582" customWidth="1"/>
    <col min="3864" max="4086" width="7.85546875" style="582"/>
    <col min="4087" max="4089" width="0" style="582" hidden="1" customWidth="1"/>
    <col min="4090" max="4090" width="15" style="582" customWidth="1"/>
    <col min="4091" max="4091" width="21.85546875" style="582" customWidth="1"/>
    <col min="4092" max="4092" width="24.5703125" style="582" customWidth="1"/>
    <col min="4093" max="4093" width="43.42578125" style="582" customWidth="1"/>
    <col min="4094" max="4094" width="38.42578125" style="582" customWidth="1"/>
    <col min="4095" max="4095" width="43.7109375" style="582" customWidth="1"/>
    <col min="4096" max="4096" width="17.140625" style="582" customWidth="1"/>
    <col min="4097" max="4097" width="18.85546875" style="582" customWidth="1"/>
    <col min="4098" max="4098" width="13.42578125" style="582" customWidth="1"/>
    <col min="4099" max="4099" width="15.7109375" style="582" customWidth="1"/>
    <col min="4100" max="4100" width="15" style="582" customWidth="1"/>
    <col min="4101" max="4101" width="13.42578125" style="582" customWidth="1"/>
    <col min="4102" max="4102" width="15.42578125" style="582" customWidth="1"/>
    <col min="4103" max="4103" width="20.5703125" style="582" customWidth="1"/>
    <col min="4104" max="4104" width="14" style="582" customWidth="1"/>
    <col min="4105" max="4105" width="11.140625" style="582" customWidth="1"/>
    <col min="4106" max="4106" width="20.140625" style="582" customWidth="1"/>
    <col min="4107" max="4107" width="15.85546875" style="582" customWidth="1"/>
    <col min="4108" max="4108" width="15.7109375" style="582" customWidth="1"/>
    <col min="4109" max="4109" width="18.28515625" style="582" customWidth="1"/>
    <col min="4110" max="4110" width="21" style="582" customWidth="1"/>
    <col min="4111" max="4111" width="18.28515625" style="582" customWidth="1"/>
    <col min="4112" max="4112" width="16.42578125" style="582" customWidth="1"/>
    <col min="4113" max="4113" width="16.5703125" style="582" customWidth="1"/>
    <col min="4114" max="4114" width="18.5703125" style="582" customWidth="1"/>
    <col min="4115" max="4115" width="16.5703125" style="582" customWidth="1"/>
    <col min="4116" max="4116" width="22.42578125" style="582" customWidth="1"/>
    <col min="4117" max="4117" width="32" style="582" customWidth="1"/>
    <col min="4118" max="4118" width="14.7109375" style="582" customWidth="1"/>
    <col min="4119" max="4119" width="17.28515625" style="582" customWidth="1"/>
    <col min="4120" max="4342" width="7.85546875" style="582"/>
    <col min="4343" max="4345" width="0" style="582" hidden="1" customWidth="1"/>
    <col min="4346" max="4346" width="15" style="582" customWidth="1"/>
    <col min="4347" max="4347" width="21.85546875" style="582" customWidth="1"/>
    <col min="4348" max="4348" width="24.5703125" style="582" customWidth="1"/>
    <col min="4349" max="4349" width="43.42578125" style="582" customWidth="1"/>
    <col min="4350" max="4350" width="38.42578125" style="582" customWidth="1"/>
    <col min="4351" max="4351" width="43.7109375" style="582" customWidth="1"/>
    <col min="4352" max="4352" width="17.140625" style="582" customWidth="1"/>
    <col min="4353" max="4353" width="18.85546875" style="582" customWidth="1"/>
    <col min="4354" max="4354" width="13.42578125" style="582" customWidth="1"/>
    <col min="4355" max="4355" width="15.7109375" style="582" customWidth="1"/>
    <col min="4356" max="4356" width="15" style="582" customWidth="1"/>
    <col min="4357" max="4357" width="13.42578125" style="582" customWidth="1"/>
    <col min="4358" max="4358" width="15.42578125" style="582" customWidth="1"/>
    <col min="4359" max="4359" width="20.5703125" style="582" customWidth="1"/>
    <col min="4360" max="4360" width="14" style="582" customWidth="1"/>
    <col min="4361" max="4361" width="11.140625" style="582" customWidth="1"/>
    <col min="4362" max="4362" width="20.140625" style="582" customWidth="1"/>
    <col min="4363" max="4363" width="15.85546875" style="582" customWidth="1"/>
    <col min="4364" max="4364" width="15.7109375" style="582" customWidth="1"/>
    <col min="4365" max="4365" width="18.28515625" style="582" customWidth="1"/>
    <col min="4366" max="4366" width="21" style="582" customWidth="1"/>
    <col min="4367" max="4367" width="18.28515625" style="582" customWidth="1"/>
    <col min="4368" max="4368" width="16.42578125" style="582" customWidth="1"/>
    <col min="4369" max="4369" width="16.5703125" style="582" customWidth="1"/>
    <col min="4370" max="4370" width="18.5703125" style="582" customWidth="1"/>
    <col min="4371" max="4371" width="16.5703125" style="582" customWidth="1"/>
    <col min="4372" max="4372" width="22.42578125" style="582" customWidth="1"/>
    <col min="4373" max="4373" width="32" style="582" customWidth="1"/>
    <col min="4374" max="4374" width="14.7109375" style="582" customWidth="1"/>
    <col min="4375" max="4375" width="17.28515625" style="582" customWidth="1"/>
    <col min="4376" max="4598" width="7.85546875" style="582"/>
    <col min="4599" max="4601" width="0" style="582" hidden="1" customWidth="1"/>
    <col min="4602" max="4602" width="15" style="582" customWidth="1"/>
    <col min="4603" max="4603" width="21.85546875" style="582" customWidth="1"/>
    <col min="4604" max="4604" width="24.5703125" style="582" customWidth="1"/>
    <col min="4605" max="4605" width="43.42578125" style="582" customWidth="1"/>
    <col min="4606" max="4606" width="38.42578125" style="582" customWidth="1"/>
    <col min="4607" max="4607" width="43.7109375" style="582" customWidth="1"/>
    <col min="4608" max="4608" width="17.140625" style="582" customWidth="1"/>
    <col min="4609" max="4609" width="18.85546875" style="582" customWidth="1"/>
    <col min="4610" max="4610" width="13.42578125" style="582" customWidth="1"/>
    <col min="4611" max="4611" width="15.7109375" style="582" customWidth="1"/>
    <col min="4612" max="4612" width="15" style="582" customWidth="1"/>
    <col min="4613" max="4613" width="13.42578125" style="582" customWidth="1"/>
    <col min="4614" max="4614" width="15.42578125" style="582" customWidth="1"/>
    <col min="4615" max="4615" width="20.5703125" style="582" customWidth="1"/>
    <col min="4616" max="4616" width="14" style="582" customWidth="1"/>
    <col min="4617" max="4617" width="11.140625" style="582" customWidth="1"/>
    <col min="4618" max="4618" width="20.140625" style="582" customWidth="1"/>
    <col min="4619" max="4619" width="15.85546875" style="582" customWidth="1"/>
    <col min="4620" max="4620" width="15.7109375" style="582" customWidth="1"/>
    <col min="4621" max="4621" width="18.28515625" style="582" customWidth="1"/>
    <col min="4622" max="4622" width="21" style="582" customWidth="1"/>
    <col min="4623" max="4623" width="18.28515625" style="582" customWidth="1"/>
    <col min="4624" max="4624" width="16.42578125" style="582" customWidth="1"/>
    <col min="4625" max="4625" width="16.5703125" style="582" customWidth="1"/>
    <col min="4626" max="4626" width="18.5703125" style="582" customWidth="1"/>
    <col min="4627" max="4627" width="16.5703125" style="582" customWidth="1"/>
    <col min="4628" max="4628" width="22.42578125" style="582" customWidth="1"/>
    <col min="4629" max="4629" width="32" style="582" customWidth="1"/>
    <col min="4630" max="4630" width="14.7109375" style="582" customWidth="1"/>
    <col min="4631" max="4631" width="17.28515625" style="582" customWidth="1"/>
    <col min="4632" max="4854" width="7.85546875" style="582"/>
    <col min="4855" max="4857" width="0" style="582" hidden="1" customWidth="1"/>
    <col min="4858" max="4858" width="15" style="582" customWidth="1"/>
    <col min="4859" max="4859" width="21.85546875" style="582" customWidth="1"/>
    <col min="4860" max="4860" width="24.5703125" style="582" customWidth="1"/>
    <col min="4861" max="4861" width="43.42578125" style="582" customWidth="1"/>
    <col min="4862" max="4862" width="38.42578125" style="582" customWidth="1"/>
    <col min="4863" max="4863" width="43.7109375" style="582" customWidth="1"/>
    <col min="4864" max="4864" width="17.140625" style="582" customWidth="1"/>
    <col min="4865" max="4865" width="18.85546875" style="582" customWidth="1"/>
    <col min="4866" max="4866" width="13.42578125" style="582" customWidth="1"/>
    <col min="4867" max="4867" width="15.7109375" style="582" customWidth="1"/>
    <col min="4868" max="4868" width="15" style="582" customWidth="1"/>
    <col min="4869" max="4869" width="13.42578125" style="582" customWidth="1"/>
    <col min="4870" max="4870" width="15.42578125" style="582" customWidth="1"/>
    <col min="4871" max="4871" width="20.5703125" style="582" customWidth="1"/>
    <col min="4872" max="4872" width="14" style="582" customWidth="1"/>
    <col min="4873" max="4873" width="11.140625" style="582" customWidth="1"/>
    <col min="4874" max="4874" width="20.140625" style="582" customWidth="1"/>
    <col min="4875" max="4875" width="15.85546875" style="582" customWidth="1"/>
    <col min="4876" max="4876" width="15.7109375" style="582" customWidth="1"/>
    <col min="4877" max="4877" width="18.28515625" style="582" customWidth="1"/>
    <col min="4878" max="4878" width="21" style="582" customWidth="1"/>
    <col min="4879" max="4879" width="18.28515625" style="582" customWidth="1"/>
    <col min="4880" max="4880" width="16.42578125" style="582" customWidth="1"/>
    <col min="4881" max="4881" width="16.5703125" style="582" customWidth="1"/>
    <col min="4882" max="4882" width="18.5703125" style="582" customWidth="1"/>
    <col min="4883" max="4883" width="16.5703125" style="582" customWidth="1"/>
    <col min="4884" max="4884" width="22.42578125" style="582" customWidth="1"/>
    <col min="4885" max="4885" width="32" style="582" customWidth="1"/>
    <col min="4886" max="4886" width="14.7109375" style="582" customWidth="1"/>
    <col min="4887" max="4887" width="17.28515625" style="582" customWidth="1"/>
    <col min="4888" max="5110" width="7.85546875" style="582"/>
    <col min="5111" max="5113" width="0" style="582" hidden="1" customWidth="1"/>
    <col min="5114" max="5114" width="15" style="582" customWidth="1"/>
    <col min="5115" max="5115" width="21.85546875" style="582" customWidth="1"/>
    <col min="5116" max="5116" width="24.5703125" style="582" customWidth="1"/>
    <col min="5117" max="5117" width="43.42578125" style="582" customWidth="1"/>
    <col min="5118" max="5118" width="38.42578125" style="582" customWidth="1"/>
    <col min="5119" max="5119" width="43.7109375" style="582" customWidth="1"/>
    <col min="5120" max="5120" width="17.140625" style="582" customWidth="1"/>
    <col min="5121" max="5121" width="18.85546875" style="582" customWidth="1"/>
    <col min="5122" max="5122" width="13.42578125" style="582" customWidth="1"/>
    <col min="5123" max="5123" width="15.7109375" style="582" customWidth="1"/>
    <col min="5124" max="5124" width="15" style="582" customWidth="1"/>
    <col min="5125" max="5125" width="13.42578125" style="582" customWidth="1"/>
    <col min="5126" max="5126" width="15.42578125" style="582" customWidth="1"/>
    <col min="5127" max="5127" width="20.5703125" style="582" customWidth="1"/>
    <col min="5128" max="5128" width="14" style="582" customWidth="1"/>
    <col min="5129" max="5129" width="11.140625" style="582" customWidth="1"/>
    <col min="5130" max="5130" width="20.140625" style="582" customWidth="1"/>
    <col min="5131" max="5131" width="15.85546875" style="582" customWidth="1"/>
    <col min="5132" max="5132" width="15.7109375" style="582" customWidth="1"/>
    <col min="5133" max="5133" width="18.28515625" style="582" customWidth="1"/>
    <col min="5134" max="5134" width="21" style="582" customWidth="1"/>
    <col min="5135" max="5135" width="18.28515625" style="582" customWidth="1"/>
    <col min="5136" max="5136" width="16.42578125" style="582" customWidth="1"/>
    <col min="5137" max="5137" width="16.5703125" style="582" customWidth="1"/>
    <col min="5138" max="5138" width="18.5703125" style="582" customWidth="1"/>
    <col min="5139" max="5139" width="16.5703125" style="582" customWidth="1"/>
    <col min="5140" max="5140" width="22.42578125" style="582" customWidth="1"/>
    <col min="5141" max="5141" width="32" style="582" customWidth="1"/>
    <col min="5142" max="5142" width="14.7109375" style="582" customWidth="1"/>
    <col min="5143" max="5143" width="17.28515625" style="582" customWidth="1"/>
    <col min="5144" max="5366" width="7.85546875" style="582"/>
    <col min="5367" max="5369" width="0" style="582" hidden="1" customWidth="1"/>
    <col min="5370" max="5370" width="15" style="582" customWidth="1"/>
    <col min="5371" max="5371" width="21.85546875" style="582" customWidth="1"/>
    <col min="5372" max="5372" width="24.5703125" style="582" customWidth="1"/>
    <col min="5373" max="5373" width="43.42578125" style="582" customWidth="1"/>
    <col min="5374" max="5374" width="38.42578125" style="582" customWidth="1"/>
    <col min="5375" max="5375" width="43.7109375" style="582" customWidth="1"/>
    <col min="5376" max="5376" width="17.140625" style="582" customWidth="1"/>
    <col min="5377" max="5377" width="18.85546875" style="582" customWidth="1"/>
    <col min="5378" max="5378" width="13.42578125" style="582" customWidth="1"/>
    <col min="5379" max="5379" width="15.7109375" style="582" customWidth="1"/>
    <col min="5380" max="5380" width="15" style="582" customWidth="1"/>
    <col min="5381" max="5381" width="13.42578125" style="582" customWidth="1"/>
    <col min="5382" max="5382" width="15.42578125" style="582" customWidth="1"/>
    <col min="5383" max="5383" width="20.5703125" style="582" customWidth="1"/>
    <col min="5384" max="5384" width="14" style="582" customWidth="1"/>
    <col min="5385" max="5385" width="11.140625" style="582" customWidth="1"/>
    <col min="5386" max="5386" width="20.140625" style="582" customWidth="1"/>
    <col min="5387" max="5387" width="15.85546875" style="582" customWidth="1"/>
    <col min="5388" max="5388" width="15.7109375" style="582" customWidth="1"/>
    <col min="5389" max="5389" width="18.28515625" style="582" customWidth="1"/>
    <col min="5390" max="5390" width="21" style="582" customWidth="1"/>
    <col min="5391" max="5391" width="18.28515625" style="582" customWidth="1"/>
    <col min="5392" max="5392" width="16.42578125" style="582" customWidth="1"/>
    <col min="5393" max="5393" width="16.5703125" style="582" customWidth="1"/>
    <col min="5394" max="5394" width="18.5703125" style="582" customWidth="1"/>
    <col min="5395" max="5395" width="16.5703125" style="582" customWidth="1"/>
    <col min="5396" max="5396" width="22.42578125" style="582" customWidth="1"/>
    <col min="5397" max="5397" width="32" style="582" customWidth="1"/>
    <col min="5398" max="5398" width="14.7109375" style="582" customWidth="1"/>
    <col min="5399" max="5399" width="17.28515625" style="582" customWidth="1"/>
    <col min="5400" max="5622" width="7.85546875" style="582"/>
    <col min="5623" max="5625" width="0" style="582" hidden="1" customWidth="1"/>
    <col min="5626" max="5626" width="15" style="582" customWidth="1"/>
    <col min="5627" max="5627" width="21.85546875" style="582" customWidth="1"/>
    <col min="5628" max="5628" width="24.5703125" style="582" customWidth="1"/>
    <col min="5629" max="5629" width="43.42578125" style="582" customWidth="1"/>
    <col min="5630" max="5630" width="38.42578125" style="582" customWidth="1"/>
    <col min="5631" max="5631" width="43.7109375" style="582" customWidth="1"/>
    <col min="5632" max="5632" width="17.140625" style="582" customWidth="1"/>
    <col min="5633" max="5633" width="18.85546875" style="582" customWidth="1"/>
    <col min="5634" max="5634" width="13.42578125" style="582" customWidth="1"/>
    <col min="5635" max="5635" width="15.7109375" style="582" customWidth="1"/>
    <col min="5636" max="5636" width="15" style="582" customWidth="1"/>
    <col min="5637" max="5637" width="13.42578125" style="582" customWidth="1"/>
    <col min="5638" max="5638" width="15.42578125" style="582" customWidth="1"/>
    <col min="5639" max="5639" width="20.5703125" style="582" customWidth="1"/>
    <col min="5640" max="5640" width="14" style="582" customWidth="1"/>
    <col min="5641" max="5641" width="11.140625" style="582" customWidth="1"/>
    <col min="5642" max="5642" width="20.140625" style="582" customWidth="1"/>
    <col min="5643" max="5643" width="15.85546875" style="582" customWidth="1"/>
    <col min="5644" max="5644" width="15.7109375" style="582" customWidth="1"/>
    <col min="5645" max="5645" width="18.28515625" style="582" customWidth="1"/>
    <col min="5646" max="5646" width="21" style="582" customWidth="1"/>
    <col min="5647" max="5647" width="18.28515625" style="582" customWidth="1"/>
    <col min="5648" max="5648" width="16.42578125" style="582" customWidth="1"/>
    <col min="5649" max="5649" width="16.5703125" style="582" customWidth="1"/>
    <col min="5650" max="5650" width="18.5703125" style="582" customWidth="1"/>
    <col min="5651" max="5651" width="16.5703125" style="582" customWidth="1"/>
    <col min="5652" max="5652" width="22.42578125" style="582" customWidth="1"/>
    <col min="5653" max="5653" width="32" style="582" customWidth="1"/>
    <col min="5654" max="5654" width="14.7109375" style="582" customWidth="1"/>
    <col min="5655" max="5655" width="17.28515625" style="582" customWidth="1"/>
    <col min="5656" max="5878" width="7.85546875" style="582"/>
    <col min="5879" max="5881" width="0" style="582" hidden="1" customWidth="1"/>
    <col min="5882" max="5882" width="15" style="582" customWidth="1"/>
    <col min="5883" max="5883" width="21.85546875" style="582" customWidth="1"/>
    <col min="5884" max="5884" width="24.5703125" style="582" customWidth="1"/>
    <col min="5885" max="5885" width="43.42578125" style="582" customWidth="1"/>
    <col min="5886" max="5886" width="38.42578125" style="582" customWidth="1"/>
    <col min="5887" max="5887" width="43.7109375" style="582" customWidth="1"/>
    <col min="5888" max="5888" width="17.140625" style="582" customWidth="1"/>
    <col min="5889" max="5889" width="18.85546875" style="582" customWidth="1"/>
    <col min="5890" max="5890" width="13.42578125" style="582" customWidth="1"/>
    <col min="5891" max="5891" width="15.7109375" style="582" customWidth="1"/>
    <col min="5892" max="5892" width="15" style="582" customWidth="1"/>
    <col min="5893" max="5893" width="13.42578125" style="582" customWidth="1"/>
    <col min="5894" max="5894" width="15.42578125" style="582" customWidth="1"/>
    <col min="5895" max="5895" width="20.5703125" style="582" customWidth="1"/>
    <col min="5896" max="5896" width="14" style="582" customWidth="1"/>
    <col min="5897" max="5897" width="11.140625" style="582" customWidth="1"/>
    <col min="5898" max="5898" width="20.140625" style="582" customWidth="1"/>
    <col min="5899" max="5899" width="15.85546875" style="582" customWidth="1"/>
    <col min="5900" max="5900" width="15.7109375" style="582" customWidth="1"/>
    <col min="5901" max="5901" width="18.28515625" style="582" customWidth="1"/>
    <col min="5902" max="5902" width="21" style="582" customWidth="1"/>
    <col min="5903" max="5903" width="18.28515625" style="582" customWidth="1"/>
    <col min="5904" max="5904" width="16.42578125" style="582" customWidth="1"/>
    <col min="5905" max="5905" width="16.5703125" style="582" customWidth="1"/>
    <col min="5906" max="5906" width="18.5703125" style="582" customWidth="1"/>
    <col min="5907" max="5907" width="16.5703125" style="582" customWidth="1"/>
    <col min="5908" max="5908" width="22.42578125" style="582" customWidth="1"/>
    <col min="5909" max="5909" width="32" style="582" customWidth="1"/>
    <col min="5910" max="5910" width="14.7109375" style="582" customWidth="1"/>
    <col min="5911" max="5911" width="17.28515625" style="582" customWidth="1"/>
    <col min="5912" max="6134" width="7.85546875" style="582"/>
    <col min="6135" max="6137" width="0" style="582" hidden="1" customWidth="1"/>
    <col min="6138" max="6138" width="15" style="582" customWidth="1"/>
    <col min="6139" max="6139" width="21.85546875" style="582" customWidth="1"/>
    <col min="6140" max="6140" width="24.5703125" style="582" customWidth="1"/>
    <col min="6141" max="6141" width="43.42578125" style="582" customWidth="1"/>
    <col min="6142" max="6142" width="38.42578125" style="582" customWidth="1"/>
    <col min="6143" max="6143" width="43.7109375" style="582" customWidth="1"/>
    <col min="6144" max="6144" width="17.140625" style="582" customWidth="1"/>
    <col min="6145" max="6145" width="18.85546875" style="582" customWidth="1"/>
    <col min="6146" max="6146" width="13.42578125" style="582" customWidth="1"/>
    <col min="6147" max="6147" width="15.7109375" style="582" customWidth="1"/>
    <col min="6148" max="6148" width="15" style="582" customWidth="1"/>
    <col min="6149" max="6149" width="13.42578125" style="582" customWidth="1"/>
    <col min="6150" max="6150" width="15.42578125" style="582" customWidth="1"/>
    <col min="6151" max="6151" width="20.5703125" style="582" customWidth="1"/>
    <col min="6152" max="6152" width="14" style="582" customWidth="1"/>
    <col min="6153" max="6153" width="11.140625" style="582" customWidth="1"/>
    <col min="6154" max="6154" width="20.140625" style="582" customWidth="1"/>
    <col min="6155" max="6155" width="15.85546875" style="582" customWidth="1"/>
    <col min="6156" max="6156" width="15.7109375" style="582" customWidth="1"/>
    <col min="6157" max="6157" width="18.28515625" style="582" customWidth="1"/>
    <col min="6158" max="6158" width="21" style="582" customWidth="1"/>
    <col min="6159" max="6159" width="18.28515625" style="582" customWidth="1"/>
    <col min="6160" max="6160" width="16.42578125" style="582" customWidth="1"/>
    <col min="6161" max="6161" width="16.5703125" style="582" customWidth="1"/>
    <col min="6162" max="6162" width="18.5703125" style="582" customWidth="1"/>
    <col min="6163" max="6163" width="16.5703125" style="582" customWidth="1"/>
    <col min="6164" max="6164" width="22.42578125" style="582" customWidth="1"/>
    <col min="6165" max="6165" width="32" style="582" customWidth="1"/>
    <col min="6166" max="6166" width="14.7109375" style="582" customWidth="1"/>
    <col min="6167" max="6167" width="17.28515625" style="582" customWidth="1"/>
    <col min="6168" max="6390" width="7.85546875" style="582"/>
    <col min="6391" max="6393" width="0" style="582" hidden="1" customWidth="1"/>
    <col min="6394" max="6394" width="15" style="582" customWidth="1"/>
    <col min="6395" max="6395" width="21.85546875" style="582" customWidth="1"/>
    <col min="6396" max="6396" width="24.5703125" style="582" customWidth="1"/>
    <col min="6397" max="6397" width="43.42578125" style="582" customWidth="1"/>
    <col min="6398" max="6398" width="38.42578125" style="582" customWidth="1"/>
    <col min="6399" max="6399" width="43.7109375" style="582" customWidth="1"/>
    <col min="6400" max="6400" width="17.140625" style="582" customWidth="1"/>
    <col min="6401" max="6401" width="18.85546875" style="582" customWidth="1"/>
    <col min="6402" max="6402" width="13.42578125" style="582" customWidth="1"/>
    <col min="6403" max="6403" width="15.7109375" style="582" customWidth="1"/>
    <col min="6404" max="6404" width="15" style="582" customWidth="1"/>
    <col min="6405" max="6405" width="13.42578125" style="582" customWidth="1"/>
    <col min="6406" max="6406" width="15.42578125" style="582" customWidth="1"/>
    <col min="6407" max="6407" width="20.5703125" style="582" customWidth="1"/>
    <col min="6408" max="6408" width="14" style="582" customWidth="1"/>
    <col min="6409" max="6409" width="11.140625" style="582" customWidth="1"/>
    <col min="6410" max="6410" width="20.140625" style="582" customWidth="1"/>
    <col min="6411" max="6411" width="15.85546875" style="582" customWidth="1"/>
    <col min="6412" max="6412" width="15.7109375" style="582" customWidth="1"/>
    <col min="6413" max="6413" width="18.28515625" style="582" customWidth="1"/>
    <col min="6414" max="6414" width="21" style="582" customWidth="1"/>
    <col min="6415" max="6415" width="18.28515625" style="582" customWidth="1"/>
    <col min="6416" max="6416" width="16.42578125" style="582" customWidth="1"/>
    <col min="6417" max="6417" width="16.5703125" style="582" customWidth="1"/>
    <col min="6418" max="6418" width="18.5703125" style="582" customWidth="1"/>
    <col min="6419" max="6419" width="16.5703125" style="582" customWidth="1"/>
    <col min="6420" max="6420" width="22.42578125" style="582" customWidth="1"/>
    <col min="6421" max="6421" width="32" style="582" customWidth="1"/>
    <col min="6422" max="6422" width="14.7109375" style="582" customWidth="1"/>
    <col min="6423" max="6423" width="17.28515625" style="582" customWidth="1"/>
    <col min="6424" max="6646" width="7.85546875" style="582"/>
    <col min="6647" max="6649" width="0" style="582" hidden="1" customWidth="1"/>
    <col min="6650" max="6650" width="15" style="582" customWidth="1"/>
    <col min="6651" max="6651" width="21.85546875" style="582" customWidth="1"/>
    <col min="6652" max="6652" width="24.5703125" style="582" customWidth="1"/>
    <col min="6653" max="6653" width="43.42578125" style="582" customWidth="1"/>
    <col min="6654" max="6654" width="38.42578125" style="582" customWidth="1"/>
    <col min="6655" max="6655" width="43.7109375" style="582" customWidth="1"/>
    <col min="6656" max="6656" width="17.140625" style="582" customWidth="1"/>
    <col min="6657" max="6657" width="18.85546875" style="582" customWidth="1"/>
    <col min="6658" max="6658" width="13.42578125" style="582" customWidth="1"/>
    <col min="6659" max="6659" width="15.7109375" style="582" customWidth="1"/>
    <col min="6660" max="6660" width="15" style="582" customWidth="1"/>
    <col min="6661" max="6661" width="13.42578125" style="582" customWidth="1"/>
    <col min="6662" max="6662" width="15.42578125" style="582" customWidth="1"/>
    <col min="6663" max="6663" width="20.5703125" style="582" customWidth="1"/>
    <col min="6664" max="6664" width="14" style="582" customWidth="1"/>
    <col min="6665" max="6665" width="11.140625" style="582" customWidth="1"/>
    <col min="6666" max="6666" width="20.140625" style="582" customWidth="1"/>
    <col min="6667" max="6667" width="15.85546875" style="582" customWidth="1"/>
    <col min="6668" max="6668" width="15.7109375" style="582" customWidth="1"/>
    <col min="6669" max="6669" width="18.28515625" style="582" customWidth="1"/>
    <col min="6670" max="6670" width="21" style="582" customWidth="1"/>
    <col min="6671" max="6671" width="18.28515625" style="582" customWidth="1"/>
    <col min="6672" max="6672" width="16.42578125" style="582" customWidth="1"/>
    <col min="6673" max="6673" width="16.5703125" style="582" customWidth="1"/>
    <col min="6674" max="6674" width="18.5703125" style="582" customWidth="1"/>
    <col min="6675" max="6675" width="16.5703125" style="582" customWidth="1"/>
    <col min="6676" max="6676" width="22.42578125" style="582" customWidth="1"/>
    <col min="6677" max="6677" width="32" style="582" customWidth="1"/>
    <col min="6678" max="6678" width="14.7109375" style="582" customWidth="1"/>
    <col min="6679" max="6679" width="17.28515625" style="582" customWidth="1"/>
    <col min="6680" max="6902" width="7.85546875" style="582"/>
    <col min="6903" max="6905" width="0" style="582" hidden="1" customWidth="1"/>
    <col min="6906" max="6906" width="15" style="582" customWidth="1"/>
    <col min="6907" max="6907" width="21.85546875" style="582" customWidth="1"/>
    <col min="6908" max="6908" width="24.5703125" style="582" customWidth="1"/>
    <col min="6909" max="6909" width="43.42578125" style="582" customWidth="1"/>
    <col min="6910" max="6910" width="38.42578125" style="582" customWidth="1"/>
    <col min="6911" max="6911" width="43.7109375" style="582" customWidth="1"/>
    <col min="6912" max="6912" width="17.140625" style="582" customWidth="1"/>
    <col min="6913" max="6913" width="18.85546875" style="582" customWidth="1"/>
    <col min="6914" max="6914" width="13.42578125" style="582" customWidth="1"/>
    <col min="6915" max="6915" width="15.7109375" style="582" customWidth="1"/>
    <col min="6916" max="6916" width="15" style="582" customWidth="1"/>
    <col min="6917" max="6917" width="13.42578125" style="582" customWidth="1"/>
    <col min="6918" max="6918" width="15.42578125" style="582" customWidth="1"/>
    <col min="6919" max="6919" width="20.5703125" style="582" customWidth="1"/>
    <col min="6920" max="6920" width="14" style="582" customWidth="1"/>
    <col min="6921" max="6921" width="11.140625" style="582" customWidth="1"/>
    <col min="6922" max="6922" width="20.140625" style="582" customWidth="1"/>
    <col min="6923" max="6923" width="15.85546875" style="582" customWidth="1"/>
    <col min="6924" max="6924" width="15.7109375" style="582" customWidth="1"/>
    <col min="6925" max="6925" width="18.28515625" style="582" customWidth="1"/>
    <col min="6926" max="6926" width="21" style="582" customWidth="1"/>
    <col min="6927" max="6927" width="18.28515625" style="582" customWidth="1"/>
    <col min="6928" max="6928" width="16.42578125" style="582" customWidth="1"/>
    <col min="6929" max="6929" width="16.5703125" style="582" customWidth="1"/>
    <col min="6930" max="6930" width="18.5703125" style="582" customWidth="1"/>
    <col min="6931" max="6931" width="16.5703125" style="582" customWidth="1"/>
    <col min="6932" max="6932" width="22.42578125" style="582" customWidth="1"/>
    <col min="6933" max="6933" width="32" style="582" customWidth="1"/>
    <col min="6934" max="6934" width="14.7109375" style="582" customWidth="1"/>
    <col min="6935" max="6935" width="17.28515625" style="582" customWidth="1"/>
    <col min="6936" max="7158" width="7.85546875" style="582"/>
    <col min="7159" max="7161" width="0" style="582" hidden="1" customWidth="1"/>
    <col min="7162" max="7162" width="15" style="582" customWidth="1"/>
    <col min="7163" max="7163" width="21.85546875" style="582" customWidth="1"/>
    <col min="7164" max="7164" width="24.5703125" style="582" customWidth="1"/>
    <col min="7165" max="7165" width="43.42578125" style="582" customWidth="1"/>
    <col min="7166" max="7166" width="38.42578125" style="582" customWidth="1"/>
    <col min="7167" max="7167" width="43.7109375" style="582" customWidth="1"/>
    <col min="7168" max="7168" width="17.140625" style="582" customWidth="1"/>
    <col min="7169" max="7169" width="18.85546875" style="582" customWidth="1"/>
    <col min="7170" max="7170" width="13.42578125" style="582" customWidth="1"/>
    <col min="7171" max="7171" width="15.7109375" style="582" customWidth="1"/>
    <col min="7172" max="7172" width="15" style="582" customWidth="1"/>
    <col min="7173" max="7173" width="13.42578125" style="582" customWidth="1"/>
    <col min="7174" max="7174" width="15.42578125" style="582" customWidth="1"/>
    <col min="7175" max="7175" width="20.5703125" style="582" customWidth="1"/>
    <col min="7176" max="7176" width="14" style="582" customWidth="1"/>
    <col min="7177" max="7177" width="11.140625" style="582" customWidth="1"/>
    <col min="7178" max="7178" width="20.140625" style="582" customWidth="1"/>
    <col min="7179" max="7179" width="15.85546875" style="582" customWidth="1"/>
    <col min="7180" max="7180" width="15.7109375" style="582" customWidth="1"/>
    <col min="7181" max="7181" width="18.28515625" style="582" customWidth="1"/>
    <col min="7182" max="7182" width="21" style="582" customWidth="1"/>
    <col min="7183" max="7183" width="18.28515625" style="582" customWidth="1"/>
    <col min="7184" max="7184" width="16.42578125" style="582" customWidth="1"/>
    <col min="7185" max="7185" width="16.5703125" style="582" customWidth="1"/>
    <col min="7186" max="7186" width="18.5703125" style="582" customWidth="1"/>
    <col min="7187" max="7187" width="16.5703125" style="582" customWidth="1"/>
    <col min="7188" max="7188" width="22.42578125" style="582" customWidth="1"/>
    <col min="7189" max="7189" width="32" style="582" customWidth="1"/>
    <col min="7190" max="7190" width="14.7109375" style="582" customWidth="1"/>
    <col min="7191" max="7191" width="17.28515625" style="582" customWidth="1"/>
    <col min="7192" max="7414" width="7.85546875" style="582"/>
    <col min="7415" max="7417" width="0" style="582" hidden="1" customWidth="1"/>
    <col min="7418" max="7418" width="15" style="582" customWidth="1"/>
    <col min="7419" max="7419" width="21.85546875" style="582" customWidth="1"/>
    <col min="7420" max="7420" width="24.5703125" style="582" customWidth="1"/>
    <col min="7421" max="7421" width="43.42578125" style="582" customWidth="1"/>
    <col min="7422" max="7422" width="38.42578125" style="582" customWidth="1"/>
    <col min="7423" max="7423" width="43.7109375" style="582" customWidth="1"/>
    <col min="7424" max="7424" width="17.140625" style="582" customWidth="1"/>
    <col min="7425" max="7425" width="18.85546875" style="582" customWidth="1"/>
    <col min="7426" max="7426" width="13.42578125" style="582" customWidth="1"/>
    <col min="7427" max="7427" width="15.7109375" style="582" customWidth="1"/>
    <col min="7428" max="7428" width="15" style="582" customWidth="1"/>
    <col min="7429" max="7429" width="13.42578125" style="582" customWidth="1"/>
    <col min="7430" max="7430" width="15.42578125" style="582" customWidth="1"/>
    <col min="7431" max="7431" width="20.5703125" style="582" customWidth="1"/>
    <col min="7432" max="7432" width="14" style="582" customWidth="1"/>
    <col min="7433" max="7433" width="11.140625" style="582" customWidth="1"/>
    <col min="7434" max="7434" width="20.140625" style="582" customWidth="1"/>
    <col min="7435" max="7435" width="15.85546875" style="582" customWidth="1"/>
    <col min="7436" max="7436" width="15.7109375" style="582" customWidth="1"/>
    <col min="7437" max="7437" width="18.28515625" style="582" customWidth="1"/>
    <col min="7438" max="7438" width="21" style="582" customWidth="1"/>
    <col min="7439" max="7439" width="18.28515625" style="582" customWidth="1"/>
    <col min="7440" max="7440" width="16.42578125" style="582" customWidth="1"/>
    <col min="7441" max="7441" width="16.5703125" style="582" customWidth="1"/>
    <col min="7442" max="7442" width="18.5703125" style="582" customWidth="1"/>
    <col min="7443" max="7443" width="16.5703125" style="582" customWidth="1"/>
    <col min="7444" max="7444" width="22.42578125" style="582" customWidth="1"/>
    <col min="7445" max="7445" width="32" style="582" customWidth="1"/>
    <col min="7446" max="7446" width="14.7109375" style="582" customWidth="1"/>
    <col min="7447" max="7447" width="17.28515625" style="582" customWidth="1"/>
    <col min="7448" max="7670" width="7.85546875" style="582"/>
    <col min="7671" max="7673" width="0" style="582" hidden="1" customWidth="1"/>
    <col min="7674" max="7674" width="15" style="582" customWidth="1"/>
    <col min="7675" max="7675" width="21.85546875" style="582" customWidth="1"/>
    <col min="7676" max="7676" width="24.5703125" style="582" customWidth="1"/>
    <col min="7677" max="7677" width="43.42578125" style="582" customWidth="1"/>
    <col min="7678" max="7678" width="38.42578125" style="582" customWidth="1"/>
    <col min="7679" max="7679" width="43.7109375" style="582" customWidth="1"/>
    <col min="7680" max="7680" width="17.140625" style="582" customWidth="1"/>
    <col min="7681" max="7681" width="18.85546875" style="582" customWidth="1"/>
    <col min="7682" max="7682" width="13.42578125" style="582" customWidth="1"/>
    <col min="7683" max="7683" width="15.7109375" style="582" customWidth="1"/>
    <col min="7684" max="7684" width="15" style="582" customWidth="1"/>
    <col min="7685" max="7685" width="13.42578125" style="582" customWidth="1"/>
    <col min="7686" max="7686" width="15.42578125" style="582" customWidth="1"/>
    <col min="7687" max="7687" width="20.5703125" style="582" customWidth="1"/>
    <col min="7688" max="7688" width="14" style="582" customWidth="1"/>
    <col min="7689" max="7689" width="11.140625" style="582" customWidth="1"/>
    <col min="7690" max="7690" width="20.140625" style="582" customWidth="1"/>
    <col min="7691" max="7691" width="15.85546875" style="582" customWidth="1"/>
    <col min="7692" max="7692" width="15.7109375" style="582" customWidth="1"/>
    <col min="7693" max="7693" width="18.28515625" style="582" customWidth="1"/>
    <col min="7694" max="7694" width="21" style="582" customWidth="1"/>
    <col min="7695" max="7695" width="18.28515625" style="582" customWidth="1"/>
    <col min="7696" max="7696" width="16.42578125" style="582" customWidth="1"/>
    <col min="7697" max="7697" width="16.5703125" style="582" customWidth="1"/>
    <col min="7698" max="7698" width="18.5703125" style="582" customWidth="1"/>
    <col min="7699" max="7699" width="16.5703125" style="582" customWidth="1"/>
    <col min="7700" max="7700" width="22.42578125" style="582" customWidth="1"/>
    <col min="7701" max="7701" width="32" style="582" customWidth="1"/>
    <col min="7702" max="7702" width="14.7109375" style="582" customWidth="1"/>
    <col min="7703" max="7703" width="17.28515625" style="582" customWidth="1"/>
    <col min="7704" max="7926" width="7.85546875" style="582"/>
    <col min="7927" max="7929" width="0" style="582" hidden="1" customWidth="1"/>
    <col min="7930" max="7930" width="15" style="582" customWidth="1"/>
    <col min="7931" max="7931" width="21.85546875" style="582" customWidth="1"/>
    <col min="7932" max="7932" width="24.5703125" style="582" customWidth="1"/>
    <col min="7933" max="7933" width="43.42578125" style="582" customWidth="1"/>
    <col min="7934" max="7934" width="38.42578125" style="582" customWidth="1"/>
    <col min="7935" max="7935" width="43.7109375" style="582" customWidth="1"/>
    <col min="7936" max="7936" width="17.140625" style="582" customWidth="1"/>
    <col min="7937" max="7937" width="18.85546875" style="582" customWidth="1"/>
    <col min="7938" max="7938" width="13.42578125" style="582" customWidth="1"/>
    <col min="7939" max="7939" width="15.7109375" style="582" customWidth="1"/>
    <col min="7940" max="7940" width="15" style="582" customWidth="1"/>
    <col min="7941" max="7941" width="13.42578125" style="582" customWidth="1"/>
    <col min="7942" max="7942" width="15.42578125" style="582" customWidth="1"/>
    <col min="7943" max="7943" width="20.5703125" style="582" customWidth="1"/>
    <col min="7944" max="7944" width="14" style="582" customWidth="1"/>
    <col min="7945" max="7945" width="11.140625" style="582" customWidth="1"/>
    <col min="7946" max="7946" width="20.140625" style="582" customWidth="1"/>
    <col min="7947" max="7947" width="15.85546875" style="582" customWidth="1"/>
    <col min="7948" max="7948" width="15.7109375" style="582" customWidth="1"/>
    <col min="7949" max="7949" width="18.28515625" style="582" customWidth="1"/>
    <col min="7950" max="7950" width="21" style="582" customWidth="1"/>
    <col min="7951" max="7951" width="18.28515625" style="582" customWidth="1"/>
    <col min="7952" max="7952" width="16.42578125" style="582" customWidth="1"/>
    <col min="7953" max="7953" width="16.5703125" style="582" customWidth="1"/>
    <col min="7954" max="7954" width="18.5703125" style="582" customWidth="1"/>
    <col min="7955" max="7955" width="16.5703125" style="582" customWidth="1"/>
    <col min="7956" max="7956" width="22.42578125" style="582" customWidth="1"/>
    <col min="7957" max="7957" width="32" style="582" customWidth="1"/>
    <col min="7958" max="7958" width="14.7109375" style="582" customWidth="1"/>
    <col min="7959" max="7959" width="17.28515625" style="582" customWidth="1"/>
    <col min="7960" max="8182" width="7.85546875" style="582"/>
    <col min="8183" max="8185" width="0" style="582" hidden="1" customWidth="1"/>
    <col min="8186" max="8186" width="15" style="582" customWidth="1"/>
    <col min="8187" max="8187" width="21.85546875" style="582" customWidth="1"/>
    <col min="8188" max="8188" width="24.5703125" style="582" customWidth="1"/>
    <col min="8189" max="8189" width="43.42578125" style="582" customWidth="1"/>
    <col min="8190" max="8190" width="38.42578125" style="582" customWidth="1"/>
    <col min="8191" max="8191" width="43.7109375" style="582" customWidth="1"/>
    <col min="8192" max="8192" width="17.140625" style="582" customWidth="1"/>
    <col min="8193" max="8193" width="18.85546875" style="582" customWidth="1"/>
    <col min="8194" max="8194" width="13.42578125" style="582" customWidth="1"/>
    <col min="8195" max="8195" width="15.7109375" style="582" customWidth="1"/>
    <col min="8196" max="8196" width="15" style="582" customWidth="1"/>
    <col min="8197" max="8197" width="13.42578125" style="582" customWidth="1"/>
    <col min="8198" max="8198" width="15.42578125" style="582" customWidth="1"/>
    <col min="8199" max="8199" width="20.5703125" style="582" customWidth="1"/>
    <col min="8200" max="8200" width="14" style="582" customWidth="1"/>
    <col min="8201" max="8201" width="11.140625" style="582" customWidth="1"/>
    <col min="8202" max="8202" width="20.140625" style="582" customWidth="1"/>
    <col min="8203" max="8203" width="15.85546875" style="582" customWidth="1"/>
    <col min="8204" max="8204" width="15.7109375" style="582" customWidth="1"/>
    <col min="8205" max="8205" width="18.28515625" style="582" customWidth="1"/>
    <col min="8206" max="8206" width="21" style="582" customWidth="1"/>
    <col min="8207" max="8207" width="18.28515625" style="582" customWidth="1"/>
    <col min="8208" max="8208" width="16.42578125" style="582" customWidth="1"/>
    <col min="8209" max="8209" width="16.5703125" style="582" customWidth="1"/>
    <col min="8210" max="8210" width="18.5703125" style="582" customWidth="1"/>
    <col min="8211" max="8211" width="16.5703125" style="582" customWidth="1"/>
    <col min="8212" max="8212" width="22.42578125" style="582" customWidth="1"/>
    <col min="8213" max="8213" width="32" style="582" customWidth="1"/>
    <col min="8214" max="8214" width="14.7109375" style="582" customWidth="1"/>
    <col min="8215" max="8215" width="17.28515625" style="582" customWidth="1"/>
    <col min="8216" max="8438" width="7.85546875" style="582"/>
    <col min="8439" max="8441" width="0" style="582" hidden="1" customWidth="1"/>
    <col min="8442" max="8442" width="15" style="582" customWidth="1"/>
    <col min="8443" max="8443" width="21.85546875" style="582" customWidth="1"/>
    <col min="8444" max="8444" width="24.5703125" style="582" customWidth="1"/>
    <col min="8445" max="8445" width="43.42578125" style="582" customWidth="1"/>
    <col min="8446" max="8446" width="38.42578125" style="582" customWidth="1"/>
    <col min="8447" max="8447" width="43.7109375" style="582" customWidth="1"/>
    <col min="8448" max="8448" width="17.140625" style="582" customWidth="1"/>
    <col min="8449" max="8449" width="18.85546875" style="582" customWidth="1"/>
    <col min="8450" max="8450" width="13.42578125" style="582" customWidth="1"/>
    <col min="8451" max="8451" width="15.7109375" style="582" customWidth="1"/>
    <col min="8452" max="8452" width="15" style="582" customWidth="1"/>
    <col min="8453" max="8453" width="13.42578125" style="582" customWidth="1"/>
    <col min="8454" max="8454" width="15.42578125" style="582" customWidth="1"/>
    <col min="8455" max="8455" width="20.5703125" style="582" customWidth="1"/>
    <col min="8456" max="8456" width="14" style="582" customWidth="1"/>
    <col min="8457" max="8457" width="11.140625" style="582" customWidth="1"/>
    <col min="8458" max="8458" width="20.140625" style="582" customWidth="1"/>
    <col min="8459" max="8459" width="15.85546875" style="582" customWidth="1"/>
    <col min="8460" max="8460" width="15.7109375" style="582" customWidth="1"/>
    <col min="8461" max="8461" width="18.28515625" style="582" customWidth="1"/>
    <col min="8462" max="8462" width="21" style="582" customWidth="1"/>
    <col min="8463" max="8463" width="18.28515625" style="582" customWidth="1"/>
    <col min="8464" max="8464" width="16.42578125" style="582" customWidth="1"/>
    <col min="8465" max="8465" width="16.5703125" style="582" customWidth="1"/>
    <col min="8466" max="8466" width="18.5703125" style="582" customWidth="1"/>
    <col min="8467" max="8467" width="16.5703125" style="582" customWidth="1"/>
    <col min="8468" max="8468" width="22.42578125" style="582" customWidth="1"/>
    <col min="8469" max="8469" width="32" style="582" customWidth="1"/>
    <col min="8470" max="8470" width="14.7109375" style="582" customWidth="1"/>
    <col min="8471" max="8471" width="17.28515625" style="582" customWidth="1"/>
    <col min="8472" max="8694" width="7.85546875" style="582"/>
    <col min="8695" max="8697" width="0" style="582" hidden="1" customWidth="1"/>
    <col min="8698" max="8698" width="15" style="582" customWidth="1"/>
    <col min="8699" max="8699" width="21.85546875" style="582" customWidth="1"/>
    <col min="8700" max="8700" width="24.5703125" style="582" customWidth="1"/>
    <col min="8701" max="8701" width="43.42578125" style="582" customWidth="1"/>
    <col min="8702" max="8702" width="38.42578125" style="582" customWidth="1"/>
    <col min="8703" max="8703" width="43.7109375" style="582" customWidth="1"/>
    <col min="8704" max="8704" width="17.140625" style="582" customWidth="1"/>
    <col min="8705" max="8705" width="18.85546875" style="582" customWidth="1"/>
    <col min="8706" max="8706" width="13.42578125" style="582" customWidth="1"/>
    <col min="8707" max="8707" width="15.7109375" style="582" customWidth="1"/>
    <col min="8708" max="8708" width="15" style="582" customWidth="1"/>
    <col min="8709" max="8709" width="13.42578125" style="582" customWidth="1"/>
    <col min="8710" max="8710" width="15.42578125" style="582" customWidth="1"/>
    <col min="8711" max="8711" width="20.5703125" style="582" customWidth="1"/>
    <col min="8712" max="8712" width="14" style="582" customWidth="1"/>
    <col min="8713" max="8713" width="11.140625" style="582" customWidth="1"/>
    <col min="8714" max="8714" width="20.140625" style="582" customWidth="1"/>
    <col min="8715" max="8715" width="15.85546875" style="582" customWidth="1"/>
    <col min="8716" max="8716" width="15.7109375" style="582" customWidth="1"/>
    <col min="8717" max="8717" width="18.28515625" style="582" customWidth="1"/>
    <col min="8718" max="8718" width="21" style="582" customWidth="1"/>
    <col min="8719" max="8719" width="18.28515625" style="582" customWidth="1"/>
    <col min="8720" max="8720" width="16.42578125" style="582" customWidth="1"/>
    <col min="8721" max="8721" width="16.5703125" style="582" customWidth="1"/>
    <col min="8722" max="8722" width="18.5703125" style="582" customWidth="1"/>
    <col min="8723" max="8723" width="16.5703125" style="582" customWidth="1"/>
    <col min="8724" max="8724" width="22.42578125" style="582" customWidth="1"/>
    <col min="8725" max="8725" width="32" style="582" customWidth="1"/>
    <col min="8726" max="8726" width="14.7109375" style="582" customWidth="1"/>
    <col min="8727" max="8727" width="17.28515625" style="582" customWidth="1"/>
    <col min="8728" max="8950" width="7.85546875" style="582"/>
    <col min="8951" max="8953" width="0" style="582" hidden="1" customWidth="1"/>
    <col min="8954" max="8954" width="15" style="582" customWidth="1"/>
    <col min="8955" max="8955" width="21.85546875" style="582" customWidth="1"/>
    <col min="8956" max="8956" width="24.5703125" style="582" customWidth="1"/>
    <col min="8957" max="8957" width="43.42578125" style="582" customWidth="1"/>
    <col min="8958" max="8958" width="38.42578125" style="582" customWidth="1"/>
    <col min="8959" max="8959" width="43.7109375" style="582" customWidth="1"/>
    <col min="8960" max="8960" width="17.140625" style="582" customWidth="1"/>
    <col min="8961" max="8961" width="18.85546875" style="582" customWidth="1"/>
    <col min="8962" max="8962" width="13.42578125" style="582" customWidth="1"/>
    <col min="8963" max="8963" width="15.7109375" style="582" customWidth="1"/>
    <col min="8964" max="8964" width="15" style="582" customWidth="1"/>
    <col min="8965" max="8965" width="13.42578125" style="582" customWidth="1"/>
    <col min="8966" max="8966" width="15.42578125" style="582" customWidth="1"/>
    <col min="8967" max="8967" width="20.5703125" style="582" customWidth="1"/>
    <col min="8968" max="8968" width="14" style="582" customWidth="1"/>
    <col min="8969" max="8969" width="11.140625" style="582" customWidth="1"/>
    <col min="8970" max="8970" width="20.140625" style="582" customWidth="1"/>
    <col min="8971" max="8971" width="15.85546875" style="582" customWidth="1"/>
    <col min="8972" max="8972" width="15.7109375" style="582" customWidth="1"/>
    <col min="8973" max="8973" width="18.28515625" style="582" customWidth="1"/>
    <col min="8974" max="8974" width="21" style="582" customWidth="1"/>
    <col min="8975" max="8975" width="18.28515625" style="582" customWidth="1"/>
    <col min="8976" max="8976" width="16.42578125" style="582" customWidth="1"/>
    <col min="8977" max="8977" width="16.5703125" style="582" customWidth="1"/>
    <col min="8978" max="8978" width="18.5703125" style="582" customWidth="1"/>
    <col min="8979" max="8979" width="16.5703125" style="582" customWidth="1"/>
    <col min="8980" max="8980" width="22.42578125" style="582" customWidth="1"/>
    <col min="8981" max="8981" width="32" style="582" customWidth="1"/>
    <col min="8982" max="8982" width="14.7109375" style="582" customWidth="1"/>
    <col min="8983" max="8983" width="17.28515625" style="582" customWidth="1"/>
    <col min="8984" max="9206" width="7.85546875" style="582"/>
    <col min="9207" max="9209" width="0" style="582" hidden="1" customWidth="1"/>
    <col min="9210" max="9210" width="15" style="582" customWidth="1"/>
    <col min="9211" max="9211" width="21.85546875" style="582" customWidth="1"/>
    <col min="9212" max="9212" width="24.5703125" style="582" customWidth="1"/>
    <col min="9213" max="9213" width="43.42578125" style="582" customWidth="1"/>
    <col min="9214" max="9214" width="38.42578125" style="582" customWidth="1"/>
    <col min="9215" max="9215" width="43.7109375" style="582" customWidth="1"/>
    <col min="9216" max="9216" width="17.140625" style="582" customWidth="1"/>
    <col min="9217" max="9217" width="18.85546875" style="582" customWidth="1"/>
    <col min="9218" max="9218" width="13.42578125" style="582" customWidth="1"/>
    <col min="9219" max="9219" width="15.7109375" style="582" customWidth="1"/>
    <col min="9220" max="9220" width="15" style="582" customWidth="1"/>
    <col min="9221" max="9221" width="13.42578125" style="582" customWidth="1"/>
    <col min="9222" max="9222" width="15.42578125" style="582" customWidth="1"/>
    <col min="9223" max="9223" width="20.5703125" style="582" customWidth="1"/>
    <col min="9224" max="9224" width="14" style="582" customWidth="1"/>
    <col min="9225" max="9225" width="11.140625" style="582" customWidth="1"/>
    <col min="9226" max="9226" width="20.140625" style="582" customWidth="1"/>
    <col min="9227" max="9227" width="15.85546875" style="582" customWidth="1"/>
    <col min="9228" max="9228" width="15.7109375" style="582" customWidth="1"/>
    <col min="9229" max="9229" width="18.28515625" style="582" customWidth="1"/>
    <col min="9230" max="9230" width="21" style="582" customWidth="1"/>
    <col min="9231" max="9231" width="18.28515625" style="582" customWidth="1"/>
    <col min="9232" max="9232" width="16.42578125" style="582" customWidth="1"/>
    <col min="9233" max="9233" width="16.5703125" style="582" customWidth="1"/>
    <col min="9234" max="9234" width="18.5703125" style="582" customWidth="1"/>
    <col min="9235" max="9235" width="16.5703125" style="582" customWidth="1"/>
    <col min="9236" max="9236" width="22.42578125" style="582" customWidth="1"/>
    <col min="9237" max="9237" width="32" style="582" customWidth="1"/>
    <col min="9238" max="9238" width="14.7109375" style="582" customWidth="1"/>
    <col min="9239" max="9239" width="17.28515625" style="582" customWidth="1"/>
    <col min="9240" max="9462" width="7.85546875" style="582"/>
    <col min="9463" max="9465" width="0" style="582" hidden="1" customWidth="1"/>
    <col min="9466" max="9466" width="15" style="582" customWidth="1"/>
    <col min="9467" max="9467" width="21.85546875" style="582" customWidth="1"/>
    <col min="9468" max="9468" width="24.5703125" style="582" customWidth="1"/>
    <col min="9469" max="9469" width="43.42578125" style="582" customWidth="1"/>
    <col min="9470" max="9470" width="38.42578125" style="582" customWidth="1"/>
    <col min="9471" max="9471" width="43.7109375" style="582" customWidth="1"/>
    <col min="9472" max="9472" width="17.140625" style="582" customWidth="1"/>
    <col min="9473" max="9473" width="18.85546875" style="582" customWidth="1"/>
    <col min="9474" max="9474" width="13.42578125" style="582" customWidth="1"/>
    <col min="9475" max="9475" width="15.7109375" style="582" customWidth="1"/>
    <col min="9476" max="9476" width="15" style="582" customWidth="1"/>
    <col min="9477" max="9477" width="13.42578125" style="582" customWidth="1"/>
    <col min="9478" max="9478" width="15.42578125" style="582" customWidth="1"/>
    <col min="9479" max="9479" width="20.5703125" style="582" customWidth="1"/>
    <col min="9480" max="9480" width="14" style="582" customWidth="1"/>
    <col min="9481" max="9481" width="11.140625" style="582" customWidth="1"/>
    <col min="9482" max="9482" width="20.140625" style="582" customWidth="1"/>
    <col min="9483" max="9483" width="15.85546875" style="582" customWidth="1"/>
    <col min="9484" max="9484" width="15.7109375" style="582" customWidth="1"/>
    <col min="9485" max="9485" width="18.28515625" style="582" customWidth="1"/>
    <col min="9486" max="9486" width="21" style="582" customWidth="1"/>
    <col min="9487" max="9487" width="18.28515625" style="582" customWidth="1"/>
    <col min="9488" max="9488" width="16.42578125" style="582" customWidth="1"/>
    <col min="9489" max="9489" width="16.5703125" style="582" customWidth="1"/>
    <col min="9490" max="9490" width="18.5703125" style="582" customWidth="1"/>
    <col min="9491" max="9491" width="16.5703125" style="582" customWidth="1"/>
    <col min="9492" max="9492" width="22.42578125" style="582" customWidth="1"/>
    <col min="9493" max="9493" width="32" style="582" customWidth="1"/>
    <col min="9494" max="9494" width="14.7109375" style="582" customWidth="1"/>
    <col min="9495" max="9495" width="17.28515625" style="582" customWidth="1"/>
    <col min="9496" max="9718" width="7.85546875" style="582"/>
    <col min="9719" max="9721" width="0" style="582" hidden="1" customWidth="1"/>
    <col min="9722" max="9722" width="15" style="582" customWidth="1"/>
    <col min="9723" max="9723" width="21.85546875" style="582" customWidth="1"/>
    <col min="9724" max="9724" width="24.5703125" style="582" customWidth="1"/>
    <col min="9725" max="9725" width="43.42578125" style="582" customWidth="1"/>
    <col min="9726" max="9726" width="38.42578125" style="582" customWidth="1"/>
    <col min="9727" max="9727" width="43.7109375" style="582" customWidth="1"/>
    <col min="9728" max="9728" width="17.140625" style="582" customWidth="1"/>
    <col min="9729" max="9729" width="18.85546875" style="582" customWidth="1"/>
    <col min="9730" max="9730" width="13.42578125" style="582" customWidth="1"/>
    <col min="9731" max="9731" width="15.7109375" style="582" customWidth="1"/>
    <col min="9732" max="9732" width="15" style="582" customWidth="1"/>
    <col min="9733" max="9733" width="13.42578125" style="582" customWidth="1"/>
    <col min="9734" max="9734" width="15.42578125" style="582" customWidth="1"/>
    <col min="9735" max="9735" width="20.5703125" style="582" customWidth="1"/>
    <col min="9736" max="9736" width="14" style="582" customWidth="1"/>
    <col min="9737" max="9737" width="11.140625" style="582" customWidth="1"/>
    <col min="9738" max="9738" width="20.140625" style="582" customWidth="1"/>
    <col min="9739" max="9739" width="15.85546875" style="582" customWidth="1"/>
    <col min="9740" max="9740" width="15.7109375" style="582" customWidth="1"/>
    <col min="9741" max="9741" width="18.28515625" style="582" customWidth="1"/>
    <col min="9742" max="9742" width="21" style="582" customWidth="1"/>
    <col min="9743" max="9743" width="18.28515625" style="582" customWidth="1"/>
    <col min="9744" max="9744" width="16.42578125" style="582" customWidth="1"/>
    <col min="9745" max="9745" width="16.5703125" style="582" customWidth="1"/>
    <col min="9746" max="9746" width="18.5703125" style="582" customWidth="1"/>
    <col min="9747" max="9747" width="16.5703125" style="582" customWidth="1"/>
    <col min="9748" max="9748" width="22.42578125" style="582" customWidth="1"/>
    <col min="9749" max="9749" width="32" style="582" customWidth="1"/>
    <col min="9750" max="9750" width="14.7109375" style="582" customWidth="1"/>
    <col min="9751" max="9751" width="17.28515625" style="582" customWidth="1"/>
    <col min="9752" max="9974" width="7.85546875" style="582"/>
    <col min="9975" max="9977" width="0" style="582" hidden="1" customWidth="1"/>
    <col min="9978" max="9978" width="15" style="582" customWidth="1"/>
    <col min="9979" max="9979" width="21.85546875" style="582" customWidth="1"/>
    <col min="9980" max="9980" width="24.5703125" style="582" customWidth="1"/>
    <col min="9981" max="9981" width="43.42578125" style="582" customWidth="1"/>
    <col min="9982" max="9982" width="38.42578125" style="582" customWidth="1"/>
    <col min="9983" max="9983" width="43.7109375" style="582" customWidth="1"/>
    <col min="9984" max="9984" width="17.140625" style="582" customWidth="1"/>
    <col min="9985" max="9985" width="18.85546875" style="582" customWidth="1"/>
    <col min="9986" max="9986" width="13.42578125" style="582" customWidth="1"/>
    <col min="9987" max="9987" width="15.7109375" style="582" customWidth="1"/>
    <col min="9988" max="9988" width="15" style="582" customWidth="1"/>
    <col min="9989" max="9989" width="13.42578125" style="582" customWidth="1"/>
    <col min="9990" max="9990" width="15.42578125" style="582" customWidth="1"/>
    <col min="9991" max="9991" width="20.5703125" style="582" customWidth="1"/>
    <col min="9992" max="9992" width="14" style="582" customWidth="1"/>
    <col min="9993" max="9993" width="11.140625" style="582" customWidth="1"/>
    <col min="9994" max="9994" width="20.140625" style="582" customWidth="1"/>
    <col min="9995" max="9995" width="15.85546875" style="582" customWidth="1"/>
    <col min="9996" max="9996" width="15.7109375" style="582" customWidth="1"/>
    <col min="9997" max="9997" width="18.28515625" style="582" customWidth="1"/>
    <col min="9998" max="9998" width="21" style="582" customWidth="1"/>
    <col min="9999" max="9999" width="18.28515625" style="582" customWidth="1"/>
    <col min="10000" max="10000" width="16.42578125" style="582" customWidth="1"/>
    <col min="10001" max="10001" width="16.5703125" style="582" customWidth="1"/>
    <col min="10002" max="10002" width="18.5703125" style="582" customWidth="1"/>
    <col min="10003" max="10003" width="16.5703125" style="582" customWidth="1"/>
    <col min="10004" max="10004" width="22.42578125" style="582" customWidth="1"/>
    <col min="10005" max="10005" width="32" style="582" customWidth="1"/>
    <col min="10006" max="10006" width="14.7109375" style="582" customWidth="1"/>
    <col min="10007" max="10007" width="17.28515625" style="582" customWidth="1"/>
    <col min="10008" max="10230" width="7.85546875" style="582"/>
    <col min="10231" max="10233" width="0" style="582" hidden="1" customWidth="1"/>
    <col min="10234" max="10234" width="15" style="582" customWidth="1"/>
    <col min="10235" max="10235" width="21.85546875" style="582" customWidth="1"/>
    <col min="10236" max="10236" width="24.5703125" style="582" customWidth="1"/>
    <col min="10237" max="10237" width="43.42578125" style="582" customWidth="1"/>
    <col min="10238" max="10238" width="38.42578125" style="582" customWidth="1"/>
    <col min="10239" max="10239" width="43.7109375" style="582" customWidth="1"/>
    <col min="10240" max="10240" width="17.140625" style="582" customWidth="1"/>
    <col min="10241" max="10241" width="18.85546875" style="582" customWidth="1"/>
    <col min="10242" max="10242" width="13.42578125" style="582" customWidth="1"/>
    <col min="10243" max="10243" width="15.7109375" style="582" customWidth="1"/>
    <col min="10244" max="10244" width="15" style="582" customWidth="1"/>
    <col min="10245" max="10245" width="13.42578125" style="582" customWidth="1"/>
    <col min="10246" max="10246" width="15.42578125" style="582" customWidth="1"/>
    <col min="10247" max="10247" width="20.5703125" style="582" customWidth="1"/>
    <col min="10248" max="10248" width="14" style="582" customWidth="1"/>
    <col min="10249" max="10249" width="11.140625" style="582" customWidth="1"/>
    <col min="10250" max="10250" width="20.140625" style="582" customWidth="1"/>
    <col min="10251" max="10251" width="15.85546875" style="582" customWidth="1"/>
    <col min="10252" max="10252" width="15.7109375" style="582" customWidth="1"/>
    <col min="10253" max="10253" width="18.28515625" style="582" customWidth="1"/>
    <col min="10254" max="10254" width="21" style="582" customWidth="1"/>
    <col min="10255" max="10255" width="18.28515625" style="582" customWidth="1"/>
    <col min="10256" max="10256" width="16.42578125" style="582" customWidth="1"/>
    <col min="10257" max="10257" width="16.5703125" style="582" customWidth="1"/>
    <col min="10258" max="10258" width="18.5703125" style="582" customWidth="1"/>
    <col min="10259" max="10259" width="16.5703125" style="582" customWidth="1"/>
    <col min="10260" max="10260" width="22.42578125" style="582" customWidth="1"/>
    <col min="10261" max="10261" width="32" style="582" customWidth="1"/>
    <col min="10262" max="10262" width="14.7109375" style="582" customWidth="1"/>
    <col min="10263" max="10263" width="17.28515625" style="582" customWidth="1"/>
    <col min="10264" max="10486" width="7.85546875" style="582"/>
    <col min="10487" max="10489" width="0" style="582" hidden="1" customWidth="1"/>
    <col min="10490" max="10490" width="15" style="582" customWidth="1"/>
    <col min="10491" max="10491" width="21.85546875" style="582" customWidth="1"/>
    <col min="10492" max="10492" width="24.5703125" style="582" customWidth="1"/>
    <col min="10493" max="10493" width="43.42578125" style="582" customWidth="1"/>
    <col min="10494" max="10494" width="38.42578125" style="582" customWidth="1"/>
    <col min="10495" max="10495" width="43.7109375" style="582" customWidth="1"/>
    <col min="10496" max="10496" width="17.140625" style="582" customWidth="1"/>
    <col min="10497" max="10497" width="18.85546875" style="582" customWidth="1"/>
    <col min="10498" max="10498" width="13.42578125" style="582" customWidth="1"/>
    <col min="10499" max="10499" width="15.7109375" style="582" customWidth="1"/>
    <col min="10500" max="10500" width="15" style="582" customWidth="1"/>
    <col min="10501" max="10501" width="13.42578125" style="582" customWidth="1"/>
    <col min="10502" max="10502" width="15.42578125" style="582" customWidth="1"/>
    <col min="10503" max="10503" width="20.5703125" style="582" customWidth="1"/>
    <col min="10504" max="10504" width="14" style="582" customWidth="1"/>
    <col min="10505" max="10505" width="11.140625" style="582" customWidth="1"/>
    <col min="10506" max="10506" width="20.140625" style="582" customWidth="1"/>
    <col min="10507" max="10507" width="15.85546875" style="582" customWidth="1"/>
    <col min="10508" max="10508" width="15.7109375" style="582" customWidth="1"/>
    <col min="10509" max="10509" width="18.28515625" style="582" customWidth="1"/>
    <col min="10510" max="10510" width="21" style="582" customWidth="1"/>
    <col min="10511" max="10511" width="18.28515625" style="582" customWidth="1"/>
    <col min="10512" max="10512" width="16.42578125" style="582" customWidth="1"/>
    <col min="10513" max="10513" width="16.5703125" style="582" customWidth="1"/>
    <col min="10514" max="10514" width="18.5703125" style="582" customWidth="1"/>
    <col min="10515" max="10515" width="16.5703125" style="582" customWidth="1"/>
    <col min="10516" max="10516" width="22.42578125" style="582" customWidth="1"/>
    <col min="10517" max="10517" width="32" style="582" customWidth="1"/>
    <col min="10518" max="10518" width="14.7109375" style="582" customWidth="1"/>
    <col min="10519" max="10519" width="17.28515625" style="582" customWidth="1"/>
    <col min="10520" max="10742" width="7.85546875" style="582"/>
    <col min="10743" max="10745" width="0" style="582" hidden="1" customWidth="1"/>
    <col min="10746" max="10746" width="15" style="582" customWidth="1"/>
    <col min="10747" max="10747" width="21.85546875" style="582" customWidth="1"/>
    <col min="10748" max="10748" width="24.5703125" style="582" customWidth="1"/>
    <col min="10749" max="10749" width="43.42578125" style="582" customWidth="1"/>
    <col min="10750" max="10750" width="38.42578125" style="582" customWidth="1"/>
    <col min="10751" max="10751" width="43.7109375" style="582" customWidth="1"/>
    <col min="10752" max="10752" width="17.140625" style="582" customWidth="1"/>
    <col min="10753" max="10753" width="18.85546875" style="582" customWidth="1"/>
    <col min="10754" max="10754" width="13.42578125" style="582" customWidth="1"/>
    <col min="10755" max="10755" width="15.7109375" style="582" customWidth="1"/>
    <col min="10756" max="10756" width="15" style="582" customWidth="1"/>
    <col min="10757" max="10757" width="13.42578125" style="582" customWidth="1"/>
    <col min="10758" max="10758" width="15.42578125" style="582" customWidth="1"/>
    <col min="10759" max="10759" width="20.5703125" style="582" customWidth="1"/>
    <col min="10760" max="10760" width="14" style="582" customWidth="1"/>
    <col min="10761" max="10761" width="11.140625" style="582" customWidth="1"/>
    <col min="10762" max="10762" width="20.140625" style="582" customWidth="1"/>
    <col min="10763" max="10763" width="15.85546875" style="582" customWidth="1"/>
    <col min="10764" max="10764" width="15.7109375" style="582" customWidth="1"/>
    <col min="10765" max="10765" width="18.28515625" style="582" customWidth="1"/>
    <col min="10766" max="10766" width="21" style="582" customWidth="1"/>
    <col min="10767" max="10767" width="18.28515625" style="582" customWidth="1"/>
    <col min="10768" max="10768" width="16.42578125" style="582" customWidth="1"/>
    <col min="10769" max="10769" width="16.5703125" style="582" customWidth="1"/>
    <col min="10770" max="10770" width="18.5703125" style="582" customWidth="1"/>
    <col min="10771" max="10771" width="16.5703125" style="582" customWidth="1"/>
    <col min="10772" max="10772" width="22.42578125" style="582" customWidth="1"/>
    <col min="10773" max="10773" width="32" style="582" customWidth="1"/>
    <col min="10774" max="10774" width="14.7109375" style="582" customWidth="1"/>
    <col min="10775" max="10775" width="17.28515625" style="582" customWidth="1"/>
    <col min="10776" max="10998" width="7.85546875" style="582"/>
    <col min="10999" max="11001" width="0" style="582" hidden="1" customWidth="1"/>
    <col min="11002" max="11002" width="15" style="582" customWidth="1"/>
    <col min="11003" max="11003" width="21.85546875" style="582" customWidth="1"/>
    <col min="11004" max="11004" width="24.5703125" style="582" customWidth="1"/>
    <col min="11005" max="11005" width="43.42578125" style="582" customWidth="1"/>
    <col min="11006" max="11006" width="38.42578125" style="582" customWidth="1"/>
    <col min="11007" max="11007" width="43.7109375" style="582" customWidth="1"/>
    <col min="11008" max="11008" width="17.140625" style="582" customWidth="1"/>
    <col min="11009" max="11009" width="18.85546875" style="582" customWidth="1"/>
    <col min="11010" max="11010" width="13.42578125" style="582" customWidth="1"/>
    <col min="11011" max="11011" width="15.7109375" style="582" customWidth="1"/>
    <col min="11012" max="11012" width="15" style="582" customWidth="1"/>
    <col min="11013" max="11013" width="13.42578125" style="582" customWidth="1"/>
    <col min="11014" max="11014" width="15.42578125" style="582" customWidth="1"/>
    <col min="11015" max="11015" width="20.5703125" style="582" customWidth="1"/>
    <col min="11016" max="11016" width="14" style="582" customWidth="1"/>
    <col min="11017" max="11017" width="11.140625" style="582" customWidth="1"/>
    <col min="11018" max="11018" width="20.140625" style="582" customWidth="1"/>
    <col min="11019" max="11019" width="15.85546875" style="582" customWidth="1"/>
    <col min="11020" max="11020" width="15.7109375" style="582" customWidth="1"/>
    <col min="11021" max="11021" width="18.28515625" style="582" customWidth="1"/>
    <col min="11022" max="11022" width="21" style="582" customWidth="1"/>
    <col min="11023" max="11023" width="18.28515625" style="582" customWidth="1"/>
    <col min="11024" max="11024" width="16.42578125" style="582" customWidth="1"/>
    <col min="11025" max="11025" width="16.5703125" style="582" customWidth="1"/>
    <col min="11026" max="11026" width="18.5703125" style="582" customWidth="1"/>
    <col min="11027" max="11027" width="16.5703125" style="582" customWidth="1"/>
    <col min="11028" max="11028" width="22.42578125" style="582" customWidth="1"/>
    <col min="11029" max="11029" width="32" style="582" customWidth="1"/>
    <col min="11030" max="11030" width="14.7109375" style="582" customWidth="1"/>
    <col min="11031" max="11031" width="17.28515625" style="582" customWidth="1"/>
    <col min="11032" max="11254" width="7.85546875" style="582"/>
    <col min="11255" max="11257" width="0" style="582" hidden="1" customWidth="1"/>
    <col min="11258" max="11258" width="15" style="582" customWidth="1"/>
    <col min="11259" max="11259" width="21.85546875" style="582" customWidth="1"/>
    <col min="11260" max="11260" width="24.5703125" style="582" customWidth="1"/>
    <col min="11261" max="11261" width="43.42578125" style="582" customWidth="1"/>
    <col min="11262" max="11262" width="38.42578125" style="582" customWidth="1"/>
    <col min="11263" max="11263" width="43.7109375" style="582" customWidth="1"/>
    <col min="11264" max="11264" width="17.140625" style="582" customWidth="1"/>
    <col min="11265" max="11265" width="18.85546875" style="582" customWidth="1"/>
    <col min="11266" max="11266" width="13.42578125" style="582" customWidth="1"/>
    <col min="11267" max="11267" width="15.7109375" style="582" customWidth="1"/>
    <col min="11268" max="11268" width="15" style="582" customWidth="1"/>
    <col min="11269" max="11269" width="13.42578125" style="582" customWidth="1"/>
    <col min="11270" max="11270" width="15.42578125" style="582" customWidth="1"/>
    <col min="11271" max="11271" width="20.5703125" style="582" customWidth="1"/>
    <col min="11272" max="11272" width="14" style="582" customWidth="1"/>
    <col min="11273" max="11273" width="11.140625" style="582" customWidth="1"/>
    <col min="11274" max="11274" width="20.140625" style="582" customWidth="1"/>
    <col min="11275" max="11275" width="15.85546875" style="582" customWidth="1"/>
    <col min="11276" max="11276" width="15.7109375" style="582" customWidth="1"/>
    <col min="11277" max="11277" width="18.28515625" style="582" customWidth="1"/>
    <col min="11278" max="11278" width="21" style="582" customWidth="1"/>
    <col min="11279" max="11279" width="18.28515625" style="582" customWidth="1"/>
    <col min="11280" max="11280" width="16.42578125" style="582" customWidth="1"/>
    <col min="11281" max="11281" width="16.5703125" style="582" customWidth="1"/>
    <col min="11282" max="11282" width="18.5703125" style="582" customWidth="1"/>
    <col min="11283" max="11283" width="16.5703125" style="582" customWidth="1"/>
    <col min="11284" max="11284" width="22.42578125" style="582" customWidth="1"/>
    <col min="11285" max="11285" width="32" style="582" customWidth="1"/>
    <col min="11286" max="11286" width="14.7109375" style="582" customWidth="1"/>
    <col min="11287" max="11287" width="17.28515625" style="582" customWidth="1"/>
    <col min="11288" max="11510" width="7.85546875" style="582"/>
    <col min="11511" max="11513" width="0" style="582" hidden="1" customWidth="1"/>
    <col min="11514" max="11514" width="15" style="582" customWidth="1"/>
    <col min="11515" max="11515" width="21.85546875" style="582" customWidth="1"/>
    <col min="11516" max="11516" width="24.5703125" style="582" customWidth="1"/>
    <col min="11517" max="11517" width="43.42578125" style="582" customWidth="1"/>
    <col min="11518" max="11518" width="38.42578125" style="582" customWidth="1"/>
    <col min="11519" max="11519" width="43.7109375" style="582" customWidth="1"/>
    <col min="11520" max="11520" width="17.140625" style="582" customWidth="1"/>
    <col min="11521" max="11521" width="18.85546875" style="582" customWidth="1"/>
    <col min="11522" max="11522" width="13.42578125" style="582" customWidth="1"/>
    <col min="11523" max="11523" width="15.7109375" style="582" customWidth="1"/>
    <col min="11524" max="11524" width="15" style="582" customWidth="1"/>
    <col min="11525" max="11525" width="13.42578125" style="582" customWidth="1"/>
    <col min="11526" max="11526" width="15.42578125" style="582" customWidth="1"/>
    <col min="11527" max="11527" width="20.5703125" style="582" customWidth="1"/>
    <col min="11528" max="11528" width="14" style="582" customWidth="1"/>
    <col min="11529" max="11529" width="11.140625" style="582" customWidth="1"/>
    <col min="11530" max="11530" width="20.140625" style="582" customWidth="1"/>
    <col min="11531" max="11531" width="15.85546875" style="582" customWidth="1"/>
    <col min="11532" max="11532" width="15.7109375" style="582" customWidth="1"/>
    <col min="11533" max="11533" width="18.28515625" style="582" customWidth="1"/>
    <col min="11534" max="11534" width="21" style="582" customWidth="1"/>
    <col min="11535" max="11535" width="18.28515625" style="582" customWidth="1"/>
    <col min="11536" max="11536" width="16.42578125" style="582" customWidth="1"/>
    <col min="11537" max="11537" width="16.5703125" style="582" customWidth="1"/>
    <col min="11538" max="11538" width="18.5703125" style="582" customWidth="1"/>
    <col min="11539" max="11539" width="16.5703125" style="582" customWidth="1"/>
    <col min="11540" max="11540" width="22.42578125" style="582" customWidth="1"/>
    <col min="11541" max="11541" width="32" style="582" customWidth="1"/>
    <col min="11542" max="11542" width="14.7109375" style="582" customWidth="1"/>
    <col min="11543" max="11543" width="17.28515625" style="582" customWidth="1"/>
    <col min="11544" max="11766" width="7.85546875" style="582"/>
    <col min="11767" max="11769" width="0" style="582" hidden="1" customWidth="1"/>
    <col min="11770" max="11770" width="15" style="582" customWidth="1"/>
    <col min="11771" max="11771" width="21.85546875" style="582" customWidth="1"/>
    <col min="11772" max="11772" width="24.5703125" style="582" customWidth="1"/>
    <col min="11773" max="11773" width="43.42578125" style="582" customWidth="1"/>
    <col min="11774" max="11774" width="38.42578125" style="582" customWidth="1"/>
    <col min="11775" max="11775" width="43.7109375" style="582" customWidth="1"/>
    <col min="11776" max="11776" width="17.140625" style="582" customWidth="1"/>
    <col min="11777" max="11777" width="18.85546875" style="582" customWidth="1"/>
    <col min="11778" max="11778" width="13.42578125" style="582" customWidth="1"/>
    <col min="11779" max="11779" width="15.7109375" style="582" customWidth="1"/>
    <col min="11780" max="11780" width="15" style="582" customWidth="1"/>
    <col min="11781" max="11781" width="13.42578125" style="582" customWidth="1"/>
    <col min="11782" max="11782" width="15.42578125" style="582" customWidth="1"/>
    <col min="11783" max="11783" width="20.5703125" style="582" customWidth="1"/>
    <col min="11784" max="11784" width="14" style="582" customWidth="1"/>
    <col min="11785" max="11785" width="11.140625" style="582" customWidth="1"/>
    <col min="11786" max="11786" width="20.140625" style="582" customWidth="1"/>
    <col min="11787" max="11787" width="15.85546875" style="582" customWidth="1"/>
    <col min="11788" max="11788" width="15.7109375" style="582" customWidth="1"/>
    <col min="11789" max="11789" width="18.28515625" style="582" customWidth="1"/>
    <col min="11790" max="11790" width="21" style="582" customWidth="1"/>
    <col min="11791" max="11791" width="18.28515625" style="582" customWidth="1"/>
    <col min="11792" max="11792" width="16.42578125" style="582" customWidth="1"/>
    <col min="11793" max="11793" width="16.5703125" style="582" customWidth="1"/>
    <col min="11794" max="11794" width="18.5703125" style="582" customWidth="1"/>
    <col min="11795" max="11795" width="16.5703125" style="582" customWidth="1"/>
    <col min="11796" max="11796" width="22.42578125" style="582" customWidth="1"/>
    <col min="11797" max="11797" width="32" style="582" customWidth="1"/>
    <col min="11798" max="11798" width="14.7109375" style="582" customWidth="1"/>
    <col min="11799" max="11799" width="17.28515625" style="582" customWidth="1"/>
    <col min="11800" max="12022" width="7.85546875" style="582"/>
    <col min="12023" max="12025" width="0" style="582" hidden="1" customWidth="1"/>
    <col min="12026" max="12026" width="15" style="582" customWidth="1"/>
    <col min="12027" max="12027" width="21.85546875" style="582" customWidth="1"/>
    <col min="12028" max="12028" width="24.5703125" style="582" customWidth="1"/>
    <col min="12029" max="12029" width="43.42578125" style="582" customWidth="1"/>
    <col min="12030" max="12030" width="38.42578125" style="582" customWidth="1"/>
    <col min="12031" max="12031" width="43.7109375" style="582" customWidth="1"/>
    <col min="12032" max="12032" width="17.140625" style="582" customWidth="1"/>
    <col min="12033" max="12033" width="18.85546875" style="582" customWidth="1"/>
    <col min="12034" max="12034" width="13.42578125" style="582" customWidth="1"/>
    <col min="12035" max="12035" width="15.7109375" style="582" customWidth="1"/>
    <col min="12036" max="12036" width="15" style="582" customWidth="1"/>
    <col min="12037" max="12037" width="13.42578125" style="582" customWidth="1"/>
    <col min="12038" max="12038" width="15.42578125" style="582" customWidth="1"/>
    <col min="12039" max="12039" width="20.5703125" style="582" customWidth="1"/>
    <col min="12040" max="12040" width="14" style="582" customWidth="1"/>
    <col min="12041" max="12041" width="11.140625" style="582" customWidth="1"/>
    <col min="12042" max="12042" width="20.140625" style="582" customWidth="1"/>
    <col min="12043" max="12043" width="15.85546875" style="582" customWidth="1"/>
    <col min="12044" max="12044" width="15.7109375" style="582" customWidth="1"/>
    <col min="12045" max="12045" width="18.28515625" style="582" customWidth="1"/>
    <col min="12046" max="12046" width="21" style="582" customWidth="1"/>
    <col min="12047" max="12047" width="18.28515625" style="582" customWidth="1"/>
    <col min="12048" max="12048" width="16.42578125" style="582" customWidth="1"/>
    <col min="12049" max="12049" width="16.5703125" style="582" customWidth="1"/>
    <col min="12050" max="12050" width="18.5703125" style="582" customWidth="1"/>
    <col min="12051" max="12051" width="16.5703125" style="582" customWidth="1"/>
    <col min="12052" max="12052" width="22.42578125" style="582" customWidth="1"/>
    <col min="12053" max="12053" width="32" style="582" customWidth="1"/>
    <col min="12054" max="12054" width="14.7109375" style="582" customWidth="1"/>
    <col min="12055" max="12055" width="17.28515625" style="582" customWidth="1"/>
    <col min="12056" max="12278" width="7.85546875" style="582"/>
    <col min="12279" max="12281" width="0" style="582" hidden="1" customWidth="1"/>
    <col min="12282" max="12282" width="15" style="582" customWidth="1"/>
    <col min="12283" max="12283" width="21.85546875" style="582" customWidth="1"/>
    <col min="12284" max="12284" width="24.5703125" style="582" customWidth="1"/>
    <col min="12285" max="12285" width="43.42578125" style="582" customWidth="1"/>
    <col min="12286" max="12286" width="38.42578125" style="582" customWidth="1"/>
    <col min="12287" max="12287" width="43.7109375" style="582" customWidth="1"/>
    <col min="12288" max="12288" width="17.140625" style="582" customWidth="1"/>
    <col min="12289" max="12289" width="18.85546875" style="582" customWidth="1"/>
    <col min="12290" max="12290" width="13.42578125" style="582" customWidth="1"/>
    <col min="12291" max="12291" width="15.7109375" style="582" customWidth="1"/>
    <col min="12292" max="12292" width="15" style="582" customWidth="1"/>
    <col min="12293" max="12293" width="13.42578125" style="582" customWidth="1"/>
    <col min="12294" max="12294" width="15.42578125" style="582" customWidth="1"/>
    <col min="12295" max="12295" width="20.5703125" style="582" customWidth="1"/>
    <col min="12296" max="12296" width="14" style="582" customWidth="1"/>
    <col min="12297" max="12297" width="11.140625" style="582" customWidth="1"/>
    <col min="12298" max="12298" width="20.140625" style="582" customWidth="1"/>
    <col min="12299" max="12299" width="15.85546875" style="582" customWidth="1"/>
    <col min="12300" max="12300" width="15.7109375" style="582" customWidth="1"/>
    <col min="12301" max="12301" width="18.28515625" style="582" customWidth="1"/>
    <col min="12302" max="12302" width="21" style="582" customWidth="1"/>
    <col min="12303" max="12303" width="18.28515625" style="582" customWidth="1"/>
    <col min="12304" max="12304" width="16.42578125" style="582" customWidth="1"/>
    <col min="12305" max="12305" width="16.5703125" style="582" customWidth="1"/>
    <col min="12306" max="12306" width="18.5703125" style="582" customWidth="1"/>
    <col min="12307" max="12307" width="16.5703125" style="582" customWidth="1"/>
    <col min="12308" max="12308" width="22.42578125" style="582" customWidth="1"/>
    <col min="12309" max="12309" width="32" style="582" customWidth="1"/>
    <col min="12310" max="12310" width="14.7109375" style="582" customWidth="1"/>
    <col min="12311" max="12311" width="17.28515625" style="582" customWidth="1"/>
    <col min="12312" max="12534" width="7.85546875" style="582"/>
    <col min="12535" max="12537" width="0" style="582" hidden="1" customWidth="1"/>
    <col min="12538" max="12538" width="15" style="582" customWidth="1"/>
    <col min="12539" max="12539" width="21.85546875" style="582" customWidth="1"/>
    <col min="12540" max="12540" width="24.5703125" style="582" customWidth="1"/>
    <col min="12541" max="12541" width="43.42578125" style="582" customWidth="1"/>
    <col min="12542" max="12542" width="38.42578125" style="582" customWidth="1"/>
    <col min="12543" max="12543" width="43.7109375" style="582" customWidth="1"/>
    <col min="12544" max="12544" width="17.140625" style="582" customWidth="1"/>
    <col min="12545" max="12545" width="18.85546875" style="582" customWidth="1"/>
    <col min="12546" max="12546" width="13.42578125" style="582" customWidth="1"/>
    <col min="12547" max="12547" width="15.7109375" style="582" customWidth="1"/>
    <col min="12548" max="12548" width="15" style="582" customWidth="1"/>
    <col min="12549" max="12549" width="13.42578125" style="582" customWidth="1"/>
    <col min="12550" max="12550" width="15.42578125" style="582" customWidth="1"/>
    <col min="12551" max="12551" width="20.5703125" style="582" customWidth="1"/>
    <col min="12552" max="12552" width="14" style="582" customWidth="1"/>
    <col min="12553" max="12553" width="11.140625" style="582" customWidth="1"/>
    <col min="12554" max="12554" width="20.140625" style="582" customWidth="1"/>
    <col min="12555" max="12555" width="15.85546875" style="582" customWidth="1"/>
    <col min="12556" max="12556" width="15.7109375" style="582" customWidth="1"/>
    <col min="12557" max="12557" width="18.28515625" style="582" customWidth="1"/>
    <col min="12558" max="12558" width="21" style="582" customWidth="1"/>
    <col min="12559" max="12559" width="18.28515625" style="582" customWidth="1"/>
    <col min="12560" max="12560" width="16.42578125" style="582" customWidth="1"/>
    <col min="12561" max="12561" width="16.5703125" style="582" customWidth="1"/>
    <col min="12562" max="12562" width="18.5703125" style="582" customWidth="1"/>
    <col min="12563" max="12563" width="16.5703125" style="582" customWidth="1"/>
    <col min="12564" max="12564" width="22.42578125" style="582" customWidth="1"/>
    <col min="12565" max="12565" width="32" style="582" customWidth="1"/>
    <col min="12566" max="12566" width="14.7109375" style="582" customWidth="1"/>
    <col min="12567" max="12567" width="17.28515625" style="582" customWidth="1"/>
    <col min="12568" max="12790" width="7.85546875" style="582"/>
    <col min="12791" max="12793" width="0" style="582" hidden="1" customWidth="1"/>
    <col min="12794" max="12794" width="15" style="582" customWidth="1"/>
    <col min="12795" max="12795" width="21.85546875" style="582" customWidth="1"/>
    <col min="12796" max="12796" width="24.5703125" style="582" customWidth="1"/>
    <col min="12797" max="12797" width="43.42578125" style="582" customWidth="1"/>
    <col min="12798" max="12798" width="38.42578125" style="582" customWidth="1"/>
    <col min="12799" max="12799" width="43.7109375" style="582" customWidth="1"/>
    <col min="12800" max="12800" width="17.140625" style="582" customWidth="1"/>
    <col min="12801" max="12801" width="18.85546875" style="582" customWidth="1"/>
    <col min="12802" max="12802" width="13.42578125" style="582" customWidth="1"/>
    <col min="12803" max="12803" width="15.7109375" style="582" customWidth="1"/>
    <col min="12804" max="12804" width="15" style="582" customWidth="1"/>
    <col min="12805" max="12805" width="13.42578125" style="582" customWidth="1"/>
    <col min="12806" max="12806" width="15.42578125" style="582" customWidth="1"/>
    <col min="12807" max="12807" width="20.5703125" style="582" customWidth="1"/>
    <col min="12808" max="12808" width="14" style="582" customWidth="1"/>
    <col min="12809" max="12809" width="11.140625" style="582" customWidth="1"/>
    <col min="12810" max="12810" width="20.140625" style="582" customWidth="1"/>
    <col min="12811" max="12811" width="15.85546875" style="582" customWidth="1"/>
    <col min="12812" max="12812" width="15.7109375" style="582" customWidth="1"/>
    <col min="12813" max="12813" width="18.28515625" style="582" customWidth="1"/>
    <col min="12814" max="12814" width="21" style="582" customWidth="1"/>
    <col min="12815" max="12815" width="18.28515625" style="582" customWidth="1"/>
    <col min="12816" max="12816" width="16.42578125" style="582" customWidth="1"/>
    <col min="12817" max="12817" width="16.5703125" style="582" customWidth="1"/>
    <col min="12818" max="12818" width="18.5703125" style="582" customWidth="1"/>
    <col min="12819" max="12819" width="16.5703125" style="582" customWidth="1"/>
    <col min="12820" max="12820" width="22.42578125" style="582" customWidth="1"/>
    <col min="12821" max="12821" width="32" style="582" customWidth="1"/>
    <col min="12822" max="12822" width="14.7109375" style="582" customWidth="1"/>
    <col min="12823" max="12823" width="17.28515625" style="582" customWidth="1"/>
    <col min="12824" max="13046" width="7.85546875" style="582"/>
    <col min="13047" max="13049" width="0" style="582" hidden="1" customWidth="1"/>
    <col min="13050" max="13050" width="15" style="582" customWidth="1"/>
    <col min="13051" max="13051" width="21.85546875" style="582" customWidth="1"/>
    <col min="13052" max="13052" width="24.5703125" style="582" customWidth="1"/>
    <col min="13053" max="13053" width="43.42578125" style="582" customWidth="1"/>
    <col min="13054" max="13054" width="38.42578125" style="582" customWidth="1"/>
    <col min="13055" max="13055" width="43.7109375" style="582" customWidth="1"/>
    <col min="13056" max="13056" width="17.140625" style="582" customWidth="1"/>
    <col min="13057" max="13057" width="18.85546875" style="582" customWidth="1"/>
    <col min="13058" max="13058" width="13.42578125" style="582" customWidth="1"/>
    <col min="13059" max="13059" width="15.7109375" style="582" customWidth="1"/>
    <col min="13060" max="13060" width="15" style="582" customWidth="1"/>
    <col min="13061" max="13061" width="13.42578125" style="582" customWidth="1"/>
    <col min="13062" max="13062" width="15.42578125" style="582" customWidth="1"/>
    <col min="13063" max="13063" width="20.5703125" style="582" customWidth="1"/>
    <col min="13064" max="13064" width="14" style="582" customWidth="1"/>
    <col min="13065" max="13065" width="11.140625" style="582" customWidth="1"/>
    <col min="13066" max="13066" width="20.140625" style="582" customWidth="1"/>
    <col min="13067" max="13067" width="15.85546875" style="582" customWidth="1"/>
    <col min="13068" max="13068" width="15.7109375" style="582" customWidth="1"/>
    <col min="13069" max="13069" width="18.28515625" style="582" customWidth="1"/>
    <col min="13070" max="13070" width="21" style="582" customWidth="1"/>
    <col min="13071" max="13071" width="18.28515625" style="582" customWidth="1"/>
    <col min="13072" max="13072" width="16.42578125" style="582" customWidth="1"/>
    <col min="13073" max="13073" width="16.5703125" style="582" customWidth="1"/>
    <col min="13074" max="13074" width="18.5703125" style="582" customWidth="1"/>
    <col min="13075" max="13075" width="16.5703125" style="582" customWidth="1"/>
    <col min="13076" max="13076" width="22.42578125" style="582" customWidth="1"/>
    <col min="13077" max="13077" width="32" style="582" customWidth="1"/>
    <col min="13078" max="13078" width="14.7109375" style="582" customWidth="1"/>
    <col min="13079" max="13079" width="17.28515625" style="582" customWidth="1"/>
    <col min="13080" max="13302" width="7.85546875" style="582"/>
    <col min="13303" max="13305" width="0" style="582" hidden="1" customWidth="1"/>
    <col min="13306" max="13306" width="15" style="582" customWidth="1"/>
    <col min="13307" max="13307" width="21.85546875" style="582" customWidth="1"/>
    <col min="13308" max="13308" width="24.5703125" style="582" customWidth="1"/>
    <col min="13309" max="13309" width="43.42578125" style="582" customWidth="1"/>
    <col min="13310" max="13310" width="38.42578125" style="582" customWidth="1"/>
    <col min="13311" max="13311" width="43.7109375" style="582" customWidth="1"/>
    <col min="13312" max="13312" width="17.140625" style="582" customWidth="1"/>
    <col min="13313" max="13313" width="18.85546875" style="582" customWidth="1"/>
    <col min="13314" max="13314" width="13.42578125" style="582" customWidth="1"/>
    <col min="13315" max="13315" width="15.7109375" style="582" customWidth="1"/>
    <col min="13316" max="13316" width="15" style="582" customWidth="1"/>
    <col min="13317" max="13317" width="13.42578125" style="582" customWidth="1"/>
    <col min="13318" max="13318" width="15.42578125" style="582" customWidth="1"/>
    <col min="13319" max="13319" width="20.5703125" style="582" customWidth="1"/>
    <col min="13320" max="13320" width="14" style="582" customWidth="1"/>
    <col min="13321" max="13321" width="11.140625" style="582" customWidth="1"/>
    <col min="13322" max="13322" width="20.140625" style="582" customWidth="1"/>
    <col min="13323" max="13323" width="15.85546875" style="582" customWidth="1"/>
    <col min="13324" max="13324" width="15.7109375" style="582" customWidth="1"/>
    <col min="13325" max="13325" width="18.28515625" style="582" customWidth="1"/>
    <col min="13326" max="13326" width="21" style="582" customWidth="1"/>
    <col min="13327" max="13327" width="18.28515625" style="582" customWidth="1"/>
    <col min="13328" max="13328" width="16.42578125" style="582" customWidth="1"/>
    <col min="13329" max="13329" width="16.5703125" style="582" customWidth="1"/>
    <col min="13330" max="13330" width="18.5703125" style="582" customWidth="1"/>
    <col min="13331" max="13331" width="16.5703125" style="582" customWidth="1"/>
    <col min="13332" max="13332" width="22.42578125" style="582" customWidth="1"/>
    <col min="13333" max="13333" width="32" style="582" customWidth="1"/>
    <col min="13334" max="13334" width="14.7109375" style="582" customWidth="1"/>
    <col min="13335" max="13335" width="17.28515625" style="582" customWidth="1"/>
    <col min="13336" max="13558" width="7.85546875" style="582"/>
    <col min="13559" max="13561" width="0" style="582" hidden="1" customWidth="1"/>
    <col min="13562" max="13562" width="15" style="582" customWidth="1"/>
    <col min="13563" max="13563" width="21.85546875" style="582" customWidth="1"/>
    <col min="13564" max="13564" width="24.5703125" style="582" customWidth="1"/>
    <col min="13565" max="13565" width="43.42578125" style="582" customWidth="1"/>
    <col min="13566" max="13566" width="38.42578125" style="582" customWidth="1"/>
    <col min="13567" max="13567" width="43.7109375" style="582" customWidth="1"/>
    <col min="13568" max="13568" width="17.140625" style="582" customWidth="1"/>
    <col min="13569" max="13569" width="18.85546875" style="582" customWidth="1"/>
    <col min="13570" max="13570" width="13.42578125" style="582" customWidth="1"/>
    <col min="13571" max="13571" width="15.7109375" style="582" customWidth="1"/>
    <col min="13572" max="13572" width="15" style="582" customWidth="1"/>
    <col min="13573" max="13573" width="13.42578125" style="582" customWidth="1"/>
    <col min="13574" max="13574" width="15.42578125" style="582" customWidth="1"/>
    <col min="13575" max="13575" width="20.5703125" style="582" customWidth="1"/>
    <col min="13576" max="13576" width="14" style="582" customWidth="1"/>
    <col min="13577" max="13577" width="11.140625" style="582" customWidth="1"/>
    <col min="13578" max="13578" width="20.140625" style="582" customWidth="1"/>
    <col min="13579" max="13579" width="15.85546875" style="582" customWidth="1"/>
    <col min="13580" max="13580" width="15.7109375" style="582" customWidth="1"/>
    <col min="13581" max="13581" width="18.28515625" style="582" customWidth="1"/>
    <col min="13582" max="13582" width="21" style="582" customWidth="1"/>
    <col min="13583" max="13583" width="18.28515625" style="582" customWidth="1"/>
    <col min="13584" max="13584" width="16.42578125" style="582" customWidth="1"/>
    <col min="13585" max="13585" width="16.5703125" style="582" customWidth="1"/>
    <col min="13586" max="13586" width="18.5703125" style="582" customWidth="1"/>
    <col min="13587" max="13587" width="16.5703125" style="582" customWidth="1"/>
    <col min="13588" max="13588" width="22.42578125" style="582" customWidth="1"/>
    <col min="13589" max="13589" width="32" style="582" customWidth="1"/>
    <col min="13590" max="13590" width="14.7109375" style="582" customWidth="1"/>
    <col min="13591" max="13591" width="17.28515625" style="582" customWidth="1"/>
    <col min="13592" max="13814" width="7.85546875" style="582"/>
    <col min="13815" max="13817" width="0" style="582" hidden="1" customWidth="1"/>
    <col min="13818" max="13818" width="15" style="582" customWidth="1"/>
    <col min="13819" max="13819" width="21.85546875" style="582" customWidth="1"/>
    <col min="13820" max="13820" width="24.5703125" style="582" customWidth="1"/>
    <col min="13821" max="13821" width="43.42578125" style="582" customWidth="1"/>
    <col min="13822" max="13822" width="38.42578125" style="582" customWidth="1"/>
    <col min="13823" max="13823" width="43.7109375" style="582" customWidth="1"/>
    <col min="13824" max="13824" width="17.140625" style="582" customWidth="1"/>
    <col min="13825" max="13825" width="18.85546875" style="582" customWidth="1"/>
    <col min="13826" max="13826" width="13.42578125" style="582" customWidth="1"/>
    <col min="13827" max="13827" width="15.7109375" style="582" customWidth="1"/>
    <col min="13828" max="13828" width="15" style="582" customWidth="1"/>
    <col min="13829" max="13829" width="13.42578125" style="582" customWidth="1"/>
    <col min="13830" max="13830" width="15.42578125" style="582" customWidth="1"/>
    <col min="13831" max="13831" width="20.5703125" style="582" customWidth="1"/>
    <col min="13832" max="13832" width="14" style="582" customWidth="1"/>
    <col min="13833" max="13833" width="11.140625" style="582" customWidth="1"/>
    <col min="13834" max="13834" width="20.140625" style="582" customWidth="1"/>
    <col min="13835" max="13835" width="15.85546875" style="582" customWidth="1"/>
    <col min="13836" max="13836" width="15.7109375" style="582" customWidth="1"/>
    <col min="13837" max="13837" width="18.28515625" style="582" customWidth="1"/>
    <col min="13838" max="13838" width="21" style="582" customWidth="1"/>
    <col min="13839" max="13839" width="18.28515625" style="582" customWidth="1"/>
    <col min="13840" max="13840" width="16.42578125" style="582" customWidth="1"/>
    <col min="13841" max="13841" width="16.5703125" style="582" customWidth="1"/>
    <col min="13842" max="13842" width="18.5703125" style="582" customWidth="1"/>
    <col min="13843" max="13843" width="16.5703125" style="582" customWidth="1"/>
    <col min="13844" max="13844" width="22.42578125" style="582" customWidth="1"/>
    <col min="13845" max="13845" width="32" style="582" customWidth="1"/>
    <col min="13846" max="13846" width="14.7109375" style="582" customWidth="1"/>
    <col min="13847" max="13847" width="17.28515625" style="582" customWidth="1"/>
    <col min="13848" max="14070" width="7.85546875" style="582"/>
    <col min="14071" max="14073" width="0" style="582" hidden="1" customWidth="1"/>
    <col min="14074" max="14074" width="15" style="582" customWidth="1"/>
    <col min="14075" max="14075" width="21.85546875" style="582" customWidth="1"/>
    <col min="14076" max="14076" width="24.5703125" style="582" customWidth="1"/>
    <col min="14077" max="14077" width="43.42578125" style="582" customWidth="1"/>
    <col min="14078" max="14078" width="38.42578125" style="582" customWidth="1"/>
    <col min="14079" max="14079" width="43.7109375" style="582" customWidth="1"/>
    <col min="14080" max="14080" width="17.140625" style="582" customWidth="1"/>
    <col min="14081" max="14081" width="18.85546875" style="582" customWidth="1"/>
    <col min="14082" max="14082" width="13.42578125" style="582" customWidth="1"/>
    <col min="14083" max="14083" width="15.7109375" style="582" customWidth="1"/>
    <col min="14084" max="14084" width="15" style="582" customWidth="1"/>
    <col min="14085" max="14085" width="13.42578125" style="582" customWidth="1"/>
    <col min="14086" max="14086" width="15.42578125" style="582" customWidth="1"/>
    <col min="14087" max="14087" width="20.5703125" style="582" customWidth="1"/>
    <col min="14088" max="14088" width="14" style="582" customWidth="1"/>
    <col min="14089" max="14089" width="11.140625" style="582" customWidth="1"/>
    <col min="14090" max="14090" width="20.140625" style="582" customWidth="1"/>
    <col min="14091" max="14091" width="15.85546875" style="582" customWidth="1"/>
    <col min="14092" max="14092" width="15.7109375" style="582" customWidth="1"/>
    <col min="14093" max="14093" width="18.28515625" style="582" customWidth="1"/>
    <col min="14094" max="14094" width="21" style="582" customWidth="1"/>
    <col min="14095" max="14095" width="18.28515625" style="582" customWidth="1"/>
    <col min="14096" max="14096" width="16.42578125" style="582" customWidth="1"/>
    <col min="14097" max="14097" width="16.5703125" style="582" customWidth="1"/>
    <col min="14098" max="14098" width="18.5703125" style="582" customWidth="1"/>
    <col min="14099" max="14099" width="16.5703125" style="582" customWidth="1"/>
    <col min="14100" max="14100" width="22.42578125" style="582" customWidth="1"/>
    <col min="14101" max="14101" width="32" style="582" customWidth="1"/>
    <col min="14102" max="14102" width="14.7109375" style="582" customWidth="1"/>
    <col min="14103" max="14103" width="17.28515625" style="582" customWidth="1"/>
    <col min="14104" max="14326" width="7.85546875" style="582"/>
    <col min="14327" max="14329" width="0" style="582" hidden="1" customWidth="1"/>
    <col min="14330" max="14330" width="15" style="582" customWidth="1"/>
    <col min="14331" max="14331" width="21.85546875" style="582" customWidth="1"/>
    <col min="14332" max="14332" width="24.5703125" style="582" customWidth="1"/>
    <col min="14333" max="14333" width="43.42578125" style="582" customWidth="1"/>
    <col min="14334" max="14334" width="38.42578125" style="582" customWidth="1"/>
    <col min="14335" max="14335" width="43.7109375" style="582" customWidth="1"/>
    <col min="14336" max="14336" width="17.140625" style="582" customWidth="1"/>
    <col min="14337" max="14337" width="18.85546875" style="582" customWidth="1"/>
    <col min="14338" max="14338" width="13.42578125" style="582" customWidth="1"/>
    <col min="14339" max="14339" width="15.7109375" style="582" customWidth="1"/>
    <col min="14340" max="14340" width="15" style="582" customWidth="1"/>
    <col min="14341" max="14341" width="13.42578125" style="582" customWidth="1"/>
    <col min="14342" max="14342" width="15.42578125" style="582" customWidth="1"/>
    <col min="14343" max="14343" width="20.5703125" style="582" customWidth="1"/>
    <col min="14344" max="14344" width="14" style="582" customWidth="1"/>
    <col min="14345" max="14345" width="11.140625" style="582" customWidth="1"/>
    <col min="14346" max="14346" width="20.140625" style="582" customWidth="1"/>
    <col min="14347" max="14347" width="15.85546875" style="582" customWidth="1"/>
    <col min="14348" max="14348" width="15.7109375" style="582" customWidth="1"/>
    <col min="14349" max="14349" width="18.28515625" style="582" customWidth="1"/>
    <col min="14350" max="14350" width="21" style="582" customWidth="1"/>
    <col min="14351" max="14351" width="18.28515625" style="582" customWidth="1"/>
    <col min="14352" max="14352" width="16.42578125" style="582" customWidth="1"/>
    <col min="14353" max="14353" width="16.5703125" style="582" customWidth="1"/>
    <col min="14354" max="14354" width="18.5703125" style="582" customWidth="1"/>
    <col min="14355" max="14355" width="16.5703125" style="582" customWidth="1"/>
    <col min="14356" max="14356" width="22.42578125" style="582" customWidth="1"/>
    <col min="14357" max="14357" width="32" style="582" customWidth="1"/>
    <col min="14358" max="14358" width="14.7109375" style="582" customWidth="1"/>
    <col min="14359" max="14359" width="17.28515625" style="582" customWidth="1"/>
    <col min="14360" max="14582" width="7.85546875" style="582"/>
    <col min="14583" max="14585" width="0" style="582" hidden="1" customWidth="1"/>
    <col min="14586" max="14586" width="15" style="582" customWidth="1"/>
    <col min="14587" max="14587" width="21.85546875" style="582" customWidth="1"/>
    <col min="14588" max="14588" width="24.5703125" style="582" customWidth="1"/>
    <col min="14589" max="14589" width="43.42578125" style="582" customWidth="1"/>
    <col min="14590" max="14590" width="38.42578125" style="582" customWidth="1"/>
    <col min="14591" max="14591" width="43.7109375" style="582" customWidth="1"/>
    <col min="14592" max="14592" width="17.140625" style="582" customWidth="1"/>
    <col min="14593" max="14593" width="18.85546875" style="582" customWidth="1"/>
    <col min="14594" max="14594" width="13.42578125" style="582" customWidth="1"/>
    <col min="14595" max="14595" width="15.7109375" style="582" customWidth="1"/>
    <col min="14596" max="14596" width="15" style="582" customWidth="1"/>
    <col min="14597" max="14597" width="13.42578125" style="582" customWidth="1"/>
    <col min="14598" max="14598" width="15.42578125" style="582" customWidth="1"/>
    <col min="14599" max="14599" width="20.5703125" style="582" customWidth="1"/>
    <col min="14600" max="14600" width="14" style="582" customWidth="1"/>
    <col min="14601" max="14601" width="11.140625" style="582" customWidth="1"/>
    <col min="14602" max="14602" width="20.140625" style="582" customWidth="1"/>
    <col min="14603" max="14603" width="15.85546875" style="582" customWidth="1"/>
    <col min="14604" max="14604" width="15.7109375" style="582" customWidth="1"/>
    <col min="14605" max="14605" width="18.28515625" style="582" customWidth="1"/>
    <col min="14606" max="14606" width="21" style="582" customWidth="1"/>
    <col min="14607" max="14607" width="18.28515625" style="582" customWidth="1"/>
    <col min="14608" max="14608" width="16.42578125" style="582" customWidth="1"/>
    <col min="14609" max="14609" width="16.5703125" style="582" customWidth="1"/>
    <col min="14610" max="14610" width="18.5703125" style="582" customWidth="1"/>
    <col min="14611" max="14611" width="16.5703125" style="582" customWidth="1"/>
    <col min="14612" max="14612" width="22.42578125" style="582" customWidth="1"/>
    <col min="14613" max="14613" width="32" style="582" customWidth="1"/>
    <col min="14614" max="14614" width="14.7109375" style="582" customWidth="1"/>
    <col min="14615" max="14615" width="17.28515625" style="582" customWidth="1"/>
    <col min="14616" max="14838" width="7.85546875" style="582"/>
    <col min="14839" max="14841" width="0" style="582" hidden="1" customWidth="1"/>
    <col min="14842" max="14842" width="15" style="582" customWidth="1"/>
    <col min="14843" max="14843" width="21.85546875" style="582" customWidth="1"/>
    <col min="14844" max="14844" width="24.5703125" style="582" customWidth="1"/>
    <col min="14845" max="14845" width="43.42578125" style="582" customWidth="1"/>
    <col min="14846" max="14846" width="38.42578125" style="582" customWidth="1"/>
    <col min="14847" max="14847" width="43.7109375" style="582" customWidth="1"/>
    <col min="14848" max="14848" width="17.140625" style="582" customWidth="1"/>
    <col min="14849" max="14849" width="18.85546875" style="582" customWidth="1"/>
    <col min="14850" max="14850" width="13.42578125" style="582" customWidth="1"/>
    <col min="14851" max="14851" width="15.7109375" style="582" customWidth="1"/>
    <col min="14852" max="14852" width="15" style="582" customWidth="1"/>
    <col min="14853" max="14853" width="13.42578125" style="582" customWidth="1"/>
    <col min="14854" max="14854" width="15.42578125" style="582" customWidth="1"/>
    <col min="14855" max="14855" width="20.5703125" style="582" customWidth="1"/>
    <col min="14856" max="14856" width="14" style="582" customWidth="1"/>
    <col min="14857" max="14857" width="11.140625" style="582" customWidth="1"/>
    <col min="14858" max="14858" width="20.140625" style="582" customWidth="1"/>
    <col min="14859" max="14859" width="15.85546875" style="582" customWidth="1"/>
    <col min="14860" max="14860" width="15.7109375" style="582" customWidth="1"/>
    <col min="14861" max="14861" width="18.28515625" style="582" customWidth="1"/>
    <col min="14862" max="14862" width="21" style="582" customWidth="1"/>
    <col min="14863" max="14863" width="18.28515625" style="582" customWidth="1"/>
    <col min="14864" max="14864" width="16.42578125" style="582" customWidth="1"/>
    <col min="14865" max="14865" width="16.5703125" style="582" customWidth="1"/>
    <col min="14866" max="14866" width="18.5703125" style="582" customWidth="1"/>
    <col min="14867" max="14867" width="16.5703125" style="582" customWidth="1"/>
    <col min="14868" max="14868" width="22.42578125" style="582" customWidth="1"/>
    <col min="14869" max="14869" width="32" style="582" customWidth="1"/>
    <col min="14870" max="14870" width="14.7109375" style="582" customWidth="1"/>
    <col min="14871" max="14871" width="17.28515625" style="582" customWidth="1"/>
    <col min="14872" max="15094" width="7.85546875" style="582"/>
    <col min="15095" max="15097" width="0" style="582" hidden="1" customWidth="1"/>
    <col min="15098" max="15098" width="15" style="582" customWidth="1"/>
    <col min="15099" max="15099" width="21.85546875" style="582" customWidth="1"/>
    <col min="15100" max="15100" width="24.5703125" style="582" customWidth="1"/>
    <col min="15101" max="15101" width="43.42578125" style="582" customWidth="1"/>
    <col min="15102" max="15102" width="38.42578125" style="582" customWidth="1"/>
    <col min="15103" max="15103" width="43.7109375" style="582" customWidth="1"/>
    <col min="15104" max="15104" width="17.140625" style="582" customWidth="1"/>
    <col min="15105" max="15105" width="18.85546875" style="582" customWidth="1"/>
    <col min="15106" max="15106" width="13.42578125" style="582" customWidth="1"/>
    <col min="15107" max="15107" width="15.7109375" style="582" customWidth="1"/>
    <col min="15108" max="15108" width="15" style="582" customWidth="1"/>
    <col min="15109" max="15109" width="13.42578125" style="582" customWidth="1"/>
    <col min="15110" max="15110" width="15.42578125" style="582" customWidth="1"/>
    <col min="15111" max="15111" width="20.5703125" style="582" customWidth="1"/>
    <col min="15112" max="15112" width="14" style="582" customWidth="1"/>
    <col min="15113" max="15113" width="11.140625" style="582" customWidth="1"/>
    <col min="15114" max="15114" width="20.140625" style="582" customWidth="1"/>
    <col min="15115" max="15115" width="15.85546875" style="582" customWidth="1"/>
    <col min="15116" max="15116" width="15.7109375" style="582" customWidth="1"/>
    <col min="15117" max="15117" width="18.28515625" style="582" customWidth="1"/>
    <col min="15118" max="15118" width="21" style="582" customWidth="1"/>
    <col min="15119" max="15119" width="18.28515625" style="582" customWidth="1"/>
    <col min="15120" max="15120" width="16.42578125" style="582" customWidth="1"/>
    <col min="15121" max="15121" width="16.5703125" style="582" customWidth="1"/>
    <col min="15122" max="15122" width="18.5703125" style="582" customWidth="1"/>
    <col min="15123" max="15123" width="16.5703125" style="582" customWidth="1"/>
    <col min="15124" max="15124" width="22.42578125" style="582" customWidth="1"/>
    <col min="15125" max="15125" width="32" style="582" customWidth="1"/>
    <col min="15126" max="15126" width="14.7109375" style="582" customWidth="1"/>
    <col min="15127" max="15127" width="17.28515625" style="582" customWidth="1"/>
    <col min="15128" max="15350" width="7.85546875" style="582"/>
    <col min="15351" max="15353" width="0" style="582" hidden="1" customWidth="1"/>
    <col min="15354" max="15354" width="15" style="582" customWidth="1"/>
    <col min="15355" max="15355" width="21.85546875" style="582" customWidth="1"/>
    <col min="15356" max="15356" width="24.5703125" style="582" customWidth="1"/>
    <col min="15357" max="15357" width="43.42578125" style="582" customWidth="1"/>
    <col min="15358" max="15358" width="38.42578125" style="582" customWidth="1"/>
    <col min="15359" max="15359" width="43.7109375" style="582" customWidth="1"/>
    <col min="15360" max="15360" width="17.140625" style="582" customWidth="1"/>
    <col min="15361" max="15361" width="18.85546875" style="582" customWidth="1"/>
    <col min="15362" max="15362" width="13.42578125" style="582" customWidth="1"/>
    <col min="15363" max="15363" width="15.7109375" style="582" customWidth="1"/>
    <col min="15364" max="15364" width="15" style="582" customWidth="1"/>
    <col min="15365" max="15365" width="13.42578125" style="582" customWidth="1"/>
    <col min="15366" max="15366" width="15.42578125" style="582" customWidth="1"/>
    <col min="15367" max="15367" width="20.5703125" style="582" customWidth="1"/>
    <col min="15368" max="15368" width="14" style="582" customWidth="1"/>
    <col min="15369" max="15369" width="11.140625" style="582" customWidth="1"/>
    <col min="15370" max="15370" width="20.140625" style="582" customWidth="1"/>
    <col min="15371" max="15371" width="15.85546875" style="582" customWidth="1"/>
    <col min="15372" max="15372" width="15.7109375" style="582" customWidth="1"/>
    <col min="15373" max="15373" width="18.28515625" style="582" customWidth="1"/>
    <col min="15374" max="15374" width="21" style="582" customWidth="1"/>
    <col min="15375" max="15375" width="18.28515625" style="582" customWidth="1"/>
    <col min="15376" max="15376" width="16.42578125" style="582" customWidth="1"/>
    <col min="15377" max="15377" width="16.5703125" style="582" customWidth="1"/>
    <col min="15378" max="15378" width="18.5703125" style="582" customWidth="1"/>
    <col min="15379" max="15379" width="16.5703125" style="582" customWidth="1"/>
    <col min="15380" max="15380" width="22.42578125" style="582" customWidth="1"/>
    <col min="15381" max="15381" width="32" style="582" customWidth="1"/>
    <col min="15382" max="15382" width="14.7109375" style="582" customWidth="1"/>
    <col min="15383" max="15383" width="17.28515625" style="582" customWidth="1"/>
    <col min="15384" max="15606" width="7.85546875" style="582"/>
    <col min="15607" max="15609" width="0" style="582" hidden="1" customWidth="1"/>
    <col min="15610" max="15610" width="15" style="582" customWidth="1"/>
    <col min="15611" max="15611" width="21.85546875" style="582" customWidth="1"/>
    <col min="15612" max="15612" width="24.5703125" style="582" customWidth="1"/>
    <col min="15613" max="15613" width="43.42578125" style="582" customWidth="1"/>
    <col min="15614" max="15614" width="38.42578125" style="582" customWidth="1"/>
    <col min="15615" max="15615" width="43.7109375" style="582" customWidth="1"/>
    <col min="15616" max="15616" width="17.140625" style="582" customWidth="1"/>
    <col min="15617" max="15617" width="18.85546875" style="582" customWidth="1"/>
    <col min="15618" max="15618" width="13.42578125" style="582" customWidth="1"/>
    <col min="15619" max="15619" width="15.7109375" style="582" customWidth="1"/>
    <col min="15620" max="15620" width="15" style="582" customWidth="1"/>
    <col min="15621" max="15621" width="13.42578125" style="582" customWidth="1"/>
    <col min="15622" max="15622" width="15.42578125" style="582" customWidth="1"/>
    <col min="15623" max="15623" width="20.5703125" style="582" customWidth="1"/>
    <col min="15624" max="15624" width="14" style="582" customWidth="1"/>
    <col min="15625" max="15625" width="11.140625" style="582" customWidth="1"/>
    <col min="15626" max="15626" width="20.140625" style="582" customWidth="1"/>
    <col min="15627" max="15627" width="15.85546875" style="582" customWidth="1"/>
    <col min="15628" max="15628" width="15.7109375" style="582" customWidth="1"/>
    <col min="15629" max="15629" width="18.28515625" style="582" customWidth="1"/>
    <col min="15630" max="15630" width="21" style="582" customWidth="1"/>
    <col min="15631" max="15631" width="18.28515625" style="582" customWidth="1"/>
    <col min="15632" max="15632" width="16.42578125" style="582" customWidth="1"/>
    <col min="15633" max="15633" width="16.5703125" style="582" customWidth="1"/>
    <col min="15634" max="15634" width="18.5703125" style="582" customWidth="1"/>
    <col min="15635" max="15635" width="16.5703125" style="582" customWidth="1"/>
    <col min="15636" max="15636" width="22.42578125" style="582" customWidth="1"/>
    <col min="15637" max="15637" width="32" style="582" customWidth="1"/>
    <col min="15638" max="15638" width="14.7109375" style="582" customWidth="1"/>
    <col min="15639" max="15639" width="17.28515625" style="582" customWidth="1"/>
    <col min="15640" max="15862" width="7.85546875" style="582"/>
    <col min="15863" max="15865" width="0" style="582" hidden="1" customWidth="1"/>
    <col min="15866" max="15866" width="15" style="582" customWidth="1"/>
    <col min="15867" max="15867" width="21.85546875" style="582" customWidth="1"/>
    <col min="15868" max="15868" width="24.5703125" style="582" customWidth="1"/>
    <col min="15869" max="15869" width="43.42578125" style="582" customWidth="1"/>
    <col min="15870" max="15870" width="38.42578125" style="582" customWidth="1"/>
    <col min="15871" max="15871" width="43.7109375" style="582" customWidth="1"/>
    <col min="15872" max="15872" width="17.140625" style="582" customWidth="1"/>
    <col min="15873" max="15873" width="18.85546875" style="582" customWidth="1"/>
    <col min="15874" max="15874" width="13.42578125" style="582" customWidth="1"/>
    <col min="15875" max="15875" width="15.7109375" style="582" customWidth="1"/>
    <col min="15876" max="15876" width="15" style="582" customWidth="1"/>
    <col min="15877" max="15877" width="13.42578125" style="582" customWidth="1"/>
    <col min="15878" max="15878" width="15.42578125" style="582" customWidth="1"/>
    <col min="15879" max="15879" width="20.5703125" style="582" customWidth="1"/>
    <col min="15880" max="15880" width="14" style="582" customWidth="1"/>
    <col min="15881" max="15881" width="11.140625" style="582" customWidth="1"/>
    <col min="15882" max="15882" width="20.140625" style="582" customWidth="1"/>
    <col min="15883" max="15883" width="15.85546875" style="582" customWidth="1"/>
    <col min="15884" max="15884" width="15.7109375" style="582" customWidth="1"/>
    <col min="15885" max="15885" width="18.28515625" style="582" customWidth="1"/>
    <col min="15886" max="15886" width="21" style="582" customWidth="1"/>
    <col min="15887" max="15887" width="18.28515625" style="582" customWidth="1"/>
    <col min="15888" max="15888" width="16.42578125" style="582" customWidth="1"/>
    <col min="15889" max="15889" width="16.5703125" style="582" customWidth="1"/>
    <col min="15890" max="15890" width="18.5703125" style="582" customWidth="1"/>
    <col min="15891" max="15891" width="16.5703125" style="582" customWidth="1"/>
    <col min="15892" max="15892" width="22.42578125" style="582" customWidth="1"/>
    <col min="15893" max="15893" width="32" style="582" customWidth="1"/>
    <col min="15894" max="15894" width="14.7109375" style="582" customWidth="1"/>
    <col min="15895" max="15895" width="17.28515625" style="582" customWidth="1"/>
    <col min="15896" max="16118" width="7.85546875" style="582"/>
    <col min="16119" max="16121" width="0" style="582" hidden="1" customWidth="1"/>
    <col min="16122" max="16122" width="15" style="582" customWidth="1"/>
    <col min="16123" max="16123" width="21.85546875" style="582" customWidth="1"/>
    <col min="16124" max="16124" width="24.5703125" style="582" customWidth="1"/>
    <col min="16125" max="16125" width="43.42578125" style="582" customWidth="1"/>
    <col min="16126" max="16126" width="38.42578125" style="582" customWidth="1"/>
    <col min="16127" max="16127" width="43.7109375" style="582" customWidth="1"/>
    <col min="16128" max="16128" width="17.140625" style="582" customWidth="1"/>
    <col min="16129" max="16129" width="18.85546875" style="582" customWidth="1"/>
    <col min="16130" max="16130" width="13.42578125" style="582" customWidth="1"/>
    <col min="16131" max="16131" width="15.7109375" style="582" customWidth="1"/>
    <col min="16132" max="16132" width="15" style="582" customWidth="1"/>
    <col min="16133" max="16133" width="13.42578125" style="582" customWidth="1"/>
    <col min="16134" max="16134" width="15.42578125" style="582" customWidth="1"/>
    <col min="16135" max="16135" width="20.5703125" style="582" customWidth="1"/>
    <col min="16136" max="16136" width="14" style="582" customWidth="1"/>
    <col min="16137" max="16137" width="11.140625" style="582" customWidth="1"/>
    <col min="16138" max="16138" width="20.140625" style="582" customWidth="1"/>
    <col min="16139" max="16139" width="15.85546875" style="582" customWidth="1"/>
    <col min="16140" max="16140" width="15.7109375" style="582" customWidth="1"/>
    <col min="16141" max="16141" width="18.28515625" style="582" customWidth="1"/>
    <col min="16142" max="16142" width="21" style="582" customWidth="1"/>
    <col min="16143" max="16143" width="18.28515625" style="582" customWidth="1"/>
    <col min="16144" max="16144" width="16.42578125" style="582" customWidth="1"/>
    <col min="16145" max="16145" width="16.5703125" style="582" customWidth="1"/>
    <col min="16146" max="16146" width="18.5703125" style="582" customWidth="1"/>
    <col min="16147" max="16147" width="16.5703125" style="582" customWidth="1"/>
    <col min="16148" max="16148" width="22.42578125" style="582" customWidth="1"/>
    <col min="16149" max="16149" width="32" style="582" customWidth="1"/>
    <col min="16150" max="16150" width="14.7109375" style="582" customWidth="1"/>
    <col min="16151" max="16151" width="17.28515625" style="582" customWidth="1"/>
    <col min="16152" max="16384" width="7.85546875" style="582"/>
  </cols>
  <sheetData>
    <row r="1" spans="1:11" ht="28.5" customHeight="1">
      <c r="E1" s="583"/>
      <c r="F1" s="692"/>
      <c r="G1" s="654"/>
      <c r="H1" s="654"/>
      <c r="I1" s="654"/>
      <c r="J1" s="654"/>
      <c r="K1" s="654"/>
    </row>
    <row r="2" spans="1:11" ht="22.5" customHeight="1">
      <c r="B2" s="693"/>
      <c r="C2" s="694"/>
      <c r="D2" s="694"/>
      <c r="E2" s="694"/>
      <c r="F2" s="694"/>
    </row>
    <row r="3" spans="1:11" ht="26.25" customHeight="1">
      <c r="A3" s="584"/>
      <c r="B3" s="584"/>
      <c r="C3" s="584"/>
      <c r="D3" s="585"/>
      <c r="E3" s="585"/>
      <c r="F3" s="586"/>
      <c r="G3" s="695" t="s">
        <v>563</v>
      </c>
      <c r="H3" s="694"/>
      <c r="I3" s="694"/>
      <c r="J3" s="694"/>
      <c r="K3" s="694"/>
    </row>
    <row r="4" spans="1:11" ht="85.5" customHeight="1">
      <c r="A4" s="584"/>
      <c r="B4" s="584"/>
      <c r="C4" s="584"/>
      <c r="D4" s="696" t="s">
        <v>584</v>
      </c>
      <c r="E4" s="697"/>
      <c r="F4" s="697"/>
      <c r="G4" s="697"/>
      <c r="H4" s="697"/>
      <c r="I4" s="697"/>
      <c r="J4" s="697"/>
      <c r="K4" s="697"/>
    </row>
    <row r="5" spans="1:11" ht="26.25" customHeight="1">
      <c r="A5" s="584"/>
      <c r="B5" s="584"/>
      <c r="C5" s="584"/>
      <c r="D5" s="587"/>
      <c r="F5" s="588"/>
      <c r="G5" s="698" t="s">
        <v>0</v>
      </c>
      <c r="H5" s="698"/>
      <c r="I5" s="698"/>
      <c r="J5" s="698"/>
      <c r="K5" s="698"/>
    </row>
    <row r="6" spans="1:11" s="592" customFormat="1" ht="44.25" customHeight="1">
      <c r="A6" s="589" t="s">
        <v>564</v>
      </c>
      <c r="B6" s="590" t="s">
        <v>565</v>
      </c>
      <c r="C6" s="591">
        <v>0</v>
      </c>
      <c r="D6" s="684" t="s">
        <v>9</v>
      </c>
      <c r="E6" s="686" t="s">
        <v>566</v>
      </c>
      <c r="F6" s="687" t="s">
        <v>567</v>
      </c>
      <c r="G6" s="688"/>
      <c r="H6" s="688"/>
      <c r="I6" s="688"/>
      <c r="J6" s="688"/>
      <c r="K6" s="689"/>
    </row>
    <row r="7" spans="1:11" s="592" customFormat="1" ht="26.25" customHeight="1">
      <c r="A7" s="589"/>
      <c r="B7" s="590"/>
      <c r="C7" s="591"/>
      <c r="D7" s="685"/>
      <c r="E7" s="682"/>
      <c r="F7" s="679" t="s">
        <v>568</v>
      </c>
      <c r="G7" s="680"/>
      <c r="H7" s="680"/>
      <c r="I7" s="680"/>
      <c r="J7" s="681"/>
      <c r="K7" s="690" t="s">
        <v>3</v>
      </c>
    </row>
    <row r="8" spans="1:11" s="592" customFormat="1" ht="36.75" customHeight="1">
      <c r="A8" s="589" t="s">
        <v>569</v>
      </c>
      <c r="B8" s="590" t="s">
        <v>565</v>
      </c>
      <c r="C8" s="591">
        <v>0</v>
      </c>
      <c r="D8" s="685"/>
      <c r="E8" s="682"/>
      <c r="F8" s="679" t="s">
        <v>570</v>
      </c>
      <c r="G8" s="680"/>
      <c r="H8" s="680"/>
      <c r="I8" s="680"/>
      <c r="J8" s="681"/>
      <c r="K8" s="691"/>
    </row>
    <row r="9" spans="1:11" s="592" customFormat="1" ht="54.75" customHeight="1">
      <c r="A9" s="589" t="s">
        <v>571</v>
      </c>
      <c r="B9" s="590" t="s">
        <v>565</v>
      </c>
      <c r="C9" s="591">
        <v>0</v>
      </c>
      <c r="D9" s="685"/>
      <c r="E9" s="682"/>
      <c r="F9" s="682" t="s">
        <v>572</v>
      </c>
      <c r="G9" s="682" t="s">
        <v>573</v>
      </c>
      <c r="H9" s="682" t="s">
        <v>574</v>
      </c>
      <c r="I9" s="683"/>
      <c r="J9" s="683" t="s">
        <v>575</v>
      </c>
      <c r="K9" s="691"/>
    </row>
    <row r="10" spans="1:11" s="592" customFormat="1" ht="48" customHeight="1">
      <c r="A10" s="589"/>
      <c r="B10" s="590"/>
      <c r="C10" s="591"/>
      <c r="D10" s="685"/>
      <c r="E10" s="682"/>
      <c r="F10" s="682"/>
      <c r="G10" s="682"/>
      <c r="H10" s="682"/>
      <c r="I10" s="683"/>
      <c r="J10" s="683"/>
      <c r="K10" s="691"/>
    </row>
    <row r="11" spans="1:11" s="592" customFormat="1" ht="62.25" hidden="1" customHeight="1">
      <c r="A11" s="589"/>
      <c r="B11" s="590"/>
      <c r="C11" s="591"/>
      <c r="D11" s="685"/>
      <c r="E11" s="682"/>
      <c r="F11" s="682"/>
      <c r="G11" s="682"/>
      <c r="H11" s="682"/>
      <c r="I11" s="683"/>
      <c r="J11" s="683"/>
      <c r="K11" s="691"/>
    </row>
    <row r="12" spans="1:11" s="592" customFormat="1" ht="195.75" customHeight="1">
      <c r="A12" s="589"/>
      <c r="B12" s="590"/>
      <c r="C12" s="591"/>
      <c r="D12" s="685"/>
      <c r="E12" s="682"/>
      <c r="F12" s="682"/>
      <c r="G12" s="682"/>
      <c r="H12" s="682"/>
      <c r="I12" s="683"/>
      <c r="J12" s="683"/>
      <c r="K12" s="691"/>
    </row>
    <row r="13" spans="1:11" s="592" customFormat="1" ht="64.5" hidden="1" customHeight="1">
      <c r="A13" s="589"/>
      <c r="B13" s="590"/>
      <c r="C13" s="591"/>
      <c r="D13" s="685"/>
      <c r="E13" s="682"/>
      <c r="F13" s="682"/>
      <c r="G13" s="682"/>
      <c r="H13" s="682"/>
      <c r="I13" s="683"/>
      <c r="J13" s="683"/>
      <c r="K13" s="691"/>
    </row>
    <row r="14" spans="1:11" s="599" customFormat="1" ht="21" customHeight="1">
      <c r="A14" s="593"/>
      <c r="B14" s="594"/>
      <c r="C14" s="595"/>
      <c r="D14" s="596">
        <v>1</v>
      </c>
      <c r="E14" s="597">
        <v>2</v>
      </c>
      <c r="F14" s="597">
        <v>3</v>
      </c>
      <c r="G14" s="597">
        <v>4</v>
      </c>
      <c r="H14" s="597">
        <v>5</v>
      </c>
      <c r="I14" s="597"/>
      <c r="J14" s="597">
        <v>7</v>
      </c>
      <c r="K14" s="598">
        <v>4</v>
      </c>
    </row>
    <row r="15" spans="1:11" s="604" customFormat="1" ht="41.25" customHeight="1">
      <c r="A15" s="600" t="s">
        <v>576</v>
      </c>
      <c r="B15" s="601" t="s">
        <v>565</v>
      </c>
      <c r="C15" s="591">
        <v>0</v>
      </c>
      <c r="D15" s="602" t="s">
        <v>577</v>
      </c>
      <c r="E15" s="603" t="s">
        <v>578</v>
      </c>
      <c r="F15" s="615">
        <v>360778</v>
      </c>
      <c r="G15" s="616"/>
      <c r="H15" s="616"/>
      <c r="I15" s="617"/>
      <c r="J15" s="617"/>
      <c r="K15" s="618">
        <f>SUM(F15:H15)</f>
        <v>360778</v>
      </c>
    </row>
    <row r="16" spans="1:11" s="604" customFormat="1" ht="60" hidden="1" customHeight="1">
      <c r="A16" s="600"/>
      <c r="B16" s="601"/>
      <c r="C16" s="591"/>
      <c r="D16" s="605">
        <v>17100000000</v>
      </c>
      <c r="E16" s="606" t="s">
        <v>579</v>
      </c>
      <c r="F16" s="619"/>
      <c r="G16" s="620"/>
      <c r="H16" s="620"/>
      <c r="I16" s="620"/>
      <c r="J16" s="620"/>
      <c r="K16" s="621">
        <f>SUM(G16:J16)</f>
        <v>0</v>
      </c>
    </row>
    <row r="17" spans="1:11" s="604" customFormat="1" ht="47.25" customHeight="1">
      <c r="A17" s="607"/>
      <c r="B17" s="608"/>
      <c r="C17" s="608"/>
      <c r="D17" s="609" t="s">
        <v>580</v>
      </c>
      <c r="E17" s="610" t="s">
        <v>127</v>
      </c>
      <c r="F17" s="622">
        <f>SUM(F15)</f>
        <v>360778</v>
      </c>
      <c r="G17" s="622">
        <f t="shared" ref="G17:H17" si="0">SUM(G15)</f>
        <v>0</v>
      </c>
      <c r="H17" s="622">
        <f t="shared" si="0"/>
        <v>0</v>
      </c>
      <c r="I17" s="623"/>
      <c r="J17" s="623"/>
      <c r="K17" s="624">
        <f>SUM(K15)</f>
        <v>360778</v>
      </c>
    </row>
    <row r="18" spans="1:11" ht="18" customHeight="1">
      <c r="A18" s="611"/>
      <c r="B18" s="612"/>
      <c r="C18" s="612"/>
    </row>
    <row r="19" spans="1:11" ht="127.5" customHeight="1">
      <c r="A19" s="611"/>
      <c r="B19" s="612"/>
      <c r="C19" s="612"/>
      <c r="D19" s="678" t="s">
        <v>581</v>
      </c>
      <c r="E19" s="627"/>
      <c r="F19" s="627"/>
      <c r="G19" s="627"/>
    </row>
    <row r="20" spans="1:11" ht="18" hidden="1" customHeight="1">
      <c r="A20" s="611"/>
      <c r="B20" s="612"/>
      <c r="C20" s="612"/>
    </row>
    <row r="21" spans="1:11" hidden="1">
      <c r="A21" s="611"/>
      <c r="B21" s="612"/>
      <c r="C21" s="612"/>
    </row>
    <row r="22" spans="1:11">
      <c r="A22" s="611"/>
      <c r="B22" s="612"/>
      <c r="C22" s="612"/>
    </row>
    <row r="23" spans="1:11" ht="12" customHeight="1">
      <c r="A23" s="611"/>
      <c r="B23" s="612"/>
      <c r="C23" s="612"/>
    </row>
    <row r="24" spans="1:11" ht="12.75" hidden="1" customHeight="1">
      <c r="A24" s="611"/>
      <c r="B24" s="612"/>
      <c r="C24" s="612"/>
    </row>
    <row r="25" spans="1:11" ht="49.5" customHeight="1">
      <c r="A25" s="611"/>
      <c r="B25" s="612"/>
      <c r="C25" s="612"/>
    </row>
    <row r="26" spans="1:11">
      <c r="A26" s="611"/>
      <c r="B26" s="612"/>
      <c r="C26" s="612"/>
    </row>
    <row r="27" spans="1:11">
      <c r="A27" s="611"/>
      <c r="B27" s="612"/>
      <c r="C27" s="612"/>
    </row>
    <row r="28" spans="1:11">
      <c r="A28" s="611"/>
      <c r="B28" s="612"/>
      <c r="C28" s="612"/>
    </row>
    <row r="29" spans="1:11">
      <c r="A29" s="611"/>
      <c r="B29" s="612"/>
      <c r="C29" s="612"/>
    </row>
    <row r="30" spans="1:11">
      <c r="A30" s="611"/>
    </row>
    <row r="31" spans="1:11">
      <c r="A31" s="611"/>
    </row>
    <row r="32" spans="1:11" ht="44.25" customHeight="1">
      <c r="A32" s="611"/>
    </row>
    <row r="33" spans="3:3" ht="16.5" thickBot="1">
      <c r="C33" s="614"/>
    </row>
    <row r="45" spans="3:3" ht="45.75" customHeight="1"/>
  </sheetData>
  <mergeCells count="17">
    <mergeCell ref="F1:K1"/>
    <mergeCell ref="B2:F2"/>
    <mergeCell ref="G3:K3"/>
    <mergeCell ref="D4:K4"/>
    <mergeCell ref="G5:K5"/>
    <mergeCell ref="D19:G19"/>
    <mergeCell ref="F8:J8"/>
    <mergeCell ref="F9:F13"/>
    <mergeCell ref="G9:G13"/>
    <mergeCell ref="H9:H13"/>
    <mergeCell ref="I9:I13"/>
    <mergeCell ref="J9:J13"/>
    <mergeCell ref="D6:D13"/>
    <mergeCell ref="E6:E13"/>
    <mergeCell ref="F6:K6"/>
    <mergeCell ref="F7:J7"/>
    <mergeCell ref="K7:K13"/>
  </mergeCells>
  <printOptions horizontalCentered="1"/>
  <pageMargins left="1.1811023622047245" right="0.39370078740157483" top="0.78740157480314965" bottom="0.78740157480314965" header="0.23622047244094491" footer="0.19685039370078741"/>
  <pageSetup paperSize="9" scale="55" fitToHeight="0" orientation="landscape" r:id="rId1"/>
  <headerFooter differentFirst="1" alignWithMargins="0">
    <oddHeader>&amp;C&amp;P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T98"/>
  <sheetViews>
    <sheetView view="pageBreakPreview" topLeftCell="A74" zoomScale="86" zoomScaleNormal="75" zoomScaleSheetLayoutView="86" workbookViewId="0">
      <selection activeCell="E75" sqref="E75"/>
    </sheetView>
  </sheetViews>
  <sheetFormatPr defaultRowHeight="15"/>
  <cols>
    <col min="1" max="1" width="14.140625" style="174" customWidth="1"/>
    <col min="2" max="2" width="14.7109375" style="174" customWidth="1"/>
    <col min="3" max="3" width="13.85546875" style="174" customWidth="1"/>
    <col min="4" max="4" width="75.7109375" style="174" customWidth="1"/>
    <col min="5" max="5" width="58.42578125" style="174" customWidth="1"/>
    <col min="6" max="6" width="13.140625" style="174" customWidth="1"/>
    <col min="7" max="7" width="11" style="174" customWidth="1"/>
    <col min="8" max="8" width="19.140625" style="174" customWidth="1"/>
    <col min="9" max="9" width="15.28515625" style="174" customWidth="1"/>
    <col min="10" max="10" width="15.140625" style="174" hidden="1" customWidth="1"/>
    <col min="11" max="14" width="9.140625" style="174"/>
    <col min="15" max="15" width="15.28515625" style="174" customWidth="1"/>
    <col min="16" max="16384" width="9.140625" style="174"/>
  </cols>
  <sheetData>
    <row r="1" spans="1:10" ht="15.75">
      <c r="A1" s="173"/>
      <c r="B1" s="173"/>
      <c r="C1" s="173"/>
      <c r="D1" s="173"/>
      <c r="E1" s="173"/>
      <c r="F1" s="173"/>
      <c r="G1" s="173"/>
    </row>
    <row r="2" spans="1:10" ht="15.75">
      <c r="A2" s="173"/>
      <c r="B2" s="173"/>
      <c r="C2" s="173"/>
      <c r="D2" s="173"/>
      <c r="E2" s="173"/>
      <c r="F2" s="173"/>
      <c r="G2" s="173"/>
    </row>
    <row r="3" spans="1:10" ht="15.75">
      <c r="A3" s="173"/>
      <c r="B3" s="173"/>
      <c r="C3" s="173"/>
      <c r="D3" s="173"/>
      <c r="E3" s="173"/>
      <c r="F3" s="173"/>
      <c r="G3" s="173"/>
    </row>
    <row r="4" spans="1:10" ht="18.75">
      <c r="A4" s="173"/>
      <c r="B4" s="173"/>
      <c r="C4" s="173"/>
      <c r="D4" s="173"/>
      <c r="E4" s="173"/>
      <c r="F4" s="173"/>
      <c r="G4" s="173"/>
      <c r="H4" s="175"/>
      <c r="I4" s="175"/>
      <c r="J4" s="173"/>
    </row>
    <row r="5" spans="1:10" ht="18.75">
      <c r="A5" s="173"/>
      <c r="B5" s="173"/>
      <c r="C5" s="173"/>
      <c r="D5" s="173"/>
      <c r="E5" s="173"/>
      <c r="F5" s="173"/>
      <c r="G5" s="173"/>
      <c r="H5" s="175"/>
      <c r="I5" s="175"/>
      <c r="J5" s="173"/>
    </row>
    <row r="7" spans="1:10" ht="28.5" customHeight="1" thickBot="1">
      <c r="A7" s="175"/>
      <c r="B7" s="175"/>
      <c r="C7" s="175"/>
      <c r="D7" s="175"/>
      <c r="E7" s="175"/>
      <c r="F7" s="175"/>
      <c r="G7" s="175"/>
      <c r="H7" s="175"/>
      <c r="I7" s="175" t="s">
        <v>0</v>
      </c>
    </row>
    <row r="8" spans="1:10" s="177" customFormat="1" ht="141.75" customHeight="1">
      <c r="A8" s="311" t="s">
        <v>165</v>
      </c>
      <c r="B8" s="312" t="s">
        <v>166</v>
      </c>
      <c r="C8" s="312" t="s">
        <v>167</v>
      </c>
      <c r="D8" s="312" t="s">
        <v>168</v>
      </c>
      <c r="E8" s="312" t="s">
        <v>508</v>
      </c>
      <c r="F8" s="312" t="s">
        <v>509</v>
      </c>
      <c r="G8" s="312" t="s">
        <v>510</v>
      </c>
      <c r="H8" s="312" t="s">
        <v>511</v>
      </c>
      <c r="I8" s="313" t="s">
        <v>512</v>
      </c>
      <c r="J8" s="176" t="s">
        <v>513</v>
      </c>
    </row>
    <row r="9" spans="1:10" s="179" customFormat="1" ht="19.5" customHeight="1">
      <c r="A9" s="314">
        <v>1</v>
      </c>
      <c r="B9" s="315">
        <v>2</v>
      </c>
      <c r="C9" s="315">
        <v>3</v>
      </c>
      <c r="D9" s="315">
        <v>4</v>
      </c>
      <c r="E9" s="315">
        <v>5</v>
      </c>
      <c r="F9" s="315">
        <v>6</v>
      </c>
      <c r="G9" s="315">
        <v>7</v>
      </c>
      <c r="H9" s="315">
        <v>8</v>
      </c>
      <c r="I9" s="316">
        <v>9</v>
      </c>
      <c r="J9" s="178">
        <v>8</v>
      </c>
    </row>
    <row r="10" spans="1:10" s="177" customFormat="1" ht="48" customHeight="1">
      <c r="A10" s="317" t="s">
        <v>181</v>
      </c>
      <c r="B10" s="318"/>
      <c r="C10" s="318"/>
      <c r="D10" s="319" t="s">
        <v>182</v>
      </c>
      <c r="E10" s="320"/>
      <c r="F10" s="321"/>
      <c r="G10" s="321"/>
      <c r="H10" s="509">
        <f>SUM(H11)</f>
        <v>-200000</v>
      </c>
      <c r="I10" s="322"/>
      <c r="J10" s="180"/>
    </row>
    <row r="11" spans="1:10" s="182" customFormat="1" ht="39.75" customHeight="1">
      <c r="A11" s="317" t="s">
        <v>183</v>
      </c>
      <c r="B11" s="318"/>
      <c r="C11" s="318"/>
      <c r="D11" s="319" t="s">
        <v>182</v>
      </c>
      <c r="E11" s="320"/>
      <c r="F11" s="321"/>
      <c r="G11" s="321"/>
      <c r="H11" s="509">
        <f>SUM(H12:H20)</f>
        <v>-200000</v>
      </c>
      <c r="I11" s="322"/>
      <c r="J11" s="181" t="e">
        <f>SUM(#REF!)</f>
        <v>#REF!</v>
      </c>
    </row>
    <row r="12" spans="1:10" s="182" customFormat="1" ht="48.75" hidden="1" customHeight="1">
      <c r="A12" s="323" t="s">
        <v>288</v>
      </c>
      <c r="B12" s="324" t="s">
        <v>289</v>
      </c>
      <c r="C12" s="325" t="s">
        <v>290</v>
      </c>
      <c r="D12" s="326" t="s">
        <v>291</v>
      </c>
      <c r="E12" s="327" t="s">
        <v>562</v>
      </c>
      <c r="F12" s="328"/>
      <c r="G12" s="328"/>
      <c r="H12" s="334"/>
      <c r="I12" s="329"/>
      <c r="J12" s="181"/>
    </row>
    <row r="13" spans="1:10" s="182" customFormat="1" ht="36" hidden="1" customHeight="1">
      <c r="A13" s="323" t="s">
        <v>288</v>
      </c>
      <c r="B13" s="324" t="s">
        <v>289</v>
      </c>
      <c r="C13" s="325" t="s">
        <v>290</v>
      </c>
      <c r="D13" s="326" t="s">
        <v>291</v>
      </c>
      <c r="E13" s="327"/>
      <c r="F13" s="328"/>
      <c r="G13" s="328"/>
      <c r="H13" s="334"/>
      <c r="I13" s="329"/>
      <c r="J13" s="181"/>
    </row>
    <row r="14" spans="1:10" s="182" customFormat="1" ht="39.75" hidden="1" customHeight="1">
      <c r="A14" s="330" t="s">
        <v>534</v>
      </c>
      <c r="B14" s="331" t="s">
        <v>535</v>
      </c>
      <c r="C14" s="331" t="s">
        <v>290</v>
      </c>
      <c r="D14" s="332" t="s">
        <v>536</v>
      </c>
      <c r="E14" s="327" t="s">
        <v>545</v>
      </c>
      <c r="F14" s="328"/>
      <c r="G14" s="328"/>
      <c r="H14" s="334"/>
      <c r="I14" s="329"/>
      <c r="J14" s="181"/>
    </row>
    <row r="15" spans="1:10" s="182" customFormat="1" ht="27" hidden="1" customHeight="1">
      <c r="A15" s="523" t="s">
        <v>310</v>
      </c>
      <c r="B15" s="524" t="s">
        <v>311</v>
      </c>
      <c r="C15" s="524" t="s">
        <v>189</v>
      </c>
      <c r="D15" s="526" t="s">
        <v>93</v>
      </c>
      <c r="E15" s="327"/>
      <c r="F15" s="328"/>
      <c r="G15" s="328"/>
      <c r="H15" s="334"/>
      <c r="I15" s="329"/>
      <c r="J15" s="181"/>
    </row>
    <row r="16" spans="1:10" s="182" customFormat="1" ht="44.25" hidden="1" customHeight="1">
      <c r="A16" s="330" t="s">
        <v>514</v>
      </c>
      <c r="B16" s="331" t="s">
        <v>317</v>
      </c>
      <c r="C16" s="331" t="s">
        <v>186</v>
      </c>
      <c r="D16" s="332" t="s">
        <v>318</v>
      </c>
      <c r="E16" s="327"/>
      <c r="F16" s="328"/>
      <c r="G16" s="328"/>
      <c r="H16" s="334"/>
      <c r="I16" s="329"/>
      <c r="J16" s="181"/>
    </row>
    <row r="17" spans="1:16" s="182" customFormat="1" ht="30" hidden="1" customHeight="1">
      <c r="A17" s="330" t="s">
        <v>197</v>
      </c>
      <c r="B17" s="331" t="s">
        <v>198</v>
      </c>
      <c r="C17" s="331" t="s">
        <v>199</v>
      </c>
      <c r="D17" s="333" t="s">
        <v>200</v>
      </c>
      <c r="E17" s="327"/>
      <c r="F17" s="328"/>
      <c r="G17" s="334"/>
      <c r="H17" s="334"/>
      <c r="I17" s="335"/>
      <c r="J17" s="181"/>
    </row>
    <row r="18" spans="1:16" s="182" customFormat="1" ht="30" hidden="1" customHeight="1">
      <c r="A18" s="336" t="s">
        <v>254</v>
      </c>
      <c r="B18" s="337" t="s">
        <v>255</v>
      </c>
      <c r="C18" s="337" t="s">
        <v>256</v>
      </c>
      <c r="D18" s="338" t="s">
        <v>257</v>
      </c>
      <c r="E18" s="327"/>
      <c r="F18" s="328"/>
      <c r="G18" s="328"/>
      <c r="H18" s="334"/>
      <c r="I18" s="339"/>
      <c r="J18" s="181"/>
    </row>
    <row r="19" spans="1:16" s="182" customFormat="1" ht="39.75" hidden="1" customHeight="1">
      <c r="A19" s="330" t="s">
        <v>274</v>
      </c>
      <c r="B19" s="331" t="s">
        <v>275</v>
      </c>
      <c r="C19" s="331" t="s">
        <v>256</v>
      </c>
      <c r="D19" s="332" t="s">
        <v>276</v>
      </c>
      <c r="E19" s="327"/>
      <c r="F19" s="328"/>
      <c r="G19" s="334"/>
      <c r="H19" s="510"/>
      <c r="I19" s="339"/>
      <c r="J19" s="181"/>
    </row>
    <row r="20" spans="1:16" s="182" customFormat="1" ht="46.5" customHeight="1">
      <c r="A20" s="330" t="s">
        <v>303</v>
      </c>
      <c r="B20" s="331" t="s">
        <v>304</v>
      </c>
      <c r="C20" s="331" t="s">
        <v>290</v>
      </c>
      <c r="D20" s="340" t="s">
        <v>305</v>
      </c>
      <c r="E20" s="327"/>
      <c r="F20" s="328"/>
      <c r="G20" s="334"/>
      <c r="H20" s="510">
        <v>-200000</v>
      </c>
      <c r="I20" s="339"/>
      <c r="J20" s="181"/>
    </row>
    <row r="21" spans="1:16" s="177" customFormat="1" ht="50.25" hidden="1" customHeight="1">
      <c r="A21" s="225"/>
      <c r="B21" s="226"/>
      <c r="C21" s="226"/>
      <c r="D21" s="303" t="s">
        <v>306</v>
      </c>
      <c r="E21" s="341"/>
      <c r="F21" s="342"/>
      <c r="G21" s="343"/>
      <c r="H21" s="511"/>
      <c r="I21" s="344"/>
      <c r="J21" s="183"/>
    </row>
    <row r="22" spans="1:16" s="177" customFormat="1" ht="35.25" customHeight="1">
      <c r="A22" s="225"/>
      <c r="B22" s="226"/>
      <c r="C22" s="226"/>
      <c r="D22" s="303" t="s">
        <v>531</v>
      </c>
      <c r="E22" s="341"/>
      <c r="F22" s="342"/>
      <c r="G22" s="343"/>
      <c r="H22" s="511">
        <v>-200000</v>
      </c>
      <c r="I22" s="344"/>
      <c r="J22" s="183"/>
    </row>
    <row r="23" spans="1:16" s="182" customFormat="1" ht="46.5" hidden="1" customHeight="1">
      <c r="A23" s="317" t="s">
        <v>313</v>
      </c>
      <c r="B23" s="318"/>
      <c r="C23" s="318"/>
      <c r="D23" s="319" t="s">
        <v>314</v>
      </c>
      <c r="E23" s="320"/>
      <c r="F23" s="321"/>
      <c r="G23" s="321"/>
      <c r="H23" s="509">
        <f>SUM(H24)</f>
        <v>0</v>
      </c>
      <c r="I23" s="345"/>
      <c r="J23" s="181"/>
    </row>
    <row r="24" spans="1:16" s="182" customFormat="1" ht="47.25" hidden="1" customHeight="1">
      <c r="A24" s="317" t="s">
        <v>315</v>
      </c>
      <c r="B24" s="318"/>
      <c r="C24" s="318"/>
      <c r="D24" s="319" t="s">
        <v>314</v>
      </c>
      <c r="E24" s="320"/>
      <c r="F24" s="321"/>
      <c r="G24" s="321"/>
      <c r="H24" s="509">
        <f>SUM(H25:H30,H33:H38)</f>
        <v>0</v>
      </c>
      <c r="I24" s="345"/>
      <c r="J24" s="181"/>
    </row>
    <row r="25" spans="1:16" s="182" customFormat="1" ht="56.25" hidden="1" customHeight="1">
      <c r="A25" s="330" t="s">
        <v>333</v>
      </c>
      <c r="B25" s="331" t="s">
        <v>334</v>
      </c>
      <c r="C25" s="331" t="s">
        <v>335</v>
      </c>
      <c r="D25" s="346" t="s">
        <v>336</v>
      </c>
      <c r="E25" s="356" t="s">
        <v>549</v>
      </c>
      <c r="F25" s="348"/>
      <c r="G25" s="348"/>
      <c r="H25" s="512"/>
      <c r="I25" s="349"/>
      <c r="J25" s="181"/>
    </row>
    <row r="26" spans="1:16" s="182" customFormat="1" ht="49.5" hidden="1" customHeight="1">
      <c r="A26" s="330" t="s">
        <v>333</v>
      </c>
      <c r="B26" s="331" t="s">
        <v>334</v>
      </c>
      <c r="C26" s="331" t="s">
        <v>335</v>
      </c>
      <c r="D26" s="346" t="s">
        <v>336</v>
      </c>
      <c r="E26" s="347" t="s">
        <v>515</v>
      </c>
      <c r="F26" s="348"/>
      <c r="G26" s="348"/>
      <c r="H26" s="512"/>
      <c r="I26" s="349"/>
      <c r="J26" s="181"/>
    </row>
    <row r="27" spans="1:16" s="182" customFormat="1" ht="52.5" hidden="1" customHeight="1">
      <c r="A27" s="350" t="s">
        <v>337</v>
      </c>
      <c r="B27" s="351" t="s">
        <v>338</v>
      </c>
      <c r="C27" s="351" t="s">
        <v>335</v>
      </c>
      <c r="D27" s="333" t="s">
        <v>339</v>
      </c>
      <c r="E27" s="347" t="s">
        <v>516</v>
      </c>
      <c r="F27" s="352"/>
      <c r="G27" s="352"/>
      <c r="H27" s="512"/>
      <c r="I27" s="349"/>
      <c r="J27" s="181"/>
    </row>
    <row r="28" spans="1:16" s="182" customFormat="1" ht="54" hidden="1" customHeight="1">
      <c r="A28" s="350" t="s">
        <v>340</v>
      </c>
      <c r="B28" s="351" t="s">
        <v>341</v>
      </c>
      <c r="C28" s="351" t="s">
        <v>335</v>
      </c>
      <c r="D28" s="333" t="s">
        <v>342</v>
      </c>
      <c r="E28" s="347" t="s">
        <v>517</v>
      </c>
      <c r="F28" s="352"/>
      <c r="G28" s="352"/>
      <c r="H28" s="512"/>
      <c r="I28" s="339"/>
      <c r="J28" s="181"/>
      <c r="L28" s="184"/>
      <c r="M28" s="184"/>
      <c r="N28" s="184"/>
      <c r="O28" s="185"/>
      <c r="P28" s="186"/>
    </row>
    <row r="29" spans="1:16" s="182" customFormat="1" ht="53.25" hidden="1" customHeight="1">
      <c r="A29" s="350" t="s">
        <v>340</v>
      </c>
      <c r="B29" s="351" t="s">
        <v>341</v>
      </c>
      <c r="C29" s="351" t="s">
        <v>335</v>
      </c>
      <c r="D29" s="333" t="s">
        <v>342</v>
      </c>
      <c r="E29" s="347" t="s">
        <v>518</v>
      </c>
      <c r="F29" s="352"/>
      <c r="G29" s="352"/>
      <c r="H29" s="512"/>
      <c r="I29" s="339"/>
      <c r="J29" s="181"/>
      <c r="L29" s="184"/>
      <c r="M29" s="184"/>
      <c r="N29" s="184"/>
      <c r="O29" s="185"/>
      <c r="P29" s="186"/>
    </row>
    <row r="30" spans="1:16" s="182" customFormat="1" ht="75" hidden="1" customHeight="1">
      <c r="A30" s="350" t="s">
        <v>537</v>
      </c>
      <c r="B30" s="351" t="s">
        <v>538</v>
      </c>
      <c r="C30" s="351" t="s">
        <v>246</v>
      </c>
      <c r="D30" s="333" t="s">
        <v>539</v>
      </c>
      <c r="E30" s="333" t="s">
        <v>544</v>
      </c>
      <c r="F30" s="352"/>
      <c r="G30" s="352"/>
      <c r="H30" s="512"/>
      <c r="I30" s="339"/>
      <c r="J30" s="181"/>
      <c r="L30" s="184"/>
      <c r="M30" s="184"/>
      <c r="N30" s="184"/>
      <c r="O30" s="185"/>
      <c r="P30" s="186"/>
    </row>
    <row r="31" spans="1:16" s="177" customFormat="1" ht="45" hidden="1" customHeight="1">
      <c r="A31" s="308"/>
      <c r="B31" s="230"/>
      <c r="C31" s="309"/>
      <c r="D31" s="231" t="s">
        <v>543</v>
      </c>
      <c r="E31" s="347"/>
      <c r="F31" s="353"/>
      <c r="G31" s="353"/>
      <c r="H31" s="513"/>
      <c r="I31" s="344"/>
      <c r="J31" s="183"/>
      <c r="L31" s="212"/>
      <c r="M31" s="212"/>
      <c r="N31" s="212"/>
      <c r="O31" s="213"/>
      <c r="P31" s="214"/>
    </row>
    <row r="32" spans="1:16" s="182" customFormat="1" ht="42.75" hidden="1" customHeight="1">
      <c r="A32" s="354" t="s">
        <v>321</v>
      </c>
      <c r="B32" s="355" t="s">
        <v>322</v>
      </c>
      <c r="C32" s="355" t="s">
        <v>323</v>
      </c>
      <c r="D32" s="333" t="s">
        <v>324</v>
      </c>
      <c r="E32" s="356"/>
      <c r="F32" s="352"/>
      <c r="G32" s="352"/>
      <c r="H32" s="512"/>
      <c r="I32" s="339"/>
      <c r="J32" s="181"/>
      <c r="L32" s="184"/>
      <c r="M32" s="184"/>
      <c r="N32" s="184"/>
      <c r="O32" s="185"/>
      <c r="P32" s="186"/>
    </row>
    <row r="33" spans="1:16" s="182" customFormat="1" ht="27.75" hidden="1" customHeight="1">
      <c r="A33" s="336" t="s">
        <v>325</v>
      </c>
      <c r="B33" s="337" t="s">
        <v>255</v>
      </c>
      <c r="C33" s="337" t="s">
        <v>256</v>
      </c>
      <c r="D33" s="338" t="s">
        <v>257</v>
      </c>
      <c r="E33" s="356"/>
      <c r="F33" s="352"/>
      <c r="G33" s="352"/>
      <c r="H33" s="512"/>
      <c r="I33" s="339"/>
      <c r="J33" s="181"/>
      <c r="L33" s="187"/>
      <c r="M33" s="187"/>
      <c r="N33" s="187"/>
      <c r="O33" s="188"/>
      <c r="P33" s="186"/>
    </row>
    <row r="34" spans="1:16" s="182" customFormat="1" ht="29.25" hidden="1" customHeight="1">
      <c r="A34" s="336" t="s">
        <v>326</v>
      </c>
      <c r="B34" s="337" t="s">
        <v>263</v>
      </c>
      <c r="C34" s="337" t="s">
        <v>260</v>
      </c>
      <c r="D34" s="338" t="s">
        <v>264</v>
      </c>
      <c r="E34" s="356"/>
      <c r="F34" s="352"/>
      <c r="G34" s="352"/>
      <c r="H34" s="512"/>
      <c r="I34" s="339"/>
      <c r="J34" s="181"/>
      <c r="L34" s="187"/>
      <c r="M34" s="187"/>
      <c r="N34" s="187"/>
      <c r="O34" s="188"/>
      <c r="P34" s="186"/>
    </row>
    <row r="35" spans="1:16" s="182" customFormat="1" ht="29.25" hidden="1" customHeight="1">
      <c r="A35" s="336" t="s">
        <v>327</v>
      </c>
      <c r="B35" s="337" t="s">
        <v>328</v>
      </c>
      <c r="C35" s="337" t="s">
        <v>260</v>
      </c>
      <c r="D35" s="338" t="s">
        <v>329</v>
      </c>
      <c r="E35" s="356"/>
      <c r="F35" s="352"/>
      <c r="G35" s="352"/>
      <c r="H35" s="512"/>
      <c r="I35" s="339"/>
      <c r="J35" s="181"/>
      <c r="L35" s="187"/>
      <c r="M35" s="187"/>
      <c r="N35" s="187"/>
      <c r="O35" s="188"/>
      <c r="P35" s="186"/>
    </row>
    <row r="36" spans="1:16" s="190" customFormat="1" ht="39.75" hidden="1" customHeight="1">
      <c r="A36" s="330" t="s">
        <v>330</v>
      </c>
      <c r="B36" s="331" t="s">
        <v>331</v>
      </c>
      <c r="C36" s="331" t="s">
        <v>260</v>
      </c>
      <c r="D36" s="332" t="s">
        <v>332</v>
      </c>
      <c r="E36" s="357"/>
      <c r="F36" s="358"/>
      <c r="G36" s="358"/>
      <c r="H36" s="512"/>
      <c r="I36" s="359"/>
      <c r="J36" s="189"/>
      <c r="L36" s="191"/>
      <c r="M36" s="191"/>
      <c r="N36" s="191"/>
      <c r="O36" s="192"/>
      <c r="P36" s="193"/>
    </row>
    <row r="37" spans="1:16" s="190" customFormat="1" ht="30" hidden="1" customHeight="1">
      <c r="A37" s="350" t="s">
        <v>333</v>
      </c>
      <c r="B37" s="351" t="s">
        <v>334</v>
      </c>
      <c r="C37" s="351" t="s">
        <v>335</v>
      </c>
      <c r="D37" s="333" t="s">
        <v>336</v>
      </c>
      <c r="E37" s="357"/>
      <c r="F37" s="358"/>
      <c r="G37" s="358"/>
      <c r="H37" s="512"/>
      <c r="I37" s="359"/>
      <c r="J37" s="189"/>
      <c r="L37" s="191"/>
      <c r="M37" s="191"/>
      <c r="N37" s="191"/>
      <c r="O37" s="192"/>
      <c r="P37" s="193"/>
    </row>
    <row r="38" spans="1:16" s="182" customFormat="1" ht="41.25" hidden="1" customHeight="1">
      <c r="A38" s="350" t="s">
        <v>349</v>
      </c>
      <c r="B38" s="351" t="s">
        <v>285</v>
      </c>
      <c r="C38" s="331" t="s">
        <v>286</v>
      </c>
      <c r="D38" s="360" t="s">
        <v>287</v>
      </c>
      <c r="E38" s="327"/>
      <c r="F38" s="328"/>
      <c r="G38" s="328"/>
      <c r="H38" s="334"/>
      <c r="I38" s="329"/>
      <c r="J38" s="181"/>
      <c r="L38" s="408"/>
      <c r="M38" s="408"/>
      <c r="N38" s="408"/>
      <c r="O38" s="409"/>
    </row>
    <row r="39" spans="1:16" s="182" customFormat="1" ht="29.25" hidden="1" customHeight="1">
      <c r="A39" s="330" t="s">
        <v>350</v>
      </c>
      <c r="B39" s="331" t="s">
        <v>311</v>
      </c>
      <c r="C39" s="331" t="s">
        <v>189</v>
      </c>
      <c r="D39" s="340" t="s">
        <v>312</v>
      </c>
      <c r="E39" s="327"/>
      <c r="F39" s="328"/>
      <c r="G39" s="328"/>
      <c r="H39" s="334"/>
      <c r="I39" s="361"/>
      <c r="J39" s="181"/>
      <c r="L39" s="406" t="s">
        <v>343</v>
      </c>
      <c r="M39" s="406" t="s">
        <v>344</v>
      </c>
      <c r="N39" s="406" t="s">
        <v>335</v>
      </c>
      <c r="O39" s="407" t="s">
        <v>345</v>
      </c>
    </row>
    <row r="40" spans="1:16" s="182" customFormat="1" ht="33" hidden="1" customHeight="1">
      <c r="A40" s="317" t="s">
        <v>351</v>
      </c>
      <c r="B40" s="318"/>
      <c r="C40" s="318"/>
      <c r="D40" s="362" t="s">
        <v>352</v>
      </c>
      <c r="E40" s="363"/>
      <c r="F40" s="363"/>
      <c r="G40" s="363"/>
      <c r="H40" s="514">
        <f>SUM(H41)</f>
        <v>0</v>
      </c>
      <c r="I40" s="364"/>
      <c r="J40" s="194"/>
    </row>
    <row r="41" spans="1:16" s="196" customFormat="1" ht="33" hidden="1" customHeight="1">
      <c r="A41" s="317" t="s">
        <v>353</v>
      </c>
      <c r="B41" s="318"/>
      <c r="C41" s="318"/>
      <c r="D41" s="362" t="s">
        <v>352</v>
      </c>
      <c r="E41" s="363"/>
      <c r="F41" s="363"/>
      <c r="G41" s="363"/>
      <c r="H41" s="514">
        <f>SUM(H42,H50,H57,H69)</f>
        <v>0</v>
      </c>
      <c r="I41" s="364"/>
      <c r="J41" s="195"/>
    </row>
    <row r="42" spans="1:16" s="198" customFormat="1" ht="53.25" hidden="1" customHeight="1">
      <c r="A42" s="354" t="s">
        <v>394</v>
      </c>
      <c r="B42" s="331" t="s">
        <v>395</v>
      </c>
      <c r="C42" s="331" t="s">
        <v>335</v>
      </c>
      <c r="D42" s="332" t="s">
        <v>396</v>
      </c>
      <c r="E42" s="365" t="s">
        <v>533</v>
      </c>
      <c r="F42" s="366"/>
      <c r="G42" s="366"/>
      <c r="H42" s="515"/>
      <c r="I42" s="367"/>
      <c r="J42" s="197"/>
    </row>
    <row r="43" spans="1:16" s="200" customFormat="1" ht="55.5" hidden="1" customHeight="1">
      <c r="A43" s="225"/>
      <c r="B43" s="226"/>
      <c r="C43" s="226"/>
      <c r="D43" s="231" t="s">
        <v>527</v>
      </c>
      <c r="E43" s="368"/>
      <c r="F43" s="369"/>
      <c r="G43" s="369"/>
      <c r="H43" s="516"/>
      <c r="I43" s="370"/>
      <c r="J43" s="199"/>
    </row>
    <row r="44" spans="1:16" s="198" customFormat="1" ht="40.5" hidden="1" customHeight="1">
      <c r="A44" s="330"/>
      <c r="B44" s="331"/>
      <c r="C44" s="331"/>
      <c r="D44" s="303" t="s">
        <v>400</v>
      </c>
      <c r="E44" s="371"/>
      <c r="F44" s="366"/>
      <c r="G44" s="366"/>
      <c r="H44" s="516"/>
      <c r="I44" s="367"/>
      <c r="J44" s="197"/>
    </row>
    <row r="45" spans="1:16" s="198" customFormat="1" ht="42" hidden="1" customHeight="1">
      <c r="A45" s="330" t="s">
        <v>401</v>
      </c>
      <c r="B45" s="331" t="s">
        <v>304</v>
      </c>
      <c r="C45" s="331" t="s">
        <v>290</v>
      </c>
      <c r="D45" s="340" t="s">
        <v>305</v>
      </c>
      <c r="E45" s="371"/>
      <c r="F45" s="366"/>
      <c r="G45" s="366"/>
      <c r="H45" s="517"/>
      <c r="I45" s="367"/>
      <c r="J45" s="197"/>
    </row>
    <row r="46" spans="1:16" s="198" customFormat="1" ht="35.25" hidden="1" customHeight="1">
      <c r="A46" s="372"/>
      <c r="B46" s="373"/>
      <c r="C46" s="373"/>
      <c r="D46" s="303" t="s">
        <v>402</v>
      </c>
      <c r="E46" s="371"/>
      <c r="F46" s="366"/>
      <c r="G46" s="366"/>
      <c r="H46" s="516"/>
      <c r="I46" s="367"/>
      <c r="J46" s="197"/>
    </row>
    <row r="47" spans="1:16" s="198" customFormat="1" ht="39" hidden="1" customHeight="1">
      <c r="A47" s="330"/>
      <c r="B47" s="331"/>
      <c r="C47" s="331"/>
      <c r="D47" s="303" t="s">
        <v>403</v>
      </c>
      <c r="E47" s="371"/>
      <c r="F47" s="366"/>
      <c r="G47" s="366"/>
      <c r="H47" s="516"/>
      <c r="I47" s="367"/>
      <c r="J47" s="197"/>
    </row>
    <row r="48" spans="1:16" s="196" customFormat="1" ht="29.25" hidden="1" customHeight="1">
      <c r="A48" s="354" t="s">
        <v>355</v>
      </c>
      <c r="B48" s="355" t="s">
        <v>356</v>
      </c>
      <c r="C48" s="355" t="s">
        <v>357</v>
      </c>
      <c r="D48" s="374" t="s">
        <v>358</v>
      </c>
      <c r="E48" s="366"/>
      <c r="F48" s="366"/>
      <c r="G48" s="366"/>
      <c r="H48" s="515"/>
      <c r="I48" s="367"/>
      <c r="J48" s="195"/>
    </row>
    <row r="49" spans="1:10" s="196" customFormat="1" ht="53.25" hidden="1" customHeight="1">
      <c r="A49" s="354"/>
      <c r="B49" s="355"/>
      <c r="C49" s="355"/>
      <c r="D49" s="231" t="s">
        <v>359</v>
      </c>
      <c r="E49" s="366"/>
      <c r="F49" s="366"/>
      <c r="G49" s="366"/>
      <c r="H49" s="516"/>
      <c r="I49" s="367"/>
      <c r="J49" s="195"/>
    </row>
    <row r="50" spans="1:10" s="198" customFormat="1" ht="58.5" hidden="1" customHeight="1">
      <c r="A50" s="354" t="s">
        <v>360</v>
      </c>
      <c r="B50" s="355" t="s">
        <v>361</v>
      </c>
      <c r="C50" s="355" t="s">
        <v>362</v>
      </c>
      <c r="D50" s="374" t="s">
        <v>363</v>
      </c>
      <c r="E50" s="366"/>
      <c r="F50" s="366"/>
      <c r="G50" s="366"/>
      <c r="H50" s="515"/>
      <c r="I50" s="375"/>
      <c r="J50" s="197"/>
    </row>
    <row r="51" spans="1:10" s="200" customFormat="1" ht="51.75" hidden="1" customHeight="1">
      <c r="A51" s="242"/>
      <c r="B51" s="243"/>
      <c r="C51" s="243"/>
      <c r="D51" s="376" t="s">
        <v>529</v>
      </c>
      <c r="E51" s="369"/>
      <c r="F51" s="369"/>
      <c r="G51" s="369"/>
      <c r="H51" s="516"/>
      <c r="I51" s="377"/>
      <c r="J51" s="199"/>
    </row>
    <row r="52" spans="1:10" s="200" customFormat="1" ht="51" hidden="1" customHeight="1">
      <c r="A52" s="242"/>
      <c r="B52" s="243"/>
      <c r="C52" s="243"/>
      <c r="D52" s="307" t="s">
        <v>530</v>
      </c>
      <c r="E52" s="369"/>
      <c r="F52" s="369"/>
      <c r="G52" s="369"/>
      <c r="H52" s="516"/>
      <c r="I52" s="377"/>
      <c r="J52" s="199"/>
    </row>
    <row r="53" spans="1:10" s="200" customFormat="1" ht="48.75" hidden="1" customHeight="1">
      <c r="A53" s="378"/>
      <c r="B53" s="379"/>
      <c r="C53" s="379"/>
      <c r="D53" s="231" t="s">
        <v>365</v>
      </c>
      <c r="E53" s="369"/>
      <c r="F53" s="369"/>
      <c r="G53" s="369"/>
      <c r="H53" s="516"/>
      <c r="I53" s="377"/>
      <c r="J53" s="199"/>
    </row>
    <row r="54" spans="1:10" s="198" customFormat="1" ht="31.5" hidden="1" customHeight="1">
      <c r="A54" s="354" t="s">
        <v>378</v>
      </c>
      <c r="B54" s="355" t="s">
        <v>379</v>
      </c>
      <c r="C54" s="355" t="s">
        <v>376</v>
      </c>
      <c r="D54" s="374" t="s">
        <v>380</v>
      </c>
      <c r="E54" s="366"/>
      <c r="F54" s="366"/>
      <c r="G54" s="366"/>
      <c r="H54" s="515"/>
      <c r="I54" s="375"/>
      <c r="J54" s="197"/>
    </row>
    <row r="55" spans="1:10" s="198" customFormat="1" ht="57.75" hidden="1" customHeight="1">
      <c r="A55" s="380"/>
      <c r="B55" s="381"/>
      <c r="C55" s="381"/>
      <c r="D55" s="382" t="s">
        <v>402</v>
      </c>
      <c r="E55" s="366"/>
      <c r="F55" s="366"/>
      <c r="G55" s="366"/>
      <c r="H55" s="518"/>
      <c r="I55" s="375"/>
      <c r="J55" s="197"/>
    </row>
    <row r="56" spans="1:10" s="198" customFormat="1" ht="39.75" hidden="1" customHeight="1">
      <c r="A56" s="354" t="s">
        <v>391</v>
      </c>
      <c r="B56" s="355" t="s">
        <v>392</v>
      </c>
      <c r="C56" s="355" t="s">
        <v>246</v>
      </c>
      <c r="D56" s="374" t="s">
        <v>393</v>
      </c>
      <c r="E56" s="383"/>
      <c r="F56" s="366"/>
      <c r="G56" s="366"/>
      <c r="H56" s="515"/>
      <c r="I56" s="375"/>
      <c r="J56" s="197"/>
    </row>
    <row r="57" spans="1:10" s="198" customFormat="1" ht="47.25" hidden="1" customHeight="1">
      <c r="A57" s="330" t="s">
        <v>401</v>
      </c>
      <c r="B57" s="331" t="s">
        <v>304</v>
      </c>
      <c r="C57" s="331" t="s">
        <v>290</v>
      </c>
      <c r="D57" s="340" t="s">
        <v>305</v>
      </c>
      <c r="E57" s="366"/>
      <c r="F57" s="366"/>
      <c r="G57" s="366"/>
      <c r="H57" s="515"/>
      <c r="I57" s="375"/>
      <c r="J57" s="197"/>
    </row>
    <row r="58" spans="1:10" s="198" customFormat="1" ht="40.5" hidden="1" customHeight="1">
      <c r="A58" s="372"/>
      <c r="B58" s="373"/>
      <c r="C58" s="373"/>
      <c r="D58" s="303" t="s">
        <v>531</v>
      </c>
      <c r="E58" s="366"/>
      <c r="F58" s="366"/>
      <c r="G58" s="366"/>
      <c r="H58" s="516"/>
      <c r="I58" s="375"/>
      <c r="J58" s="197"/>
    </row>
    <row r="59" spans="1:10" s="198" customFormat="1" ht="84" hidden="1" customHeight="1">
      <c r="A59" s="354" t="s">
        <v>366</v>
      </c>
      <c r="B59" s="355" t="s">
        <v>367</v>
      </c>
      <c r="C59" s="355" t="s">
        <v>368</v>
      </c>
      <c r="D59" s="360" t="s">
        <v>369</v>
      </c>
      <c r="E59" s="366"/>
      <c r="F59" s="366"/>
      <c r="G59" s="366"/>
      <c r="H59" s="515"/>
      <c r="I59" s="375"/>
      <c r="J59" s="197"/>
    </row>
    <row r="60" spans="1:10" s="198" customFormat="1" ht="52.5" hidden="1" customHeight="1">
      <c r="A60" s="354"/>
      <c r="B60" s="355"/>
      <c r="C60" s="355"/>
      <c r="D60" s="231" t="s">
        <v>359</v>
      </c>
      <c r="E60" s="366"/>
      <c r="F60" s="366"/>
      <c r="G60" s="366"/>
      <c r="H60" s="518"/>
      <c r="I60" s="375"/>
      <c r="J60" s="197"/>
    </row>
    <row r="61" spans="1:10" s="198" customFormat="1" ht="43.5" hidden="1" customHeight="1">
      <c r="A61" s="354" t="s">
        <v>371</v>
      </c>
      <c r="B61" s="355" t="s">
        <v>242</v>
      </c>
      <c r="C61" s="355" t="s">
        <v>372</v>
      </c>
      <c r="D61" s="360" t="s">
        <v>373</v>
      </c>
      <c r="E61" s="366"/>
      <c r="F61" s="366"/>
      <c r="G61" s="366"/>
      <c r="H61" s="515"/>
      <c r="I61" s="375"/>
      <c r="J61" s="197"/>
    </row>
    <row r="62" spans="1:10" s="198" customFormat="1" ht="37.5" hidden="1" customHeight="1">
      <c r="A62" s="354" t="s">
        <v>519</v>
      </c>
      <c r="B62" s="355" t="s">
        <v>520</v>
      </c>
      <c r="C62" s="355" t="s">
        <v>521</v>
      </c>
      <c r="D62" s="384" t="s">
        <v>522</v>
      </c>
      <c r="E62" s="366"/>
      <c r="F62" s="366"/>
      <c r="G62" s="366"/>
      <c r="H62" s="515"/>
      <c r="I62" s="375"/>
      <c r="J62" s="197"/>
    </row>
    <row r="63" spans="1:10" s="198" customFormat="1" ht="37.5" hidden="1" customHeight="1">
      <c r="A63" s="354" t="s">
        <v>374</v>
      </c>
      <c r="B63" s="355" t="s">
        <v>375</v>
      </c>
      <c r="C63" s="355" t="s">
        <v>376</v>
      </c>
      <c r="D63" s="384" t="s">
        <v>377</v>
      </c>
      <c r="E63" s="366"/>
      <c r="F63" s="366"/>
      <c r="G63" s="366"/>
      <c r="H63" s="515"/>
      <c r="I63" s="375"/>
      <c r="J63" s="197"/>
    </row>
    <row r="64" spans="1:10" s="198" customFormat="1" ht="26.25" hidden="1" customHeight="1">
      <c r="A64" s="354" t="s">
        <v>378</v>
      </c>
      <c r="B64" s="355" t="s">
        <v>379</v>
      </c>
      <c r="C64" s="355" t="s">
        <v>376</v>
      </c>
      <c r="D64" s="384" t="s">
        <v>380</v>
      </c>
      <c r="E64" s="366"/>
      <c r="F64" s="366"/>
      <c r="G64" s="366"/>
      <c r="H64" s="515"/>
      <c r="I64" s="375"/>
      <c r="J64" s="197"/>
    </row>
    <row r="65" spans="1:10" s="198" customFormat="1" ht="141" hidden="1" customHeight="1">
      <c r="A65" s="354" t="s">
        <v>388</v>
      </c>
      <c r="B65" s="355" t="s">
        <v>389</v>
      </c>
      <c r="C65" s="355" t="s">
        <v>223</v>
      </c>
      <c r="D65" s="360" t="s">
        <v>390</v>
      </c>
      <c r="E65" s="366"/>
      <c r="F65" s="366"/>
      <c r="G65" s="366"/>
      <c r="H65" s="515"/>
      <c r="I65" s="367"/>
      <c r="J65" s="197"/>
    </row>
    <row r="66" spans="1:10" s="198" customFormat="1" ht="28.5" hidden="1" customHeight="1">
      <c r="A66" s="354" t="s">
        <v>523</v>
      </c>
      <c r="B66" s="355" t="s">
        <v>524</v>
      </c>
      <c r="C66" s="355"/>
      <c r="D66" s="384" t="s">
        <v>525</v>
      </c>
      <c r="E66" s="366"/>
      <c r="F66" s="366"/>
      <c r="G66" s="366"/>
      <c r="H66" s="515"/>
      <c r="I66" s="375"/>
      <c r="J66" s="197"/>
    </row>
    <row r="67" spans="1:10" s="198" customFormat="1" ht="42.75" hidden="1" customHeight="1">
      <c r="A67" s="354" t="s">
        <v>391</v>
      </c>
      <c r="B67" s="355" t="s">
        <v>392</v>
      </c>
      <c r="C67" s="355" t="s">
        <v>246</v>
      </c>
      <c r="D67" s="384" t="s">
        <v>393</v>
      </c>
      <c r="E67" s="366"/>
      <c r="F67" s="366"/>
      <c r="G67" s="366"/>
      <c r="H67" s="515"/>
      <c r="I67" s="375"/>
      <c r="J67" s="197"/>
    </row>
    <row r="68" spans="1:10" s="198" customFormat="1" ht="32.25" hidden="1" customHeight="1">
      <c r="A68" s="385"/>
      <c r="B68" s="386"/>
      <c r="C68" s="386"/>
      <c r="D68" s="386"/>
      <c r="E68" s="366"/>
      <c r="F68" s="366"/>
      <c r="G68" s="366"/>
      <c r="H68" s="515"/>
      <c r="I68" s="375"/>
      <c r="J68" s="197"/>
    </row>
    <row r="69" spans="1:10" s="198" customFormat="1" ht="42" hidden="1" customHeight="1">
      <c r="A69" s="354" t="s">
        <v>540</v>
      </c>
      <c r="B69" s="331" t="s">
        <v>281</v>
      </c>
      <c r="C69" s="331" t="s">
        <v>282</v>
      </c>
      <c r="D69" s="332" t="s">
        <v>283</v>
      </c>
      <c r="E69" s="366"/>
      <c r="F69" s="366"/>
      <c r="G69" s="366"/>
      <c r="H69" s="515"/>
      <c r="I69" s="375"/>
      <c r="J69" s="197"/>
    </row>
    <row r="70" spans="1:10" s="196" customFormat="1" ht="43.5" customHeight="1">
      <c r="A70" s="317" t="s">
        <v>404</v>
      </c>
      <c r="B70" s="318"/>
      <c r="C70" s="318"/>
      <c r="D70" s="362" t="s">
        <v>405</v>
      </c>
      <c r="E70" s="363"/>
      <c r="F70" s="363"/>
      <c r="G70" s="363"/>
      <c r="H70" s="514">
        <f>SUM(H71)</f>
        <v>360778</v>
      </c>
      <c r="I70" s="364"/>
      <c r="J70" s="195"/>
    </row>
    <row r="71" spans="1:10" s="196" customFormat="1" ht="43.5" customHeight="1">
      <c r="A71" s="317" t="s">
        <v>406</v>
      </c>
      <c r="B71" s="318"/>
      <c r="C71" s="318"/>
      <c r="D71" s="362" t="s">
        <v>405</v>
      </c>
      <c r="E71" s="363"/>
      <c r="F71" s="363"/>
      <c r="G71" s="363"/>
      <c r="H71" s="514">
        <f>SUM(H72:H74)</f>
        <v>360778</v>
      </c>
      <c r="I71" s="364"/>
      <c r="J71" s="195"/>
    </row>
    <row r="72" spans="1:10" s="196" customFormat="1" ht="46.5" hidden="1" customHeight="1">
      <c r="A72" s="330" t="s">
        <v>407</v>
      </c>
      <c r="B72" s="331" t="s">
        <v>317</v>
      </c>
      <c r="C72" s="331" t="s">
        <v>186</v>
      </c>
      <c r="D72" s="332" t="s">
        <v>318</v>
      </c>
      <c r="E72" s="327"/>
      <c r="F72" s="328"/>
      <c r="G72" s="334"/>
      <c r="H72" s="334"/>
      <c r="I72" s="329"/>
      <c r="J72" s="195"/>
    </row>
    <row r="73" spans="1:10" s="196" customFormat="1" ht="64.5" hidden="1" customHeight="1">
      <c r="A73" s="387" t="s">
        <v>455</v>
      </c>
      <c r="B73" s="388" t="s">
        <v>456</v>
      </c>
      <c r="C73" s="355" t="s">
        <v>361</v>
      </c>
      <c r="D73" s="384" t="s">
        <v>457</v>
      </c>
      <c r="E73" s="327"/>
      <c r="F73" s="328"/>
      <c r="G73" s="334"/>
      <c r="H73" s="334"/>
      <c r="I73" s="329"/>
      <c r="J73" s="195"/>
    </row>
    <row r="74" spans="1:10" s="196" customFormat="1" ht="81.75" customHeight="1">
      <c r="A74" s="387" t="s">
        <v>546</v>
      </c>
      <c r="B74" s="388" t="s">
        <v>547</v>
      </c>
      <c r="C74" s="355" t="s">
        <v>256</v>
      </c>
      <c r="D74" s="415" t="s">
        <v>548</v>
      </c>
      <c r="E74" s="327"/>
      <c r="F74" s="328"/>
      <c r="G74" s="334"/>
      <c r="H74" s="334">
        <v>360778</v>
      </c>
      <c r="I74" s="329"/>
      <c r="J74" s="195"/>
    </row>
    <row r="75" spans="1:10" s="428" customFormat="1" ht="96.75" customHeight="1">
      <c r="A75" s="421"/>
      <c r="B75" s="422"/>
      <c r="C75" s="241"/>
      <c r="D75" s="303" t="s">
        <v>551</v>
      </c>
      <c r="E75" s="423"/>
      <c r="F75" s="424"/>
      <c r="G75" s="425"/>
      <c r="H75" s="519">
        <v>360778</v>
      </c>
      <c r="I75" s="426"/>
      <c r="J75" s="427"/>
    </row>
    <row r="76" spans="1:10" s="202" customFormat="1" ht="37.5" hidden="1" customHeight="1">
      <c r="A76" s="389"/>
      <c r="B76" s="390"/>
      <c r="C76" s="379"/>
      <c r="D76" s="303" t="s">
        <v>531</v>
      </c>
      <c r="E76" s="341"/>
      <c r="F76" s="342"/>
      <c r="G76" s="343"/>
      <c r="H76" s="519"/>
      <c r="I76" s="391"/>
      <c r="J76" s="201"/>
    </row>
    <row r="77" spans="1:10" s="196" customFormat="1" ht="46.5" hidden="1" customHeight="1">
      <c r="A77" s="317" t="s">
        <v>470</v>
      </c>
      <c r="B77" s="318"/>
      <c r="C77" s="318"/>
      <c r="D77" s="392" t="s">
        <v>471</v>
      </c>
      <c r="E77" s="363"/>
      <c r="F77" s="363"/>
      <c r="G77" s="363"/>
      <c r="H77" s="514">
        <f>SUM(H78)</f>
        <v>0</v>
      </c>
      <c r="I77" s="364"/>
      <c r="J77" s="195"/>
    </row>
    <row r="78" spans="1:10" s="196" customFormat="1" ht="46.5" hidden="1" customHeight="1">
      <c r="A78" s="317" t="s">
        <v>472</v>
      </c>
      <c r="B78" s="318"/>
      <c r="C78" s="318"/>
      <c r="D78" s="392" t="s">
        <v>471</v>
      </c>
      <c r="E78" s="363"/>
      <c r="F78" s="363"/>
      <c r="G78" s="363"/>
      <c r="H78" s="514">
        <f>SUM(H79,H82,H83)</f>
        <v>0</v>
      </c>
      <c r="I78" s="364"/>
      <c r="J78" s="195"/>
    </row>
    <row r="79" spans="1:10" s="196" customFormat="1" ht="42" hidden="1" customHeight="1">
      <c r="A79" s="330" t="s">
        <v>489</v>
      </c>
      <c r="B79" s="331" t="s">
        <v>304</v>
      </c>
      <c r="C79" s="331" t="s">
        <v>290</v>
      </c>
      <c r="D79" s="340" t="s">
        <v>305</v>
      </c>
      <c r="E79" s="366"/>
      <c r="F79" s="366"/>
      <c r="G79" s="366"/>
      <c r="H79" s="520"/>
      <c r="I79" s="393"/>
      <c r="J79" s="195"/>
    </row>
    <row r="80" spans="1:10" s="196" customFormat="1" ht="36.75" hidden="1" customHeight="1">
      <c r="A80" s="389"/>
      <c r="B80" s="390"/>
      <c r="C80" s="379"/>
      <c r="D80" s="303" t="s">
        <v>402</v>
      </c>
      <c r="E80" s="366"/>
      <c r="F80" s="366"/>
      <c r="G80" s="366"/>
      <c r="H80" s="442"/>
      <c r="I80" s="394"/>
      <c r="J80" s="195"/>
    </row>
    <row r="81" spans="1:10" s="196" customFormat="1" ht="39.75" hidden="1" customHeight="1">
      <c r="A81" s="389"/>
      <c r="B81" s="390"/>
      <c r="C81" s="379"/>
      <c r="D81" s="303" t="s">
        <v>532</v>
      </c>
      <c r="E81" s="366"/>
      <c r="F81" s="366"/>
      <c r="G81" s="366"/>
      <c r="H81" s="442"/>
      <c r="I81" s="394"/>
      <c r="J81" s="195"/>
    </row>
    <row r="82" spans="1:10" s="196" customFormat="1" ht="42" hidden="1" customHeight="1">
      <c r="A82" s="354" t="s">
        <v>481</v>
      </c>
      <c r="B82" s="355" t="s">
        <v>322</v>
      </c>
      <c r="C82" s="355" t="s">
        <v>323</v>
      </c>
      <c r="D82" s="333" t="s">
        <v>324</v>
      </c>
      <c r="E82" s="366"/>
      <c r="F82" s="366"/>
      <c r="G82" s="366"/>
      <c r="H82" s="520"/>
      <c r="I82" s="394"/>
      <c r="J82" s="195"/>
    </row>
    <row r="83" spans="1:10" s="196" customFormat="1" ht="44.25" hidden="1" customHeight="1">
      <c r="A83" s="350" t="s">
        <v>482</v>
      </c>
      <c r="B83" s="351" t="s">
        <v>483</v>
      </c>
      <c r="C83" s="351" t="s">
        <v>484</v>
      </c>
      <c r="D83" s="395" t="s">
        <v>485</v>
      </c>
      <c r="E83" s="366"/>
      <c r="F83" s="366"/>
      <c r="G83" s="366"/>
      <c r="H83" s="520"/>
      <c r="I83" s="396"/>
      <c r="J83" s="195"/>
    </row>
    <row r="84" spans="1:10" s="196" customFormat="1" ht="33" hidden="1" customHeight="1">
      <c r="A84" s="317" t="s">
        <v>490</v>
      </c>
      <c r="B84" s="318"/>
      <c r="C84" s="318"/>
      <c r="D84" s="362" t="s">
        <v>491</v>
      </c>
      <c r="E84" s="363"/>
      <c r="F84" s="363"/>
      <c r="G84" s="363"/>
      <c r="H84" s="514">
        <f>SUM(H85)</f>
        <v>0</v>
      </c>
      <c r="I84" s="397"/>
      <c r="J84" s="195"/>
    </row>
    <row r="85" spans="1:10" s="196" customFormat="1" ht="32.25" hidden="1" customHeight="1">
      <c r="A85" s="317" t="s">
        <v>492</v>
      </c>
      <c r="B85" s="318"/>
      <c r="C85" s="318"/>
      <c r="D85" s="362" t="s">
        <v>491</v>
      </c>
      <c r="E85" s="363"/>
      <c r="F85" s="363"/>
      <c r="G85" s="363"/>
      <c r="H85" s="514">
        <f>SUM(H86)</f>
        <v>0</v>
      </c>
      <c r="I85" s="397"/>
      <c r="J85" s="195"/>
    </row>
    <row r="86" spans="1:10" s="196" customFormat="1" ht="41.25" hidden="1" customHeight="1">
      <c r="A86" s="330" t="s">
        <v>493</v>
      </c>
      <c r="B86" s="331" t="s">
        <v>317</v>
      </c>
      <c r="C86" s="331" t="s">
        <v>186</v>
      </c>
      <c r="D86" s="332" t="s">
        <v>318</v>
      </c>
      <c r="E86" s="366"/>
      <c r="F86" s="366"/>
      <c r="G86" s="366"/>
      <c r="H86" s="515"/>
      <c r="I86" s="398"/>
      <c r="J86" s="195"/>
    </row>
    <row r="87" spans="1:10" s="196" customFormat="1" ht="33" customHeight="1">
      <c r="A87" s="399"/>
      <c r="B87" s="400"/>
      <c r="C87" s="401"/>
      <c r="D87" s="402" t="s">
        <v>526</v>
      </c>
      <c r="E87" s="403"/>
      <c r="F87" s="404"/>
      <c r="G87" s="403"/>
      <c r="H87" s="521">
        <f>SUM(H11,H24,H41,H71,H78,H85)</f>
        <v>160778</v>
      </c>
      <c r="I87" s="405"/>
      <c r="J87" s="195"/>
    </row>
    <row r="88" spans="1:10" ht="90.75" customHeight="1">
      <c r="A88" s="203"/>
      <c r="B88" s="203"/>
      <c r="C88" s="203"/>
      <c r="D88" s="175"/>
      <c r="E88" s="175"/>
      <c r="F88" s="175"/>
      <c r="G88" s="175"/>
      <c r="H88" s="175"/>
      <c r="I88" s="175"/>
      <c r="J88" s="175"/>
    </row>
    <row r="89" spans="1:10" ht="30.75" hidden="1" customHeight="1">
      <c r="A89" s="203"/>
      <c r="B89" s="203"/>
      <c r="C89" s="203"/>
      <c r="D89" s="204"/>
      <c r="E89" s="204"/>
      <c r="F89" s="204"/>
      <c r="G89" s="204"/>
      <c r="H89" s="173"/>
      <c r="I89" s="173"/>
      <c r="J89" s="173"/>
    </row>
    <row r="90" spans="1:10" ht="18.75">
      <c r="A90" s="203"/>
      <c r="B90" s="203"/>
      <c r="C90" s="203"/>
      <c r="D90" s="175"/>
      <c r="E90" s="175"/>
      <c r="F90" s="175"/>
      <c r="G90" s="175"/>
      <c r="H90" s="173"/>
      <c r="I90" s="173"/>
      <c r="J90" s="173"/>
    </row>
    <row r="91" spans="1:10" ht="20.25">
      <c r="A91" s="205"/>
      <c r="B91" s="205"/>
      <c r="C91" s="205"/>
      <c r="D91" s="206"/>
      <c r="E91" s="206"/>
      <c r="F91" s="206"/>
      <c r="G91" s="206"/>
      <c r="H91" s="173"/>
      <c r="I91" s="173"/>
      <c r="J91" s="173"/>
    </row>
    <row r="92" spans="1:10" ht="15.75">
      <c r="H92" s="173"/>
      <c r="I92" s="173"/>
      <c r="J92" s="173"/>
    </row>
    <row r="96" spans="1:10" ht="15.75">
      <c r="E96" s="207"/>
      <c r="F96" s="208"/>
      <c r="G96" s="209"/>
    </row>
    <row r="97" spans="5:20" ht="20.25">
      <c r="E97" s="207"/>
      <c r="F97" s="210"/>
      <c r="G97" s="209"/>
      <c r="M97" s="699"/>
      <c r="N97" s="699"/>
      <c r="O97" s="699"/>
      <c r="P97" s="699"/>
      <c r="Q97" s="699"/>
      <c r="R97" s="699"/>
      <c r="S97" s="699"/>
      <c r="T97" s="699"/>
    </row>
    <row r="98" spans="5:20" ht="20.25">
      <c r="E98" s="209"/>
      <c r="F98" s="209"/>
      <c r="G98" s="209"/>
      <c r="M98" s="699"/>
      <c r="N98" s="699"/>
      <c r="O98" s="699"/>
      <c r="P98" s="699"/>
      <c r="Q98" s="699"/>
      <c r="R98" s="699"/>
      <c r="S98" s="699"/>
      <c r="T98" s="699"/>
    </row>
  </sheetData>
  <mergeCells count="2">
    <mergeCell ref="M97:T97"/>
    <mergeCell ref="M98:T98"/>
  </mergeCells>
  <pageMargins left="0.59055118110236227" right="0.39370078740157483" top="0.78740157480314965" bottom="0.78740157480314965" header="0" footer="0"/>
  <pageSetup paperSize="9" scale="58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дод1</vt:lpstr>
      <vt:lpstr>дод2</vt:lpstr>
      <vt:lpstr>дод3</vt:lpstr>
      <vt:lpstr>дод4 </vt:lpstr>
      <vt:lpstr>дод5</vt:lpstr>
      <vt:lpstr>дод3!Заголовки_для_печати</vt:lpstr>
      <vt:lpstr>'дод4 '!Заголовки_для_печати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Userr</cp:lastModifiedBy>
  <cp:lastPrinted>2019-12-13T07:57:00Z</cp:lastPrinted>
  <dcterms:created xsi:type="dcterms:W3CDTF">2004-12-22T07:46:33Z</dcterms:created>
  <dcterms:modified xsi:type="dcterms:W3CDTF">2019-12-13T13:21:32Z</dcterms:modified>
</cp:coreProperties>
</file>