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8755" windowHeight="12585" activeTab="1"/>
  </bookViews>
  <sheets>
    <sheet name="Додаток 1" sheetId="12" r:id="rId1"/>
    <sheet name="Додаток 2" sheetId="13" r:id="rId2"/>
  </sheets>
  <calcPr calcId="125725"/>
</workbook>
</file>

<file path=xl/calcChain.xml><?xml version="1.0" encoding="utf-8"?>
<calcChain xmlns="http://schemas.openxmlformats.org/spreadsheetml/2006/main">
  <c r="E18" i="13"/>
  <c r="D18" i="12"/>
  <c r="B12" i="13"/>
  <c r="B13" s="1"/>
  <c r="B14" s="1"/>
  <c r="B15" s="1"/>
  <c r="B16" s="1"/>
  <c r="B17" s="1"/>
  <c r="E10"/>
  <c r="D16" i="12"/>
  <c r="D15"/>
  <c r="D12"/>
  <c r="E13" i="13"/>
  <c r="E12"/>
  <c r="E11"/>
  <c r="D14" i="12"/>
  <c r="D13"/>
  <c r="E17" i="13"/>
  <c r="E16"/>
  <c r="E15"/>
  <c r="D17" i="12"/>
  <c r="B11" i="13"/>
  <c r="B13" i="12"/>
  <c r="B14"/>
  <c r="B15" s="1"/>
  <c r="B16" s="1"/>
  <c r="B17" s="1"/>
  <c r="B12"/>
</calcChain>
</file>

<file path=xl/sharedStrings.xml><?xml version="1.0" encoding="utf-8"?>
<sst xmlns="http://schemas.openxmlformats.org/spreadsheetml/2006/main" count="42" uniqueCount="32">
  <si>
    <t>№ п/п</t>
  </si>
  <si>
    <t>Найменування об'єкту</t>
  </si>
  <si>
    <t>до рішення міської ради</t>
  </si>
  <si>
    <t>Сума, грн.</t>
  </si>
  <si>
    <t>Всього</t>
  </si>
  <si>
    <t>Перелік завершених капітальних ремонтів індивідуальних теплових пунктів (ІТП) та трубопроводів холодного водопостачання (встановлення приладів обліку) у житлових будинках</t>
  </si>
  <si>
    <t>Додаток 1</t>
  </si>
  <si>
    <t>житловий будинок №18, мікрорайон Вараш</t>
  </si>
  <si>
    <t>Додаток 2</t>
  </si>
  <si>
    <t>найменування об’єднання співвласників багатоквартирного будинку</t>
  </si>
  <si>
    <t>від ________________ 2020 №________</t>
  </si>
  <si>
    <t>житловий будинок №2, мікрорайон Перемоги</t>
  </si>
  <si>
    <t>житловий будинок №16, мікрорайон Перемоги</t>
  </si>
  <si>
    <t>житловий будинок №32/1, мікрорайон Будівельників</t>
  </si>
  <si>
    <t>житловий будинок №15, вулиця Енергетиків</t>
  </si>
  <si>
    <t>житловий будинок №37, мікрорайон Перемоги</t>
  </si>
  <si>
    <t>житловий будинок №4, мікрорайон Вараш</t>
  </si>
  <si>
    <t>житловий будинок №7, мікрорайон Вараш</t>
  </si>
  <si>
    <t>житловий будинок №41, мікрорайон Перемоги</t>
  </si>
  <si>
    <t>житловий будинок №37, мікрорайон Будівельників</t>
  </si>
  <si>
    <t>житловий будинок №48,48А, мікрорайон Перемоги</t>
  </si>
  <si>
    <t>житловий будинок №10А, мікрорайон Вараш</t>
  </si>
  <si>
    <t>житловий будинок №10Б, мікрорайон Вараш</t>
  </si>
  <si>
    <t>житловий будинок №12, мікрорайон Вараш</t>
  </si>
  <si>
    <t>житловий будинок №50А, мікрорайон Перемоги</t>
  </si>
  <si>
    <t>ОСББ "Будівельників 37"</t>
  </si>
  <si>
    <t>ОСББ "Вараш-комфорт"</t>
  </si>
  <si>
    <t>ОСББ "Перемоги 41"</t>
  </si>
  <si>
    <t>ОСББ "П`ятихатки-1"</t>
  </si>
  <si>
    <t>ОСББ "П`ятихатки №2"</t>
  </si>
  <si>
    <t>ОСББ "Вараш18"</t>
  </si>
  <si>
    <t xml:space="preserve">  Міський голова                                                 Олександр МЕНЗУЛ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</si>
</sst>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164" fontId="0" fillId="0" borderId="0" xfId="0" applyNumberFormat="1"/>
    <xf numFmtId="0" fontId="4" fillId="0" borderId="0" xfId="0" applyFont="1"/>
    <xf numFmtId="0" fontId="3" fillId="0" borderId="0" xfId="2" applyFont="1"/>
    <xf numFmtId="164" fontId="4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3" xfId="2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2" borderId="6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29"/>
  <sheetViews>
    <sheetView topLeftCell="A7" zoomScaleSheetLayoutView="100" workbookViewId="0">
      <selection activeCell="E26" sqref="E26"/>
    </sheetView>
  </sheetViews>
  <sheetFormatPr defaultRowHeight="15"/>
  <cols>
    <col min="1" max="1" width="3.85546875" customWidth="1"/>
    <col min="2" max="2" width="6.85546875" customWidth="1"/>
    <col min="3" max="3" width="63.7109375" customWidth="1"/>
    <col min="4" max="4" width="23.85546875" customWidth="1"/>
    <col min="7" max="7" width="14.140625" bestFit="1" customWidth="1"/>
    <col min="10" max="10" width="11.42578125" bestFit="1" customWidth="1"/>
  </cols>
  <sheetData>
    <row r="2" spans="2:4" ht="21.75" customHeight="1">
      <c r="B2" s="2"/>
      <c r="C2" s="19" t="s">
        <v>6</v>
      </c>
      <c r="D2" s="19"/>
    </row>
    <row r="3" spans="2:4" ht="21.75" customHeight="1">
      <c r="B3" s="2"/>
      <c r="C3" s="19" t="s">
        <v>2</v>
      </c>
      <c r="D3" s="19"/>
    </row>
    <row r="4" spans="2:4" ht="21.75" customHeight="1">
      <c r="B4" s="2"/>
      <c r="C4" s="19" t="s">
        <v>10</v>
      </c>
      <c r="D4" s="19"/>
    </row>
    <row r="5" spans="2:4" ht="18.75">
      <c r="B5" s="2"/>
      <c r="C5" s="2"/>
      <c r="D5" s="7"/>
    </row>
    <row r="6" spans="2:4" ht="18.75">
      <c r="B6" s="2"/>
      <c r="C6" s="2"/>
      <c r="D6" s="7"/>
    </row>
    <row r="7" spans="2:4" ht="67.5" customHeight="1">
      <c r="B7" s="18" t="s">
        <v>5</v>
      </c>
      <c r="C7" s="18"/>
      <c r="D7" s="18"/>
    </row>
    <row r="8" spans="2:4" ht="18.75">
      <c r="B8" s="3"/>
      <c r="C8" s="3"/>
      <c r="D8" s="3"/>
    </row>
    <row r="9" spans="2:4" ht="19.5" customHeight="1">
      <c r="B9" s="15" t="s">
        <v>0</v>
      </c>
      <c r="C9" s="20" t="s">
        <v>1</v>
      </c>
      <c r="D9" s="17" t="s">
        <v>3</v>
      </c>
    </row>
    <row r="10" spans="2:4" ht="21" customHeight="1">
      <c r="B10" s="16"/>
      <c r="C10" s="21"/>
      <c r="D10" s="17"/>
    </row>
    <row r="11" spans="2:4" ht="26.25" customHeight="1">
      <c r="B11" s="6">
        <v>1</v>
      </c>
      <c r="C11" s="10" t="s">
        <v>13</v>
      </c>
      <c r="D11" s="4">
        <v>269560.2</v>
      </c>
    </row>
    <row r="12" spans="2:4" ht="26.25" customHeight="1">
      <c r="B12" s="6">
        <f>B11+1</f>
        <v>2</v>
      </c>
      <c r="C12" s="10" t="s">
        <v>14</v>
      </c>
      <c r="D12" s="9">
        <f>262976+3701.19+11697</f>
        <v>278374.19</v>
      </c>
    </row>
    <row r="13" spans="2:4" ht="26.25" customHeight="1">
      <c r="B13" s="6">
        <f t="shared" ref="B13:B17" si="0">B12+1</f>
        <v>3</v>
      </c>
      <c r="C13" s="10" t="s">
        <v>16</v>
      </c>
      <c r="D13" s="9">
        <f>269158.8+11697+3792.88</f>
        <v>284648.68</v>
      </c>
    </row>
    <row r="14" spans="2:4" ht="26.25" customHeight="1">
      <c r="B14" s="6">
        <f t="shared" si="0"/>
        <v>4</v>
      </c>
      <c r="C14" s="10" t="s">
        <v>17</v>
      </c>
      <c r="D14" s="9">
        <f>270327.6+11697+3810.31</f>
        <v>285834.90999999997</v>
      </c>
    </row>
    <row r="15" spans="2:4" ht="26.25" customHeight="1">
      <c r="B15" s="6">
        <f t="shared" si="0"/>
        <v>5</v>
      </c>
      <c r="C15" s="10" t="s">
        <v>11</v>
      </c>
      <c r="D15" s="9">
        <f>274991.16+3846.01+11697</f>
        <v>290534.17</v>
      </c>
    </row>
    <row r="16" spans="2:4" ht="26.25" customHeight="1">
      <c r="B16" s="6">
        <f t="shared" si="0"/>
        <v>6</v>
      </c>
      <c r="C16" s="10" t="s">
        <v>12</v>
      </c>
      <c r="D16" s="11">
        <f>277205.98+3873.91+11697</f>
        <v>292776.88999999996</v>
      </c>
    </row>
    <row r="17" spans="2:7" ht="26.25" customHeight="1">
      <c r="B17" s="6">
        <f t="shared" si="0"/>
        <v>7</v>
      </c>
      <c r="C17" s="10" t="s">
        <v>15</v>
      </c>
      <c r="D17" s="11">
        <f>258535+11697+3628.39</f>
        <v>273860.39</v>
      </c>
    </row>
    <row r="18" spans="2:7" ht="24.75" customHeight="1">
      <c r="B18" s="22" t="s">
        <v>4</v>
      </c>
      <c r="C18" s="22"/>
      <c r="D18" s="5">
        <f>SUM(D11:D17)</f>
        <v>1975589.4299999997</v>
      </c>
      <c r="G18" s="1"/>
    </row>
    <row r="19" spans="2:7" ht="18.75">
      <c r="B19" s="2"/>
      <c r="C19" s="2"/>
      <c r="D19" s="2"/>
    </row>
    <row r="20" spans="2:7" ht="18.75">
      <c r="B20" s="2"/>
      <c r="C20" s="2"/>
      <c r="D20" s="2"/>
    </row>
    <row r="21" spans="2:7" ht="18.75">
      <c r="B21" s="2"/>
      <c r="C21" s="2"/>
      <c r="D21" s="2"/>
    </row>
    <row r="22" spans="2:7" ht="18.75">
      <c r="B22" s="14" t="s">
        <v>31</v>
      </c>
      <c r="C22" s="14"/>
      <c r="D22" s="14"/>
    </row>
    <row r="23" spans="2:7" ht="18.75">
      <c r="B23" s="2"/>
      <c r="C23" s="2"/>
      <c r="D23" s="2"/>
    </row>
    <row r="24" spans="2:7" ht="18.75">
      <c r="B24" s="2"/>
      <c r="C24" s="2"/>
      <c r="D24" s="2"/>
    </row>
    <row r="25" spans="2:7" ht="18.75">
      <c r="B25" s="2"/>
      <c r="C25" s="2"/>
      <c r="D25" s="2"/>
    </row>
    <row r="26" spans="2:7" ht="18.75">
      <c r="B26" s="2"/>
      <c r="C26" s="2"/>
      <c r="D26" s="2"/>
    </row>
    <row r="27" spans="2:7" ht="18.75">
      <c r="B27" s="2"/>
      <c r="C27" s="2"/>
      <c r="D27" s="2"/>
    </row>
    <row r="28" spans="2:7" ht="18.75">
      <c r="B28" s="2"/>
      <c r="C28" s="2"/>
      <c r="D28" s="2"/>
    </row>
    <row r="29" spans="2:7" ht="18.75">
      <c r="B29" s="2"/>
      <c r="C29" s="2"/>
      <c r="D29" s="2"/>
    </row>
  </sheetData>
  <mergeCells count="9">
    <mergeCell ref="B22:D22"/>
    <mergeCell ref="B9:B10"/>
    <mergeCell ref="D9:D10"/>
    <mergeCell ref="B7:D7"/>
    <mergeCell ref="C2:D2"/>
    <mergeCell ref="C3:D3"/>
    <mergeCell ref="C4:D4"/>
    <mergeCell ref="C9:C10"/>
    <mergeCell ref="B18:C18"/>
  </mergeCells>
  <pageMargins left="0.51181102362204722" right="0.31496062992125984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29"/>
  <sheetViews>
    <sheetView tabSelected="1" zoomScaleSheetLayoutView="100" workbookViewId="0">
      <selection activeCell="J20" sqref="J20"/>
    </sheetView>
  </sheetViews>
  <sheetFormatPr defaultRowHeight="15"/>
  <cols>
    <col min="1" max="1" width="3.85546875" customWidth="1"/>
    <col min="2" max="2" width="6.85546875" customWidth="1"/>
    <col min="3" max="3" width="34.7109375" customWidth="1"/>
    <col min="4" max="4" width="31" customWidth="1"/>
    <col min="5" max="5" width="16.28515625" customWidth="1"/>
    <col min="8" max="8" width="14.140625" bestFit="1" customWidth="1"/>
    <col min="11" max="11" width="11.42578125" bestFit="1" customWidth="1"/>
  </cols>
  <sheetData>
    <row r="1" spans="2:5" ht="21.75" customHeight="1">
      <c r="B1" s="2"/>
      <c r="C1" s="19" t="s">
        <v>8</v>
      </c>
      <c r="D1" s="19"/>
      <c r="E1" s="19"/>
    </row>
    <row r="2" spans="2:5" ht="21.75" customHeight="1">
      <c r="B2" s="2"/>
      <c r="C2" s="19" t="s">
        <v>2</v>
      </c>
      <c r="D2" s="19"/>
      <c r="E2" s="19"/>
    </row>
    <row r="3" spans="2:5" ht="21.75" customHeight="1">
      <c r="B3" s="2"/>
      <c r="C3" s="19" t="s">
        <v>10</v>
      </c>
      <c r="D3" s="19"/>
      <c r="E3" s="19"/>
    </row>
    <row r="4" spans="2:5" ht="18.75">
      <c r="B4" s="2"/>
      <c r="C4" s="2"/>
      <c r="D4" s="2"/>
      <c r="E4" s="8"/>
    </row>
    <row r="5" spans="2:5" ht="18.75">
      <c r="B5" s="2"/>
      <c r="C5" s="2"/>
      <c r="D5" s="2"/>
      <c r="E5" s="8"/>
    </row>
    <row r="6" spans="2:5" ht="73.5" customHeight="1">
      <c r="B6" s="18" t="s">
        <v>5</v>
      </c>
      <c r="C6" s="18"/>
      <c r="D6" s="18"/>
      <c r="E6" s="18"/>
    </row>
    <row r="7" spans="2:5" ht="22.5" customHeight="1">
      <c r="B7" s="3"/>
      <c r="C7" s="3"/>
      <c r="D7" s="3"/>
      <c r="E7" s="3"/>
    </row>
    <row r="8" spans="2:5" ht="42" customHeight="1">
      <c r="B8" s="15" t="s">
        <v>0</v>
      </c>
      <c r="C8" s="20" t="s">
        <v>1</v>
      </c>
      <c r="D8" s="20" t="s">
        <v>9</v>
      </c>
      <c r="E8" s="17" t="s">
        <v>3</v>
      </c>
    </row>
    <row r="9" spans="2:5" ht="50.25" customHeight="1">
      <c r="B9" s="16"/>
      <c r="C9" s="21"/>
      <c r="D9" s="21"/>
      <c r="E9" s="17"/>
    </row>
    <row r="10" spans="2:5" ht="37.5" customHeight="1">
      <c r="B10" s="12">
        <v>1</v>
      </c>
      <c r="C10" s="10" t="s">
        <v>19</v>
      </c>
      <c r="D10" s="10" t="s">
        <v>25</v>
      </c>
      <c r="E10" s="9">
        <f>265230+3251.61+11697</f>
        <v>280178.61</v>
      </c>
    </row>
    <row r="11" spans="2:5" ht="37.5" customHeight="1">
      <c r="B11" s="12">
        <f>B10+1</f>
        <v>2</v>
      </c>
      <c r="C11" s="10" t="s">
        <v>21</v>
      </c>
      <c r="D11" s="10" t="s">
        <v>26</v>
      </c>
      <c r="E11" s="11">
        <f>268962+11697+3787.12</f>
        <v>284446.12</v>
      </c>
    </row>
    <row r="12" spans="2:5" ht="37.5" customHeight="1">
      <c r="B12" s="12">
        <f t="shared" ref="B12:B17" si="0">B11+1</f>
        <v>3</v>
      </c>
      <c r="C12" s="10" t="s">
        <v>22</v>
      </c>
      <c r="D12" s="10" t="s">
        <v>26</v>
      </c>
      <c r="E12" s="11">
        <f>271443.6+11697+3825.45</f>
        <v>286966.05</v>
      </c>
    </row>
    <row r="13" spans="2:5" ht="37.5" customHeight="1">
      <c r="B13" s="12">
        <f t="shared" si="0"/>
        <v>4</v>
      </c>
      <c r="C13" s="10" t="s">
        <v>23</v>
      </c>
      <c r="D13" s="10" t="s">
        <v>26</v>
      </c>
      <c r="E13" s="9">
        <f>268962+11697+3785.83</f>
        <v>284444.83</v>
      </c>
    </row>
    <row r="14" spans="2:5" ht="37.5" customHeight="1">
      <c r="B14" s="12">
        <f t="shared" si="0"/>
        <v>5</v>
      </c>
      <c r="C14" s="10" t="s">
        <v>7</v>
      </c>
      <c r="D14" s="10" t="s">
        <v>30</v>
      </c>
      <c r="E14" s="13">
        <v>11697</v>
      </c>
    </row>
    <row r="15" spans="2:5" ht="37.5" customHeight="1">
      <c r="B15" s="12">
        <f t="shared" si="0"/>
        <v>6</v>
      </c>
      <c r="C15" s="10" t="s">
        <v>18</v>
      </c>
      <c r="D15" s="10" t="s">
        <v>27</v>
      </c>
      <c r="E15" s="9">
        <f>274466+11697+3844.45</f>
        <v>290007.45</v>
      </c>
    </row>
    <row r="16" spans="2:5" ht="37.5" customHeight="1">
      <c r="B16" s="12">
        <f t="shared" si="0"/>
        <v>7</v>
      </c>
      <c r="C16" s="10" t="s">
        <v>20</v>
      </c>
      <c r="D16" s="10" t="s">
        <v>28</v>
      </c>
      <c r="E16" s="9">
        <f>275834+11697+3862.17</f>
        <v>291393.17</v>
      </c>
    </row>
    <row r="17" spans="2:8" ht="37.5" customHeight="1">
      <c r="B17" s="12">
        <f t="shared" si="0"/>
        <v>8</v>
      </c>
      <c r="C17" s="10" t="s">
        <v>24</v>
      </c>
      <c r="D17" s="10" t="s">
        <v>29</v>
      </c>
      <c r="E17" s="9">
        <f>254952+11697+3569.47</f>
        <v>270218.46999999997</v>
      </c>
    </row>
    <row r="18" spans="2:8" ht="24.75" customHeight="1">
      <c r="B18" s="23" t="s">
        <v>4</v>
      </c>
      <c r="C18" s="24"/>
      <c r="D18" s="25"/>
      <c r="E18" s="5">
        <f>SUM(E10:E17)</f>
        <v>1999351.7</v>
      </c>
      <c r="H18" s="1"/>
    </row>
    <row r="19" spans="2:8" ht="18.75">
      <c r="B19" s="2"/>
      <c r="C19" s="2"/>
      <c r="D19" s="2"/>
      <c r="E19" s="2"/>
    </row>
    <row r="20" spans="2:8" ht="18.75">
      <c r="B20" s="2"/>
      <c r="C20" s="2"/>
      <c r="D20" s="2"/>
      <c r="E20" s="2"/>
    </row>
    <row r="21" spans="2:8" ht="18.75">
      <c r="B21" s="2"/>
      <c r="C21" s="2"/>
      <c r="D21" s="2"/>
      <c r="E21" s="2"/>
    </row>
    <row r="22" spans="2:8" ht="18.75">
      <c r="B22" s="14" t="s">
        <v>31</v>
      </c>
      <c r="C22" s="14"/>
      <c r="D22" s="14"/>
      <c r="E22" s="14"/>
    </row>
    <row r="23" spans="2:8" ht="18.75">
      <c r="B23" s="2"/>
      <c r="C23" s="2"/>
      <c r="D23" s="2"/>
      <c r="E23" s="2"/>
    </row>
    <row r="24" spans="2:8" ht="18.75">
      <c r="B24" s="2"/>
      <c r="C24" s="2"/>
      <c r="D24" s="2"/>
      <c r="E24" s="2"/>
    </row>
    <row r="25" spans="2:8" ht="18.75">
      <c r="B25" s="2"/>
      <c r="C25" s="2"/>
      <c r="D25" s="2"/>
      <c r="E25" s="2"/>
    </row>
    <row r="26" spans="2:8" ht="18.75">
      <c r="B26" s="2"/>
      <c r="C26" s="2"/>
      <c r="D26" s="2"/>
      <c r="E26" s="2"/>
    </row>
    <row r="27" spans="2:8" ht="18.75">
      <c r="B27" s="2"/>
      <c r="C27" s="2"/>
      <c r="D27" s="2"/>
      <c r="E27" s="2"/>
    </row>
    <row r="28" spans="2:8" ht="18.75">
      <c r="B28" s="2"/>
      <c r="C28" s="2"/>
      <c r="D28" s="2"/>
      <c r="E28" s="2"/>
    </row>
    <row r="29" spans="2:8" ht="18.75">
      <c r="B29" s="2"/>
      <c r="C29" s="2"/>
      <c r="D29" s="2"/>
      <c r="E29" s="2"/>
    </row>
  </sheetData>
  <mergeCells count="10">
    <mergeCell ref="B22:E22"/>
    <mergeCell ref="D8:D9"/>
    <mergeCell ref="B18:D18"/>
    <mergeCell ref="C1:E1"/>
    <mergeCell ref="C2:E2"/>
    <mergeCell ref="C3:E3"/>
    <mergeCell ref="B6:E6"/>
    <mergeCell ref="B8:B9"/>
    <mergeCell ref="C8:C9"/>
    <mergeCell ref="E8:E9"/>
  </mergeCells>
  <pageMargins left="0.51181102362204722" right="0.31496062992125984" top="0.74803149606299213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1</vt:lpstr>
      <vt:lpstr>Додаток 2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Userr</cp:lastModifiedBy>
  <cp:lastPrinted>2020-10-30T10:46:45Z</cp:lastPrinted>
  <dcterms:created xsi:type="dcterms:W3CDTF">2020-03-10T09:26:44Z</dcterms:created>
  <dcterms:modified xsi:type="dcterms:W3CDTF">2020-11-09T12:07:53Z</dcterms:modified>
</cp:coreProperties>
</file>