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96" yWindow="36" windowWidth="22020" windowHeight="900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G47" i="1"/>
  <c r="F37"/>
  <c r="F20"/>
  <c r="F52" s="1"/>
  <c r="F12"/>
  <c r="G44"/>
  <c r="E44"/>
  <c r="D44"/>
  <c r="G39"/>
  <c r="E39"/>
  <c r="G35"/>
  <c r="E35"/>
  <c r="E31"/>
  <c r="E52" s="1"/>
  <c r="E21"/>
  <c r="G21"/>
  <c r="H31"/>
  <c r="H21"/>
  <c r="H52" s="1"/>
  <c r="D50"/>
  <c r="D47"/>
  <c r="D39"/>
  <c r="D35"/>
  <c r="D31"/>
  <c r="D21"/>
  <c r="G52" l="1"/>
  <c r="D52"/>
</calcChain>
</file>

<file path=xl/sharedStrings.xml><?xml version="1.0" encoding="utf-8"?>
<sst xmlns="http://schemas.openxmlformats.org/spreadsheetml/2006/main" count="65" uniqueCount="55">
  <si>
    <t>№ з/п</t>
  </si>
  <si>
    <t>Найменування заходу</t>
  </si>
  <si>
    <t xml:space="preserve"> Виконавці</t>
  </si>
  <si>
    <t>Благоустрій територій</t>
  </si>
  <si>
    <t>Витрати на електроенергію для вуличного освітлення</t>
  </si>
  <si>
    <t xml:space="preserve">    КП "Благоустрій" ВМР</t>
  </si>
  <si>
    <t>Утримання вуличного освітлення</t>
  </si>
  <si>
    <t>Утримання доріг</t>
  </si>
  <si>
    <t>Утримання кладовища</t>
  </si>
  <si>
    <t>Облаштування дитячих та спортивних майданчиків</t>
  </si>
  <si>
    <t xml:space="preserve">Облаштування об'єктів благоустрою (огородження, лавочки, урни, баки і т.д.) </t>
  </si>
  <si>
    <t>Влаштування вуличного освітлення</t>
  </si>
  <si>
    <t>Всього:</t>
  </si>
  <si>
    <t>Безпека дорожнього руху</t>
  </si>
  <si>
    <t>Поточний ремонт асфальтобетонного покриття доріг  (ямковий ремонт)</t>
  </si>
  <si>
    <t>Поточний ремонт  міських доріг, проїздів і т.д.</t>
  </si>
  <si>
    <t>Розмітка доріг</t>
  </si>
  <si>
    <t>Розмітка пішоходних переходів</t>
  </si>
  <si>
    <t>Встановлення дорожніх знаків</t>
  </si>
  <si>
    <t>Встановлення сповільнювачів руху автотранспорту</t>
  </si>
  <si>
    <t>Улаштування навісів автобусних зупинок</t>
  </si>
  <si>
    <t>Влаштування стоянок автомобілів</t>
  </si>
  <si>
    <t>Поводження з відходами</t>
  </si>
  <si>
    <t>Придбання контейнерів для сміття</t>
  </si>
  <si>
    <t xml:space="preserve"> КП "Благоустрій" ВМР, КП "Житлокомунсервіс" ВМР, КМКП</t>
  </si>
  <si>
    <t>Розроблення норм надання послуг з вивезення ТПВ</t>
  </si>
  <si>
    <t>Забезпечення потреб споживачів у питній воді нормативної якості</t>
  </si>
  <si>
    <t>КМКП</t>
  </si>
  <si>
    <t>Встановлення лічильників холодної води</t>
  </si>
  <si>
    <t>Оновлення мереж теплового господарства</t>
  </si>
  <si>
    <t>Оновлення мереж централізованого теплопостачання (в т.ч. придбання обладнання)</t>
  </si>
  <si>
    <t>Встановлення лічильників теплової енергії та гарячої води</t>
  </si>
  <si>
    <t>Регулювання теплової мережі</t>
  </si>
  <si>
    <t>Підтримка розвитку комунальних підприємств</t>
  </si>
  <si>
    <t>Впровадження сучасних технологій (придбання спецтехніки, спецобладнання і т.д.) з внесенням в статутний капітал</t>
  </si>
  <si>
    <t>КП "Благоустрій" ВМР, КП «УК «ЖКС» ВМР, КМКП</t>
  </si>
  <si>
    <t>Виконання судових рішень</t>
  </si>
  <si>
    <t>Стягнення коштів за судовими рішеннями</t>
  </si>
  <si>
    <t>ВК ВМР</t>
  </si>
  <si>
    <t>ВСЬОГО за Програмою</t>
  </si>
  <si>
    <t>Порівняльна таблиця</t>
  </si>
  <si>
    <t>по Комплексній програмі благоустрою та розвитку комунального господарства ВМТГ на 2021-2023 рік на сесію 02.2021 року</t>
  </si>
  <si>
    <t>Виділені кошти в 2021 році</t>
  </si>
  <si>
    <t>Ріш. М.р. від 15.12.2020 № 41</t>
  </si>
  <si>
    <t>Проєкт ріш.м.р. від_____              № ___</t>
  </si>
  <si>
    <r>
      <t xml:space="preserve">Орієнтовні обсяги фінансування, </t>
    </r>
    <r>
      <rPr>
        <b/>
        <i/>
        <sz val="10"/>
        <rFont val="Times New Roman"/>
        <family val="1"/>
        <charset val="204"/>
      </rPr>
      <t>тис.грн.</t>
    </r>
  </si>
  <si>
    <t>Начальник відділу комунальної власності міста                                                       Ірина САВЧЕНКО</t>
  </si>
  <si>
    <r>
      <t>Запит додаткових коштів ,</t>
    </r>
    <r>
      <rPr>
        <b/>
        <i/>
        <sz val="10"/>
        <color rgb="FF0070C0"/>
        <rFont val="Times New Roman"/>
        <family val="1"/>
        <charset val="204"/>
      </rPr>
      <t xml:space="preserve"> тис.грн.</t>
    </r>
  </si>
  <si>
    <t>КП ЖКС ВМР</t>
  </si>
  <si>
    <t xml:space="preserve">Збільшення коштів </t>
  </si>
  <si>
    <t>Оновлення мереж централізованого  водопостачання та водовідведення           (в т.ч. придбання обладнання)</t>
  </si>
  <si>
    <t xml:space="preserve">Утримання озеленення  території міста та об'єктів благоустрою (в т.ч. організація громадських робіт, суспільно-корисних робіт) </t>
  </si>
  <si>
    <t>Сусп.-корисні           58,56 тис.грн.</t>
  </si>
  <si>
    <t>200- УК "ЖКС" ВМР,     150 КП "Благоустрій" ВМР</t>
  </si>
  <si>
    <t xml:space="preserve">3030 - КП "УК "ЖКС" ВМР,   11412 КП "Благоустрій" ВМР </t>
  </si>
</sst>
</file>

<file path=xl/styles.xml><?xml version="1.0" encoding="utf-8"?>
<styleSheet xmlns="http://schemas.openxmlformats.org/spreadsheetml/2006/main">
  <numFmts count="2">
    <numFmt numFmtId="164" formatCode="_-* #,##0.00_р_._-;\-* #,##0.00_р_._-;_-* &quot;-&quot;??_р_._-;_-@_-"/>
    <numFmt numFmtId="165" formatCode="0.000"/>
  </numFmts>
  <fonts count="28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8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rgb="FF0070C0"/>
      <name val="Times New Roman"/>
      <family val="1"/>
      <charset val="204"/>
    </font>
    <font>
      <b/>
      <sz val="10"/>
      <color rgb="FF0070C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color rgb="FF0070C0"/>
      <name val="Times New Roman"/>
      <family val="1"/>
      <charset val="204"/>
    </font>
    <font>
      <b/>
      <i/>
      <sz val="10"/>
      <color rgb="FF0070C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1"/>
      <color rgb="FF00B050"/>
      <name val="Times New Roman"/>
      <family val="1"/>
      <charset val="204"/>
    </font>
    <font>
      <sz val="11"/>
      <color rgb="FF0070C0"/>
      <name val="Calibri"/>
      <family val="2"/>
      <charset val="204"/>
      <scheme val="minor"/>
    </font>
    <font>
      <sz val="10"/>
      <color rgb="FF7030A0"/>
      <name val="Times New Roman"/>
      <family val="1"/>
      <charset val="204"/>
    </font>
    <font>
      <sz val="11"/>
      <color rgb="FF7030A0"/>
      <name val="Calibri"/>
      <family val="2"/>
      <charset val="204"/>
      <scheme val="minor"/>
    </font>
    <font>
      <b/>
      <i/>
      <sz val="11"/>
      <color rgb="FF7030A0"/>
      <name val="Times New Roman"/>
      <family val="1"/>
      <charset val="204"/>
    </font>
    <font>
      <sz val="11"/>
      <color rgb="FF7030A0"/>
      <name val="Times New Roman"/>
      <family val="1"/>
      <charset val="204"/>
    </font>
    <font>
      <b/>
      <sz val="10"/>
      <color rgb="FF7030A0"/>
      <name val="Times New Roman"/>
      <family val="1"/>
      <charset val="204"/>
    </font>
    <font>
      <b/>
      <i/>
      <sz val="10"/>
      <color rgb="FF7030A0"/>
      <name val="Times New Roman"/>
      <family val="1"/>
      <charset val="204"/>
    </font>
    <font>
      <sz val="7"/>
      <name val="Times New Roman"/>
      <family val="1"/>
      <charset val="204"/>
    </font>
    <font>
      <b/>
      <sz val="11"/>
      <color rgb="FFFF000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147">
    <xf numFmtId="0" fontId="0" fillId="0" borderId="0" xfId="0"/>
    <xf numFmtId="0" fontId="6" fillId="0" borderId="0" xfId="0" applyFont="1"/>
    <xf numFmtId="0" fontId="7" fillId="0" borderId="0" xfId="0" applyFont="1"/>
    <xf numFmtId="0" fontId="8" fillId="0" borderId="0" xfId="0" applyFont="1"/>
    <xf numFmtId="0" fontId="2" fillId="0" borderId="0" xfId="1" applyFont="1" applyBorder="1"/>
    <xf numFmtId="0" fontId="2" fillId="0" borderId="6" xfId="1" applyFont="1" applyBorder="1" applyAlignment="1">
      <alignment horizontal="center" vertical="center" wrapText="1"/>
    </xf>
    <xf numFmtId="165" fontId="2" fillId="0" borderId="1" xfId="1" applyNumberFormat="1" applyFont="1" applyBorder="1" applyAlignment="1">
      <alignment horizontal="center" vertical="center" wrapText="1"/>
    </xf>
    <xf numFmtId="0" fontId="2" fillId="0" borderId="1" xfId="1" applyFont="1" applyBorder="1" applyAlignment="1">
      <alignment horizontal="left" vertical="center" wrapText="1"/>
    </xf>
    <xf numFmtId="0" fontId="2" fillId="0" borderId="6" xfId="1" applyFont="1" applyBorder="1" applyAlignment="1">
      <alignment horizontal="center" vertical="center"/>
    </xf>
    <xf numFmtId="165" fontId="3" fillId="0" borderId="1" xfId="1" applyNumberFormat="1" applyFont="1" applyBorder="1" applyAlignment="1">
      <alignment horizontal="center" vertical="center"/>
    </xf>
    <xf numFmtId="165" fontId="3" fillId="0" borderId="5" xfId="1" applyNumberFormat="1" applyFont="1" applyBorder="1" applyAlignment="1">
      <alignment horizontal="center" vertical="center"/>
    </xf>
    <xf numFmtId="165" fontId="9" fillId="0" borderId="1" xfId="1" applyNumberFormat="1" applyFont="1" applyBorder="1" applyAlignment="1">
      <alignment horizontal="center" vertical="center" wrapText="1"/>
    </xf>
    <xf numFmtId="0" fontId="9" fillId="0" borderId="1" xfId="1" applyFont="1" applyBorder="1" applyAlignment="1">
      <alignment horizontal="left" vertical="center" wrapText="1"/>
    </xf>
    <xf numFmtId="165" fontId="3" fillId="0" borderId="9" xfId="1" applyNumberFormat="1" applyFont="1" applyBorder="1" applyAlignment="1">
      <alignment horizontal="center"/>
    </xf>
    <xf numFmtId="0" fontId="11" fillId="0" borderId="0" xfId="0" applyFont="1"/>
    <xf numFmtId="165" fontId="11" fillId="0" borderId="4" xfId="1" applyNumberFormat="1" applyFont="1" applyBorder="1" applyAlignment="1">
      <alignment horizontal="center" vertical="center" wrapText="1"/>
    </xf>
    <xf numFmtId="165" fontId="12" fillId="0" borderId="10" xfId="1" applyNumberFormat="1" applyFont="1" applyBorder="1" applyAlignment="1">
      <alignment horizontal="center" wrapText="1"/>
    </xf>
    <xf numFmtId="0" fontId="15" fillId="0" borderId="1" xfId="1" applyFont="1" applyBorder="1" applyAlignment="1">
      <alignment horizontal="center" vertical="center" wrapText="1"/>
    </xf>
    <xf numFmtId="0" fontId="9" fillId="0" borderId="0" xfId="0" applyFont="1"/>
    <xf numFmtId="165" fontId="10" fillId="0" borderId="9" xfId="1" applyNumberFormat="1" applyFont="1" applyBorder="1" applyAlignment="1">
      <alignment horizontal="center"/>
    </xf>
    <xf numFmtId="0" fontId="9" fillId="0" borderId="0" xfId="1" applyFont="1" applyBorder="1"/>
    <xf numFmtId="0" fontId="2" fillId="0" borderId="0" xfId="1" applyFont="1" applyFill="1" applyBorder="1" applyAlignment="1">
      <alignment horizontal="center" vertical="center" wrapText="1"/>
    </xf>
    <xf numFmtId="0" fontId="9" fillId="0" borderId="6" xfId="1" applyFont="1" applyBorder="1" applyAlignment="1">
      <alignment horizontal="center" vertical="center"/>
    </xf>
    <xf numFmtId="0" fontId="11" fillId="0" borderId="0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165" fontId="3" fillId="0" borderId="1" xfId="1" applyNumberFormat="1" applyFont="1" applyBorder="1" applyAlignment="1">
      <alignment horizontal="center" vertical="center" wrapText="1"/>
    </xf>
    <xf numFmtId="165" fontId="10" fillId="0" borderId="1" xfId="1" applyNumberFormat="1" applyFont="1" applyBorder="1" applyAlignment="1">
      <alignment horizontal="center" vertical="center" wrapText="1"/>
    </xf>
    <xf numFmtId="165" fontId="17" fillId="0" borderId="1" xfId="0" applyNumberFormat="1" applyFont="1" applyBorder="1" applyAlignment="1">
      <alignment horizontal="center" vertical="center"/>
    </xf>
    <xf numFmtId="165" fontId="2" fillId="0" borderId="1" xfId="1" applyNumberFormat="1" applyFont="1" applyBorder="1" applyAlignment="1">
      <alignment horizontal="center" vertical="center"/>
    </xf>
    <xf numFmtId="165" fontId="9" fillId="0" borderId="1" xfId="0" applyNumberFormat="1" applyFont="1" applyBorder="1" applyAlignment="1">
      <alignment horizontal="center" vertical="center"/>
    </xf>
    <xf numFmtId="1" fontId="10" fillId="0" borderId="1" xfId="1" applyNumberFormat="1" applyFont="1" applyBorder="1" applyAlignment="1">
      <alignment horizontal="center" vertical="center"/>
    </xf>
    <xf numFmtId="165" fontId="18" fillId="0" borderId="1" xfId="0" applyNumberFormat="1" applyFont="1" applyBorder="1" applyAlignment="1">
      <alignment horizontal="center" vertical="center"/>
    </xf>
    <xf numFmtId="165" fontId="16" fillId="0" borderId="1" xfId="1" applyNumberFormat="1" applyFont="1" applyBorder="1" applyAlignment="1">
      <alignment horizontal="center" vertical="center" wrapText="1"/>
    </xf>
    <xf numFmtId="165" fontId="9" fillId="0" borderId="4" xfId="1" applyNumberFormat="1" applyFont="1" applyBorder="1" applyAlignment="1">
      <alignment horizontal="center" vertical="center" wrapText="1"/>
    </xf>
    <xf numFmtId="0" fontId="19" fillId="0" borderId="0" xfId="0" applyFont="1"/>
    <xf numFmtId="0" fontId="5" fillId="0" borderId="1" xfId="1" applyFont="1" applyBorder="1" applyAlignment="1">
      <alignment horizontal="left" vertical="center" wrapText="1"/>
    </xf>
    <xf numFmtId="0" fontId="2" fillId="0" borderId="1" xfId="1" applyFont="1" applyBorder="1" applyAlignment="1">
      <alignment horizontal="left" wrapText="1"/>
    </xf>
    <xf numFmtId="165" fontId="12" fillId="0" borderId="4" xfId="1" applyNumberFormat="1" applyFont="1" applyBorder="1" applyAlignment="1">
      <alignment horizontal="center" vertical="center" wrapText="1"/>
    </xf>
    <xf numFmtId="0" fontId="2" fillId="0" borderId="19" xfId="1" applyFont="1" applyBorder="1" applyAlignment="1">
      <alignment horizontal="center" vertical="center" wrapText="1"/>
    </xf>
    <xf numFmtId="0" fontId="2" fillId="0" borderId="13" xfId="1" applyFont="1" applyBorder="1" applyAlignment="1">
      <alignment horizontal="center" vertical="center" wrapText="1"/>
    </xf>
    <xf numFmtId="0" fontId="9" fillId="0" borderId="13" xfId="1" applyFont="1" applyBorder="1" applyAlignment="1">
      <alignment horizontal="center" vertical="center" wrapText="1"/>
    </xf>
    <xf numFmtId="0" fontId="11" fillId="0" borderId="14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2" fillId="0" borderId="5" xfId="1" applyFont="1" applyBorder="1" applyAlignment="1">
      <alignment vertical="center"/>
    </xf>
    <xf numFmtId="0" fontId="2" fillId="0" borderId="5" xfId="1" applyFont="1" applyBorder="1" applyAlignment="1">
      <alignment horizontal="left" wrapText="1"/>
    </xf>
    <xf numFmtId="165" fontId="3" fillId="0" borderId="5" xfId="1" applyNumberFormat="1" applyFont="1" applyBorder="1" applyAlignment="1">
      <alignment horizontal="center" vertical="center" wrapText="1"/>
    </xf>
    <xf numFmtId="165" fontId="10" fillId="0" borderId="5" xfId="1" applyNumberFormat="1" applyFont="1" applyBorder="1" applyAlignment="1">
      <alignment horizontal="center" vertical="center" wrapText="1"/>
    </xf>
    <xf numFmtId="165" fontId="12" fillId="0" borderId="11" xfId="1" applyNumberFormat="1" applyFont="1" applyBorder="1" applyAlignment="1">
      <alignment horizontal="center" vertical="center" wrapText="1"/>
    </xf>
    <xf numFmtId="0" fontId="20" fillId="0" borderId="0" xfId="0" applyFont="1"/>
    <xf numFmtId="0" fontId="20" fillId="0" borderId="13" xfId="1" applyFont="1" applyBorder="1" applyAlignment="1">
      <alignment horizontal="center" vertical="center" wrapText="1"/>
    </xf>
    <xf numFmtId="165" fontId="22" fillId="0" borderId="1" xfId="0" applyNumberFormat="1" applyFont="1" applyBorder="1" applyAlignment="1">
      <alignment horizontal="center" vertical="center"/>
    </xf>
    <xf numFmtId="165" fontId="23" fillId="0" borderId="1" xfId="0" applyNumberFormat="1" applyFont="1" applyBorder="1" applyAlignment="1">
      <alignment horizontal="center" vertical="center"/>
    </xf>
    <xf numFmtId="165" fontId="24" fillId="0" borderId="1" xfId="1" applyNumberFormat="1" applyFont="1" applyBorder="1" applyAlignment="1">
      <alignment horizontal="center" vertical="center" wrapText="1"/>
    </xf>
    <xf numFmtId="165" fontId="20" fillId="0" borderId="1" xfId="1" applyNumberFormat="1" applyFont="1" applyBorder="1" applyAlignment="1">
      <alignment horizontal="center" vertical="center" wrapText="1"/>
    </xf>
    <xf numFmtId="165" fontId="20" fillId="0" borderId="1" xfId="1" applyNumberFormat="1" applyFont="1" applyBorder="1" applyAlignment="1">
      <alignment horizontal="center" vertical="center"/>
    </xf>
    <xf numFmtId="165" fontId="25" fillId="0" borderId="1" xfId="1" applyNumberFormat="1" applyFont="1" applyBorder="1" applyAlignment="1">
      <alignment horizontal="center" vertical="center" wrapText="1"/>
    </xf>
    <xf numFmtId="165" fontId="24" fillId="0" borderId="5" xfId="1" applyNumberFormat="1" applyFont="1" applyBorder="1" applyAlignment="1">
      <alignment horizontal="center" vertical="center" wrapText="1"/>
    </xf>
    <xf numFmtId="165" fontId="24" fillId="0" borderId="9" xfId="1" applyNumberFormat="1" applyFont="1" applyBorder="1" applyAlignment="1">
      <alignment horizontal="center"/>
    </xf>
    <xf numFmtId="0" fontId="20" fillId="0" borderId="0" xfId="1" applyFont="1" applyBorder="1"/>
    <xf numFmtId="0" fontId="0" fillId="0" borderId="24" xfId="0" applyBorder="1" applyAlignment="1"/>
    <xf numFmtId="165" fontId="20" fillId="0" borderId="0" xfId="0" applyNumberFormat="1" applyFont="1"/>
    <xf numFmtId="165" fontId="0" fillId="0" borderId="0" xfId="0" applyNumberFormat="1"/>
    <xf numFmtId="0" fontId="0" fillId="0" borderId="23" xfId="0" applyBorder="1" applyAlignment="1"/>
    <xf numFmtId="0" fontId="27" fillId="0" borderId="0" xfId="0" applyFont="1" applyAlignment="1">
      <alignment wrapText="1"/>
    </xf>
    <xf numFmtId="165" fontId="3" fillId="0" borderId="2" xfId="1" applyNumberFormat="1" applyFont="1" applyBorder="1" applyAlignment="1">
      <alignment horizontal="center" vertical="center" wrapText="1"/>
    </xf>
    <xf numFmtId="165" fontId="24" fillId="0" borderId="2" xfId="1" applyNumberFormat="1" applyFont="1" applyBorder="1" applyAlignment="1">
      <alignment horizontal="center" vertical="center" wrapText="1"/>
    </xf>
    <xf numFmtId="165" fontId="10" fillId="0" borderId="2" xfId="1" applyNumberFormat="1" applyFont="1" applyBorder="1" applyAlignment="1">
      <alignment horizontal="center" vertical="center" wrapText="1"/>
    </xf>
    <xf numFmtId="0" fontId="4" fillId="0" borderId="15" xfId="1" applyFont="1" applyBorder="1" applyAlignment="1"/>
    <xf numFmtId="0" fontId="4" fillId="0" borderId="16" xfId="1" applyFont="1" applyBorder="1" applyAlignment="1"/>
    <xf numFmtId="165" fontId="11" fillId="0" borderId="3" xfId="1" applyNumberFormat="1" applyFont="1" applyBorder="1" applyAlignment="1">
      <alignment horizontal="center" vertical="center" wrapText="1"/>
    </xf>
    <xf numFmtId="4" fontId="3" fillId="0" borderId="5" xfId="1" applyNumberFormat="1" applyFont="1" applyBorder="1" applyAlignment="1">
      <alignment horizontal="center" vertical="center" wrapText="1"/>
    </xf>
    <xf numFmtId="4" fontId="12" fillId="0" borderId="11" xfId="1" applyNumberFormat="1" applyFont="1" applyBorder="1" applyAlignment="1">
      <alignment horizontal="center" vertical="center" wrapText="1"/>
    </xf>
    <xf numFmtId="165" fontId="3" fillId="0" borderId="2" xfId="1" applyNumberFormat="1" applyFont="1" applyBorder="1" applyAlignment="1">
      <alignment horizontal="center" vertical="center"/>
    </xf>
    <xf numFmtId="165" fontId="24" fillId="0" borderId="2" xfId="1" applyNumberFormat="1" applyFont="1" applyBorder="1" applyAlignment="1">
      <alignment horizontal="center" vertical="center"/>
    </xf>
    <xf numFmtId="165" fontId="10" fillId="0" borderId="2" xfId="0" applyNumberFormat="1" applyFont="1" applyBorder="1" applyAlignment="1">
      <alignment horizontal="center" vertical="center"/>
    </xf>
    <xf numFmtId="165" fontId="12" fillId="0" borderId="3" xfId="1" applyNumberFormat="1" applyFont="1" applyBorder="1" applyAlignment="1">
      <alignment horizontal="center" vertical="center" wrapText="1"/>
    </xf>
    <xf numFmtId="0" fontId="2" fillId="0" borderId="15" xfId="1" applyFont="1" applyBorder="1" applyAlignment="1"/>
    <xf numFmtId="0" fontId="2" fillId="0" borderId="16" xfId="1" applyFont="1" applyBorder="1" applyAlignment="1"/>
    <xf numFmtId="0" fontId="13" fillId="0" borderId="18" xfId="1" applyFont="1" applyBorder="1" applyAlignment="1">
      <alignment horizontal="center" vertical="center"/>
    </xf>
    <xf numFmtId="0" fontId="13" fillId="0" borderId="28" xfId="1" applyFont="1" applyBorder="1" applyAlignment="1">
      <alignment horizontal="center" vertical="center"/>
    </xf>
    <xf numFmtId="0" fontId="13" fillId="0" borderId="15" xfId="1" applyFont="1" applyBorder="1" applyAlignment="1"/>
    <xf numFmtId="0" fontId="13" fillId="0" borderId="16" xfId="1" applyFont="1" applyBorder="1" applyAlignment="1"/>
    <xf numFmtId="165" fontId="3" fillId="0" borderId="2" xfId="1" applyNumberFormat="1" applyFont="1" applyBorder="1" applyAlignment="1">
      <alignment vertical="center" wrapText="1"/>
    </xf>
    <xf numFmtId="165" fontId="24" fillId="0" borderId="2" xfId="1" applyNumberFormat="1" applyFont="1" applyBorder="1" applyAlignment="1">
      <alignment vertical="center" wrapText="1"/>
    </xf>
    <xf numFmtId="165" fontId="10" fillId="0" borderId="2" xfId="1" applyNumberFormat="1" applyFont="1" applyBorder="1" applyAlignment="1">
      <alignment vertical="center" wrapText="1"/>
    </xf>
    <xf numFmtId="165" fontId="12" fillId="0" borderId="3" xfId="1" applyNumberFormat="1" applyFont="1" applyBorder="1" applyAlignment="1">
      <alignment vertical="center" wrapText="1"/>
    </xf>
    <xf numFmtId="0" fontId="3" fillId="0" borderId="9" xfId="1" applyFont="1" applyBorder="1" applyAlignment="1">
      <alignment horizontal="center"/>
    </xf>
    <xf numFmtId="0" fontId="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12" xfId="1" applyFont="1" applyBorder="1" applyAlignment="1">
      <alignment horizontal="center"/>
    </xf>
    <xf numFmtId="0" fontId="2" fillId="0" borderId="9" xfId="1" applyFont="1" applyBorder="1" applyAlignment="1">
      <alignment horizontal="center"/>
    </xf>
    <xf numFmtId="0" fontId="3" fillId="0" borderId="17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15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/>
    </xf>
    <xf numFmtId="0" fontId="3" fillId="0" borderId="2" xfId="1" applyFont="1" applyBorder="1" applyAlignment="1"/>
    <xf numFmtId="0" fontId="5" fillId="0" borderId="5" xfId="1" applyFont="1" applyBorder="1" applyAlignment="1">
      <alignment horizontal="left" vertical="center" wrapText="1"/>
    </xf>
    <xf numFmtId="0" fontId="5" fillId="0" borderId="21" xfId="1" applyFont="1" applyBorder="1" applyAlignment="1">
      <alignment horizontal="left" vertical="center" wrapText="1"/>
    </xf>
    <xf numFmtId="0" fontId="5" fillId="0" borderId="18" xfId="1" applyFont="1" applyBorder="1" applyAlignment="1">
      <alignment horizontal="left" vertical="center" wrapText="1"/>
    </xf>
    <xf numFmtId="0" fontId="3" fillId="0" borderId="8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5" xfId="1" applyFont="1" applyBorder="1" applyAlignment="1"/>
    <xf numFmtId="0" fontId="2" fillId="0" borderId="1" xfId="1" applyFont="1" applyBorder="1" applyAlignment="1">
      <alignment vertical="center"/>
    </xf>
    <xf numFmtId="0" fontId="5" fillId="0" borderId="1" xfId="1" applyFont="1" applyBorder="1" applyAlignment="1">
      <alignment horizontal="left" vertical="center" wrapText="1"/>
    </xf>
    <xf numFmtId="0" fontId="17" fillId="0" borderId="1" xfId="0" applyFont="1" applyBorder="1" applyAlignment="1">
      <alignment horizontal="left" vertical="center" wrapText="1"/>
    </xf>
    <xf numFmtId="0" fontId="26" fillId="0" borderId="1" xfId="1" applyFont="1" applyBorder="1" applyAlignment="1">
      <alignment horizontal="left" vertical="top" wrapText="1"/>
    </xf>
    <xf numFmtId="0" fontId="4" fillId="0" borderId="22" xfId="1" applyFont="1" applyBorder="1" applyAlignment="1">
      <alignment horizontal="center" vertical="center"/>
    </xf>
    <xf numFmtId="0" fontId="0" fillId="0" borderId="29" xfId="0" applyBorder="1" applyAlignment="1"/>
    <xf numFmtId="0" fontId="4" fillId="0" borderId="26" xfId="1" applyFon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8" fillId="0" borderId="1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3" fillId="0" borderId="1" xfId="1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/>
    </xf>
    <xf numFmtId="0" fontId="10" fillId="0" borderId="15" xfId="1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12" fillId="0" borderId="16" xfId="1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20" fillId="0" borderId="20" xfId="0" applyFont="1" applyBorder="1" applyAlignment="1">
      <alignment horizontal="center" vertical="center" wrapText="1"/>
    </xf>
    <xf numFmtId="0" fontId="21" fillId="0" borderId="21" xfId="0" applyFont="1" applyBorder="1" applyAlignment="1">
      <alignment vertical="center"/>
    </xf>
    <xf numFmtId="0" fontId="21" fillId="0" borderId="13" xfId="0" applyFont="1" applyBorder="1" applyAlignment="1">
      <alignment vertical="center"/>
    </xf>
    <xf numFmtId="0" fontId="3" fillId="0" borderId="2" xfId="1" applyFont="1" applyBorder="1" applyAlignment="1">
      <alignment horizontal="left" vertical="center" wrapText="1"/>
    </xf>
    <xf numFmtId="0" fontId="4" fillId="0" borderId="22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left" vertical="center" wrapText="1"/>
    </xf>
    <xf numFmtId="0" fontId="2" fillId="0" borderId="18" xfId="1" applyFont="1" applyBorder="1" applyAlignment="1">
      <alignment horizontal="left" vertical="center" wrapText="1"/>
    </xf>
    <xf numFmtId="0" fontId="2" fillId="0" borderId="8" xfId="1" applyFont="1" applyBorder="1" applyAlignment="1">
      <alignment horizontal="center" vertical="center" wrapText="1"/>
    </xf>
    <xf numFmtId="0" fontId="2" fillId="0" borderId="25" xfId="1" applyFont="1" applyBorder="1" applyAlignment="1">
      <alignment horizontal="center" vertical="center" wrapText="1"/>
    </xf>
    <xf numFmtId="165" fontId="2" fillId="0" borderId="5" xfId="1" applyNumberFormat="1" applyFont="1" applyBorder="1" applyAlignment="1">
      <alignment horizontal="center" vertical="center" wrapText="1"/>
    </xf>
    <xf numFmtId="165" fontId="2" fillId="0" borderId="18" xfId="1" applyNumberFormat="1" applyFont="1" applyBorder="1" applyAlignment="1">
      <alignment horizontal="center" vertical="center" wrapText="1"/>
    </xf>
    <xf numFmtId="165" fontId="17" fillId="0" borderId="5" xfId="0" applyNumberFormat="1" applyFont="1" applyBorder="1" applyAlignment="1">
      <alignment horizontal="center" vertical="center"/>
    </xf>
    <xf numFmtId="165" fontId="17" fillId="0" borderId="18" xfId="0" applyNumberFormat="1" applyFont="1" applyBorder="1" applyAlignment="1">
      <alignment horizontal="center" vertical="center"/>
    </xf>
    <xf numFmtId="165" fontId="23" fillId="0" borderId="5" xfId="0" applyNumberFormat="1" applyFont="1" applyBorder="1" applyAlignment="1">
      <alignment horizontal="center" vertical="center"/>
    </xf>
    <xf numFmtId="165" fontId="23" fillId="0" borderId="18" xfId="0" applyNumberFormat="1" applyFont="1" applyBorder="1" applyAlignment="1">
      <alignment horizontal="center" vertical="center"/>
    </xf>
    <xf numFmtId="0" fontId="0" fillId="0" borderId="23" xfId="0" applyBorder="1" applyAlignment="1"/>
    <xf numFmtId="0" fontId="4" fillId="0" borderId="17" xfId="1" applyFont="1" applyBorder="1" applyAlignment="1">
      <alignment horizontal="center" vertical="center" wrapText="1"/>
    </xf>
    <xf numFmtId="0" fontId="0" fillId="0" borderId="15" xfId="0" applyBorder="1" applyAlignment="1"/>
    <xf numFmtId="0" fontId="26" fillId="0" borderId="0" xfId="0" applyFont="1" applyAlignment="1">
      <alignment wrapText="1"/>
    </xf>
    <xf numFmtId="0" fontId="26" fillId="0" borderId="0" xfId="0" applyFont="1" applyAlignment="1">
      <alignment horizontal="center" vertical="center" wrapText="1"/>
    </xf>
    <xf numFmtId="165" fontId="26" fillId="0" borderId="0" xfId="0" applyNumberFormat="1" applyFont="1" applyAlignment="1">
      <alignment horizontal="center" wrapText="1"/>
    </xf>
    <xf numFmtId="0" fontId="26" fillId="0" borderId="0" xfId="0" applyFont="1" applyAlignment="1">
      <alignment horizontal="left" vertical="center" wrapText="1"/>
    </xf>
  </cellXfs>
  <cellStyles count="3">
    <cellStyle name="Обычный" xfId="0" builtinId="0"/>
    <cellStyle name="Обычный 2" xfId="1"/>
    <cellStyle name="Финансовый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60"/>
  <sheetViews>
    <sheetView tabSelected="1" topLeftCell="A29" zoomScaleNormal="100" workbookViewId="0">
      <selection activeCell="K45" sqref="K45"/>
    </sheetView>
  </sheetViews>
  <sheetFormatPr defaultRowHeight="14.4"/>
  <cols>
    <col min="1" max="1" width="2.88671875" style="3" customWidth="1"/>
    <col min="2" max="2" width="59.5546875" style="3" customWidth="1"/>
    <col min="3" max="3" width="8.33203125" style="3" customWidth="1"/>
    <col min="4" max="4" width="11.21875" style="3" customWidth="1"/>
    <col min="5" max="5" width="10.44140625" style="3" customWidth="1"/>
    <col min="6" max="6" width="10.44140625" style="48" customWidth="1"/>
    <col min="7" max="7" width="10.6640625" style="18" customWidth="1"/>
    <col min="8" max="8" width="10.44140625" style="14" customWidth="1"/>
    <col min="9" max="9" width="0.88671875" style="3" customWidth="1"/>
    <col min="10" max="10" width="14.33203125" style="143" customWidth="1"/>
    <col min="11" max="11" width="22.44140625" customWidth="1"/>
  </cols>
  <sheetData>
    <row r="1" spans="1:14" ht="3.6" customHeight="1"/>
    <row r="2" spans="1:14" ht="15.6">
      <c r="A2" s="114" t="s">
        <v>40</v>
      </c>
      <c r="B2" s="114"/>
      <c r="C2" s="114"/>
      <c r="D2" s="114"/>
      <c r="E2" s="114"/>
      <c r="F2" s="114"/>
      <c r="G2" s="114"/>
      <c r="H2" s="114"/>
    </row>
    <row r="3" spans="1:14" ht="34.200000000000003" customHeight="1">
      <c r="A3" s="113" t="s">
        <v>41</v>
      </c>
      <c r="B3" s="113"/>
      <c r="C3" s="113"/>
      <c r="D3" s="113"/>
      <c r="E3" s="113"/>
      <c r="F3" s="113"/>
      <c r="G3" s="113"/>
      <c r="H3" s="113"/>
    </row>
    <row r="4" spans="1:14" ht="10.8" hidden="1" customHeight="1" thickBot="1"/>
    <row r="5" spans="1:14" ht="4.2" customHeight="1" thickBot="1"/>
    <row r="6" spans="1:14" s="2" customFormat="1" ht="14.4" customHeight="1">
      <c r="A6" s="91" t="s">
        <v>0</v>
      </c>
      <c r="B6" s="94" t="s">
        <v>1</v>
      </c>
      <c r="C6" s="94" t="s">
        <v>2</v>
      </c>
      <c r="D6" s="94" t="s">
        <v>45</v>
      </c>
      <c r="E6" s="115"/>
      <c r="F6" s="125" t="s">
        <v>49</v>
      </c>
      <c r="G6" s="119" t="s">
        <v>47</v>
      </c>
      <c r="H6" s="122" t="s">
        <v>42</v>
      </c>
      <c r="I6" s="3"/>
      <c r="J6" s="143"/>
    </row>
    <row r="7" spans="1:14" s="2" customFormat="1" ht="14.4" customHeight="1">
      <c r="A7" s="92"/>
      <c r="B7" s="95"/>
      <c r="C7" s="95"/>
      <c r="D7" s="116"/>
      <c r="E7" s="116"/>
      <c r="F7" s="126"/>
      <c r="G7" s="120"/>
      <c r="H7" s="123"/>
      <c r="I7" s="3"/>
      <c r="J7" s="143"/>
    </row>
    <row r="8" spans="1:14" s="2" customFormat="1" ht="13.8">
      <c r="A8" s="92"/>
      <c r="B8" s="95"/>
      <c r="C8" s="95"/>
      <c r="D8" s="117" t="s">
        <v>43</v>
      </c>
      <c r="E8" s="117" t="s">
        <v>44</v>
      </c>
      <c r="F8" s="126"/>
      <c r="G8" s="120"/>
      <c r="H8" s="123"/>
      <c r="I8" s="3"/>
      <c r="J8" s="143"/>
    </row>
    <row r="9" spans="1:14" s="2" customFormat="1" ht="37.799999999999997" customHeight="1" thickBot="1">
      <c r="A9" s="93"/>
      <c r="B9" s="96"/>
      <c r="C9" s="96"/>
      <c r="D9" s="128"/>
      <c r="E9" s="118"/>
      <c r="F9" s="127"/>
      <c r="G9" s="121"/>
      <c r="H9" s="124"/>
      <c r="I9" s="3"/>
      <c r="J9" s="143"/>
      <c r="N9" s="34"/>
    </row>
    <row r="10" spans="1:14" s="1" customFormat="1" ht="13.8" thickBot="1">
      <c r="A10" s="38">
        <v>1</v>
      </c>
      <c r="B10" s="39">
        <v>2</v>
      </c>
      <c r="C10" s="39">
        <v>3</v>
      </c>
      <c r="D10" s="39">
        <v>4</v>
      </c>
      <c r="E10" s="39">
        <v>5</v>
      </c>
      <c r="F10" s="49">
        <v>6</v>
      </c>
      <c r="G10" s="40">
        <v>7</v>
      </c>
      <c r="H10" s="41">
        <v>8</v>
      </c>
      <c r="I10" s="21"/>
      <c r="J10" s="143"/>
    </row>
    <row r="11" spans="1:14">
      <c r="A11" s="129" t="s">
        <v>3</v>
      </c>
      <c r="B11" s="140"/>
      <c r="C11" s="62"/>
      <c r="D11" s="62"/>
      <c r="E11" s="62"/>
      <c r="F11" s="62"/>
      <c r="G11" s="62"/>
      <c r="H11" s="59"/>
    </row>
    <row r="12" spans="1:14" ht="15.6" customHeight="1">
      <c r="A12" s="5">
        <v>1</v>
      </c>
      <c r="B12" s="7" t="s">
        <v>4</v>
      </c>
      <c r="C12" s="99" t="s">
        <v>5</v>
      </c>
      <c r="D12" s="6">
        <v>2528</v>
      </c>
      <c r="E12" s="31">
        <v>2868.1559999999999</v>
      </c>
      <c r="F12" s="50">
        <f>E12-D12</f>
        <v>340.15599999999995</v>
      </c>
      <c r="G12" s="29">
        <v>1588.1559999999999</v>
      </c>
      <c r="H12" s="15">
        <v>1280</v>
      </c>
    </row>
    <row r="13" spans="1:14" ht="15" customHeight="1">
      <c r="A13" s="5">
        <v>2</v>
      </c>
      <c r="B13" s="7" t="s">
        <v>6</v>
      </c>
      <c r="C13" s="100"/>
      <c r="D13" s="6">
        <v>3036</v>
      </c>
      <c r="E13" s="27">
        <v>3036</v>
      </c>
      <c r="F13" s="51"/>
      <c r="G13" s="29">
        <v>1079.252</v>
      </c>
      <c r="H13" s="15">
        <v>1942.3810000000001</v>
      </c>
    </row>
    <row r="14" spans="1:14" ht="19.8" customHeight="1">
      <c r="A14" s="132">
        <v>3</v>
      </c>
      <c r="B14" s="130" t="s">
        <v>51</v>
      </c>
      <c r="C14" s="100"/>
      <c r="D14" s="134">
        <v>5551</v>
      </c>
      <c r="E14" s="136">
        <v>5551</v>
      </c>
      <c r="F14" s="138"/>
      <c r="G14" s="29">
        <v>2451.9630000000002</v>
      </c>
      <c r="H14" s="15">
        <v>2871.335</v>
      </c>
      <c r="J14" s="144"/>
      <c r="K14" s="63"/>
    </row>
    <row r="15" spans="1:14" ht="23.4" customHeight="1">
      <c r="A15" s="133"/>
      <c r="B15" s="131"/>
      <c r="C15" s="100"/>
      <c r="D15" s="135"/>
      <c r="E15" s="137"/>
      <c r="F15" s="139"/>
      <c r="G15" s="29">
        <v>58.56</v>
      </c>
      <c r="H15" s="15"/>
      <c r="J15" s="146" t="s">
        <v>52</v>
      </c>
      <c r="K15" s="63"/>
    </row>
    <row r="16" spans="1:14" ht="16.2" customHeight="1">
      <c r="A16" s="5">
        <v>4</v>
      </c>
      <c r="B16" s="7" t="s">
        <v>7</v>
      </c>
      <c r="C16" s="100"/>
      <c r="D16" s="6">
        <v>20409</v>
      </c>
      <c r="E16" s="27">
        <v>20409</v>
      </c>
      <c r="F16" s="51"/>
      <c r="G16" s="29">
        <v>9303.2880000000005</v>
      </c>
      <c r="H16" s="15">
        <v>11055.485000000001</v>
      </c>
    </row>
    <row r="17" spans="1:11" ht="13.2" customHeight="1">
      <c r="A17" s="5">
        <v>5</v>
      </c>
      <c r="B17" s="7" t="s">
        <v>8</v>
      </c>
      <c r="C17" s="100"/>
      <c r="D17" s="6">
        <v>330</v>
      </c>
      <c r="E17" s="27">
        <v>330</v>
      </c>
      <c r="F17" s="51"/>
      <c r="G17" s="29">
        <v>163.09299999999999</v>
      </c>
      <c r="H17" s="15">
        <v>150.79900000000001</v>
      </c>
    </row>
    <row r="18" spans="1:11" ht="16.2" customHeight="1">
      <c r="A18" s="5">
        <v>6</v>
      </c>
      <c r="B18" s="7" t="s">
        <v>9</v>
      </c>
      <c r="C18" s="100"/>
      <c r="D18" s="6">
        <v>2502</v>
      </c>
      <c r="E18" s="27">
        <v>2502</v>
      </c>
      <c r="F18" s="51"/>
      <c r="G18" s="29">
        <v>2501.8780000000002</v>
      </c>
      <c r="H18" s="15"/>
    </row>
    <row r="19" spans="1:11" ht="13.8" customHeight="1">
      <c r="A19" s="5">
        <v>7</v>
      </c>
      <c r="B19" s="7" t="s">
        <v>10</v>
      </c>
      <c r="C19" s="100"/>
      <c r="D19" s="6">
        <v>1263</v>
      </c>
      <c r="E19" s="27">
        <v>1263</v>
      </c>
      <c r="F19" s="51"/>
      <c r="G19" s="29">
        <v>828</v>
      </c>
      <c r="H19" s="15"/>
    </row>
    <row r="20" spans="1:11" ht="16.8" customHeight="1">
      <c r="A20" s="5">
        <v>8</v>
      </c>
      <c r="B20" s="7" t="s">
        <v>11</v>
      </c>
      <c r="C20" s="101"/>
      <c r="D20" s="6">
        <v>4000</v>
      </c>
      <c r="E20" s="31">
        <v>6303.6469999999999</v>
      </c>
      <c r="F20" s="50">
        <f>E20-D20</f>
        <v>2303.6469999999999</v>
      </c>
      <c r="G20" s="29">
        <v>6303.6469999999999</v>
      </c>
      <c r="H20" s="15"/>
    </row>
    <row r="21" spans="1:11" ht="15" thickBot="1">
      <c r="A21" s="102" t="s">
        <v>12</v>
      </c>
      <c r="B21" s="103"/>
      <c r="C21" s="104"/>
      <c r="D21" s="70">
        <f>SUM(D12:D20)</f>
        <v>39619</v>
      </c>
      <c r="E21" s="45">
        <f>SUM(E12:E20)</f>
        <v>42262.803</v>
      </c>
      <c r="F21" s="56"/>
      <c r="G21" s="46">
        <f>SUM(G12:G20)</f>
        <v>24277.837000000003</v>
      </c>
      <c r="H21" s="71">
        <f>SUM(H12:H20)</f>
        <v>17300</v>
      </c>
      <c r="K21" s="61"/>
    </row>
    <row r="22" spans="1:11">
      <c r="A22" s="141" t="s">
        <v>13</v>
      </c>
      <c r="B22" s="142"/>
      <c r="C22" s="142"/>
      <c r="D22" s="67"/>
      <c r="E22" s="67"/>
      <c r="F22" s="67"/>
      <c r="G22" s="67"/>
      <c r="H22" s="68"/>
    </row>
    <row r="23" spans="1:11" ht="17.399999999999999" customHeight="1">
      <c r="A23" s="5">
        <v>9</v>
      </c>
      <c r="B23" s="7" t="s">
        <v>14</v>
      </c>
      <c r="C23" s="106" t="s">
        <v>5</v>
      </c>
      <c r="D23" s="6">
        <v>1000</v>
      </c>
      <c r="E23" s="6">
        <v>1000</v>
      </c>
      <c r="F23" s="53"/>
      <c r="G23" s="29">
        <v>1000</v>
      </c>
      <c r="H23" s="15"/>
    </row>
    <row r="24" spans="1:11" ht="18.600000000000001" customHeight="1">
      <c r="A24" s="8">
        <v>10</v>
      </c>
      <c r="B24" s="7" t="s">
        <v>15</v>
      </c>
      <c r="C24" s="106"/>
      <c r="D24" s="6">
        <v>3000</v>
      </c>
      <c r="E24" s="6">
        <v>3000</v>
      </c>
      <c r="F24" s="53"/>
      <c r="G24" s="29">
        <v>2000</v>
      </c>
      <c r="H24" s="15">
        <v>1000</v>
      </c>
    </row>
    <row r="25" spans="1:11" ht="17.399999999999999" customHeight="1">
      <c r="A25" s="8">
        <v>11</v>
      </c>
      <c r="B25" s="7" t="s">
        <v>16</v>
      </c>
      <c r="C25" s="106"/>
      <c r="D25" s="6">
        <v>800</v>
      </c>
      <c r="E25" s="6">
        <v>800</v>
      </c>
      <c r="F25" s="53"/>
      <c r="G25" s="29">
        <v>800</v>
      </c>
      <c r="H25" s="15"/>
    </row>
    <row r="26" spans="1:11" ht="15.6" customHeight="1">
      <c r="A26" s="8">
        <v>12</v>
      </c>
      <c r="B26" s="7" t="s">
        <v>17</v>
      </c>
      <c r="C26" s="107"/>
      <c r="D26" s="6">
        <v>500</v>
      </c>
      <c r="E26" s="6">
        <v>500</v>
      </c>
      <c r="F26" s="53"/>
      <c r="G26" s="29">
        <v>500</v>
      </c>
      <c r="H26" s="15"/>
    </row>
    <row r="27" spans="1:11" ht="17.399999999999999" customHeight="1">
      <c r="A27" s="8">
        <v>13</v>
      </c>
      <c r="B27" s="7" t="s">
        <v>18</v>
      </c>
      <c r="C27" s="107"/>
      <c r="D27" s="6">
        <v>200</v>
      </c>
      <c r="E27" s="6">
        <v>200</v>
      </c>
      <c r="F27" s="53"/>
      <c r="G27" s="29">
        <v>200</v>
      </c>
      <c r="H27" s="15"/>
    </row>
    <row r="28" spans="1:11" ht="20.399999999999999" customHeight="1">
      <c r="A28" s="8">
        <v>14</v>
      </c>
      <c r="B28" s="7" t="s">
        <v>19</v>
      </c>
      <c r="C28" s="107"/>
      <c r="D28" s="6">
        <v>300</v>
      </c>
      <c r="E28" s="6">
        <v>300</v>
      </c>
      <c r="F28" s="53"/>
      <c r="G28" s="29">
        <v>300</v>
      </c>
      <c r="H28" s="15"/>
    </row>
    <row r="29" spans="1:11" ht="13.8" customHeight="1">
      <c r="A29" s="8">
        <v>15</v>
      </c>
      <c r="B29" s="7" t="s">
        <v>20</v>
      </c>
      <c r="C29" s="107"/>
      <c r="D29" s="6">
        <v>1500</v>
      </c>
      <c r="E29" s="6">
        <v>1500</v>
      </c>
      <c r="F29" s="53"/>
      <c r="G29" s="29">
        <v>1500</v>
      </c>
      <c r="H29" s="15"/>
    </row>
    <row r="30" spans="1:11" ht="19.2" customHeight="1">
      <c r="A30" s="8">
        <v>16</v>
      </c>
      <c r="B30" s="7" t="s">
        <v>21</v>
      </c>
      <c r="C30" s="107"/>
      <c r="D30" s="6">
        <v>5000</v>
      </c>
      <c r="E30" s="6">
        <v>5000</v>
      </c>
      <c r="F30" s="53"/>
      <c r="G30" s="29">
        <v>2000</v>
      </c>
      <c r="H30" s="15"/>
    </row>
    <row r="31" spans="1:11" ht="15" thickBot="1">
      <c r="A31" s="97" t="s">
        <v>12</v>
      </c>
      <c r="B31" s="98"/>
      <c r="C31" s="98"/>
      <c r="D31" s="72">
        <f>SUM(D23:D30)</f>
        <v>12300</v>
      </c>
      <c r="E31" s="72">
        <f>SUM(E23:E30)</f>
        <v>12300</v>
      </c>
      <c r="F31" s="73"/>
      <c r="G31" s="74">
        <v>8300</v>
      </c>
      <c r="H31" s="75">
        <f>SUM(H23:H30)</f>
        <v>1000</v>
      </c>
    </row>
    <row r="32" spans="1:11">
      <c r="A32" s="129" t="s">
        <v>22</v>
      </c>
      <c r="B32" s="110"/>
      <c r="C32" s="67"/>
      <c r="D32" s="67"/>
      <c r="E32" s="67"/>
      <c r="F32" s="67"/>
      <c r="G32" s="67"/>
      <c r="H32" s="68"/>
    </row>
    <row r="33" spans="1:10" ht="34.799999999999997" customHeight="1">
      <c r="A33" s="8">
        <v>17</v>
      </c>
      <c r="B33" s="7" t="s">
        <v>23</v>
      </c>
      <c r="C33" s="108" t="s">
        <v>24</v>
      </c>
      <c r="D33" s="9">
        <v>350</v>
      </c>
      <c r="E33" s="28">
        <v>350</v>
      </c>
      <c r="F33" s="54"/>
      <c r="G33" s="11">
        <v>350</v>
      </c>
      <c r="H33" s="15"/>
      <c r="J33" s="143" t="s">
        <v>53</v>
      </c>
    </row>
    <row r="34" spans="1:10" ht="40.200000000000003" customHeight="1">
      <c r="A34" s="8">
        <v>18</v>
      </c>
      <c r="B34" s="7" t="s">
        <v>25</v>
      </c>
      <c r="C34" s="108"/>
      <c r="D34" s="9">
        <v>100</v>
      </c>
      <c r="E34" s="28">
        <v>100</v>
      </c>
      <c r="F34" s="54"/>
      <c r="G34" s="11">
        <v>49</v>
      </c>
      <c r="H34" s="15"/>
    </row>
    <row r="35" spans="1:10" ht="15" thickBot="1">
      <c r="A35" s="97" t="s">
        <v>12</v>
      </c>
      <c r="B35" s="98"/>
      <c r="C35" s="98"/>
      <c r="D35" s="72">
        <f>SUM(D33:D34)</f>
        <v>450</v>
      </c>
      <c r="E35" s="64">
        <f>SUM(E33:E34)</f>
        <v>450</v>
      </c>
      <c r="F35" s="65"/>
      <c r="G35" s="66">
        <f>SUM(G33:G34)</f>
        <v>399</v>
      </c>
      <c r="H35" s="69"/>
    </row>
    <row r="36" spans="1:10">
      <c r="A36" s="109" t="s">
        <v>26</v>
      </c>
      <c r="B36" s="110"/>
      <c r="C36" s="76"/>
      <c r="D36" s="76"/>
      <c r="E36" s="76"/>
      <c r="F36" s="76"/>
      <c r="G36" s="76"/>
      <c r="H36" s="77"/>
    </row>
    <row r="37" spans="1:10" ht="26.4">
      <c r="A37" s="8">
        <v>19</v>
      </c>
      <c r="B37" s="7" t="s">
        <v>50</v>
      </c>
      <c r="C37" s="24" t="s">
        <v>27</v>
      </c>
      <c r="D37" s="9">
        <v>2260</v>
      </c>
      <c r="E37" s="6">
        <v>2474.6</v>
      </c>
      <c r="F37" s="55">
        <f>E37-D37</f>
        <v>214.59999999999991</v>
      </c>
      <c r="G37" s="11">
        <v>2474.6</v>
      </c>
      <c r="H37" s="15"/>
    </row>
    <row r="38" spans="1:10" ht="14.4" customHeight="1">
      <c r="A38" s="22">
        <v>20</v>
      </c>
      <c r="B38" s="12" t="s">
        <v>28</v>
      </c>
      <c r="C38" s="17" t="s">
        <v>27</v>
      </c>
      <c r="D38" s="30">
        <v>0</v>
      </c>
      <c r="E38" s="32">
        <v>807</v>
      </c>
      <c r="F38" s="55">
        <v>807</v>
      </c>
      <c r="G38" s="11">
        <v>807</v>
      </c>
      <c r="H38" s="15"/>
    </row>
    <row r="39" spans="1:10" ht="15" thickBot="1">
      <c r="A39" s="97" t="s">
        <v>12</v>
      </c>
      <c r="B39" s="98"/>
      <c r="C39" s="98"/>
      <c r="D39" s="72">
        <f>SUM(D37:D38)</f>
        <v>2260</v>
      </c>
      <c r="E39" s="64">
        <f>SUM(E37:E38)</f>
        <v>3281.6</v>
      </c>
      <c r="F39" s="65"/>
      <c r="G39" s="66">
        <f>SUM(G37:G38)</f>
        <v>3281.6</v>
      </c>
      <c r="H39" s="75"/>
    </row>
    <row r="40" spans="1:10">
      <c r="A40" s="109" t="s">
        <v>29</v>
      </c>
      <c r="B40" s="110"/>
      <c r="C40" s="76"/>
      <c r="D40" s="76"/>
      <c r="E40" s="76"/>
      <c r="F40" s="76"/>
      <c r="G40" s="76"/>
      <c r="H40" s="77"/>
    </row>
    <row r="41" spans="1:10" ht="30.6" customHeight="1">
      <c r="A41" s="8">
        <v>21</v>
      </c>
      <c r="B41" s="7" t="s">
        <v>30</v>
      </c>
      <c r="C41" s="24" t="s">
        <v>27</v>
      </c>
      <c r="D41" s="9">
        <v>1792</v>
      </c>
      <c r="E41" s="6">
        <v>1792</v>
      </c>
      <c r="F41" s="53"/>
      <c r="G41" s="11">
        <v>1792</v>
      </c>
      <c r="H41" s="15"/>
    </row>
    <row r="42" spans="1:10" s="34" customFormat="1" ht="16.2" customHeight="1">
      <c r="A42" s="22">
        <v>22</v>
      </c>
      <c r="B42" s="12" t="s">
        <v>31</v>
      </c>
      <c r="C42" s="17" t="s">
        <v>27</v>
      </c>
      <c r="D42" s="30">
        <v>0</v>
      </c>
      <c r="E42" s="32">
        <v>4185</v>
      </c>
      <c r="F42" s="55">
        <v>4185</v>
      </c>
      <c r="G42" s="11">
        <v>4185</v>
      </c>
      <c r="H42" s="33"/>
      <c r="I42" s="18"/>
      <c r="J42" s="143"/>
    </row>
    <row r="43" spans="1:10" s="34" customFormat="1" ht="21.6" customHeight="1">
      <c r="A43" s="22">
        <v>23</v>
      </c>
      <c r="B43" s="12" t="s">
        <v>32</v>
      </c>
      <c r="C43" s="17" t="s">
        <v>48</v>
      </c>
      <c r="D43" s="30">
        <v>0</v>
      </c>
      <c r="E43" s="32">
        <v>49.4</v>
      </c>
      <c r="F43" s="55">
        <v>49.4</v>
      </c>
      <c r="G43" s="11">
        <v>49.4</v>
      </c>
      <c r="H43" s="33"/>
      <c r="I43" s="18"/>
      <c r="J43" s="143"/>
    </row>
    <row r="44" spans="1:10" ht="15" thickBot="1">
      <c r="A44" s="97" t="s">
        <v>12</v>
      </c>
      <c r="B44" s="98"/>
      <c r="C44" s="98"/>
      <c r="D44" s="72">
        <f>SUM(D41:D43)</f>
        <v>1792</v>
      </c>
      <c r="E44" s="64">
        <f>SUM(E41:E43)</f>
        <v>6026.4</v>
      </c>
      <c r="F44" s="65"/>
      <c r="G44" s="66">
        <f>SUM(G41:G43)</f>
        <v>6026.4</v>
      </c>
      <c r="H44" s="75"/>
    </row>
    <row r="45" spans="1:10">
      <c r="A45" s="109" t="s">
        <v>33</v>
      </c>
      <c r="B45" s="110"/>
      <c r="C45" s="80"/>
      <c r="D45" s="80"/>
      <c r="E45" s="80"/>
      <c r="F45" s="80"/>
      <c r="G45" s="80"/>
      <c r="H45" s="81"/>
    </row>
    <row r="46" spans="1:10" ht="50.4" customHeight="1">
      <c r="A46" s="8">
        <v>24</v>
      </c>
      <c r="B46" s="7" t="s">
        <v>34</v>
      </c>
      <c r="C46" s="35" t="s">
        <v>35</v>
      </c>
      <c r="D46" s="9">
        <v>16810</v>
      </c>
      <c r="E46" s="6">
        <v>16810</v>
      </c>
      <c r="F46" s="53"/>
      <c r="G46" s="11">
        <v>14442</v>
      </c>
      <c r="H46" s="15"/>
      <c r="J46" s="146" t="s">
        <v>54</v>
      </c>
    </row>
    <row r="47" spans="1:10" ht="15" thickBot="1">
      <c r="A47" s="97" t="s">
        <v>12</v>
      </c>
      <c r="B47" s="98"/>
      <c r="C47" s="98"/>
      <c r="D47" s="72">
        <f>SUM(D46:D46)</f>
        <v>16810</v>
      </c>
      <c r="E47" s="82">
        <v>16810</v>
      </c>
      <c r="F47" s="83"/>
      <c r="G47" s="84">
        <f>SUM(G46)</f>
        <v>14442</v>
      </c>
      <c r="H47" s="85"/>
    </row>
    <row r="48" spans="1:10">
      <c r="A48" s="111" t="s">
        <v>36</v>
      </c>
      <c r="B48" s="112"/>
      <c r="C48" s="78"/>
      <c r="D48" s="78"/>
      <c r="E48" s="78"/>
      <c r="F48" s="78"/>
      <c r="G48" s="78"/>
      <c r="H48" s="79"/>
    </row>
    <row r="49" spans="1:10" ht="12.6" customHeight="1">
      <c r="A49" s="8">
        <v>25</v>
      </c>
      <c r="B49" s="7" t="s">
        <v>37</v>
      </c>
      <c r="C49" s="24" t="s">
        <v>38</v>
      </c>
      <c r="D49" s="9">
        <v>2000</v>
      </c>
      <c r="E49" s="6">
        <v>2000</v>
      </c>
      <c r="F49" s="53"/>
      <c r="G49" s="11"/>
      <c r="H49" s="15"/>
    </row>
    <row r="50" spans="1:10">
      <c r="A50" s="92" t="s">
        <v>12</v>
      </c>
      <c r="B50" s="105"/>
      <c r="C50" s="36"/>
      <c r="D50" s="9">
        <f>SUM(D49)</f>
        <v>2000</v>
      </c>
      <c r="E50" s="25">
        <v>2000</v>
      </c>
      <c r="F50" s="52"/>
      <c r="G50" s="26"/>
      <c r="H50" s="37"/>
    </row>
    <row r="51" spans="1:10" ht="1.8" customHeight="1" thickBot="1">
      <c r="A51" s="42"/>
      <c r="B51" s="43"/>
      <c r="C51" s="44"/>
      <c r="D51" s="10"/>
      <c r="E51" s="45"/>
      <c r="F51" s="56"/>
      <c r="G51" s="46"/>
      <c r="H51" s="47"/>
    </row>
    <row r="52" spans="1:10" s="88" customFormat="1" ht="23.4" customHeight="1" thickBot="1">
      <c r="A52" s="89" t="s">
        <v>39</v>
      </c>
      <c r="B52" s="90"/>
      <c r="C52" s="86"/>
      <c r="D52" s="13">
        <f>SUM(D21,D31,D35,D39,D44,D47,D50)</f>
        <v>75231</v>
      </c>
      <c r="E52" s="13">
        <f>SUM(E21,E31,E35,E39,E44,E47,E50)</f>
        <v>83130.803</v>
      </c>
      <c r="F52" s="57">
        <f>SUM(F12:F50)</f>
        <v>7899.8029999999999</v>
      </c>
      <c r="G52" s="19">
        <f>SUM(G21,G31,G35,G39,G44,G47)</f>
        <v>56726.837</v>
      </c>
      <c r="H52" s="16">
        <f>SUM(H21,H31)</f>
        <v>18300</v>
      </c>
      <c r="I52" s="87"/>
      <c r="J52" s="145"/>
    </row>
    <row r="53" spans="1:10">
      <c r="A53" s="4"/>
      <c r="B53" s="4"/>
      <c r="C53" s="4"/>
      <c r="D53" s="4"/>
      <c r="E53" s="4"/>
      <c r="F53" s="58"/>
      <c r="G53" s="20"/>
      <c r="H53" s="23"/>
    </row>
    <row r="54" spans="1:10" ht="1.2" customHeight="1"/>
    <row r="56" spans="1:10">
      <c r="B56" s="3" t="s">
        <v>46</v>
      </c>
    </row>
    <row r="60" spans="1:10">
      <c r="F60" s="60"/>
    </row>
  </sheetData>
  <mergeCells count="34">
    <mergeCell ref="D14:D15"/>
    <mergeCell ref="E14:E15"/>
    <mergeCell ref="F14:F15"/>
    <mergeCell ref="A11:B11"/>
    <mergeCell ref="A22:C22"/>
    <mergeCell ref="A32:B32"/>
    <mergeCell ref="A36:B36"/>
    <mergeCell ref="A40:B40"/>
    <mergeCell ref="B14:B15"/>
    <mergeCell ref="A14:A15"/>
    <mergeCell ref="A3:H3"/>
    <mergeCell ref="A2:H2"/>
    <mergeCell ref="D6:E7"/>
    <mergeCell ref="E8:E9"/>
    <mergeCell ref="G6:G9"/>
    <mergeCell ref="H6:H9"/>
    <mergeCell ref="F6:F9"/>
    <mergeCell ref="D8:D9"/>
    <mergeCell ref="A52:B52"/>
    <mergeCell ref="A6:A9"/>
    <mergeCell ref="B6:B9"/>
    <mergeCell ref="A31:C31"/>
    <mergeCell ref="C12:C20"/>
    <mergeCell ref="A21:C21"/>
    <mergeCell ref="A50:B50"/>
    <mergeCell ref="A35:C35"/>
    <mergeCell ref="A47:C47"/>
    <mergeCell ref="C6:C9"/>
    <mergeCell ref="C23:C30"/>
    <mergeCell ref="A44:C44"/>
    <mergeCell ref="C33:C34"/>
    <mergeCell ref="A39:C39"/>
    <mergeCell ref="A45:B45"/>
    <mergeCell ref="A48:B48"/>
  </mergeCells>
  <pageMargins left="0.59055118110236227" right="0.27559055118110237" top="0.55000000000000004" bottom="0.74803149606299213" header="0.31496062992125984" footer="0.31496062992125984"/>
  <pageSetup paperSize="9" orientation="landscape" horizontalDpi="120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2021-02-19T07:21:31Z</cp:lastPrinted>
  <dcterms:created xsi:type="dcterms:W3CDTF">2021-02-10T12:59:32Z</dcterms:created>
  <dcterms:modified xsi:type="dcterms:W3CDTF">2021-02-19T07:21:41Z</dcterms:modified>
</cp:coreProperties>
</file>