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36" windowWidth="21396" windowHeight="90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54" i="1"/>
  <c r="G49"/>
  <c r="G38"/>
  <c r="G43"/>
  <c r="F54"/>
  <c r="D43"/>
  <c r="E43"/>
  <c r="E38"/>
  <c r="E34"/>
  <c r="E30"/>
  <c r="E20"/>
  <c r="G30"/>
  <c r="G20"/>
  <c r="D49"/>
  <c r="D46"/>
  <c r="D38"/>
  <c r="D34"/>
  <c r="D30"/>
  <c r="D20"/>
  <c r="E54" l="1"/>
  <c r="D54"/>
</calcChain>
</file>

<file path=xl/sharedStrings.xml><?xml version="1.0" encoding="utf-8"?>
<sst xmlns="http://schemas.openxmlformats.org/spreadsheetml/2006/main" count="63" uniqueCount="54">
  <si>
    <t>№ з/п</t>
  </si>
  <si>
    <t>Найменування заходу</t>
  </si>
  <si>
    <t xml:space="preserve"> Виконавці</t>
  </si>
  <si>
    <t>Благоустрій територій</t>
  </si>
  <si>
    <t>Витрати на електроенергію для вуличного освітлення</t>
  </si>
  <si>
    <t>Утримання вуличного освітлення</t>
  </si>
  <si>
    <t>Утримання доріг</t>
  </si>
  <si>
    <t>Утримання кладовища</t>
  </si>
  <si>
    <t>Облаштування дитячих та спортивних майданчиків</t>
  </si>
  <si>
    <t xml:space="preserve">Облаштування об'єктів благоустрою (огородження, лавочки, урни, баки і т.д.) </t>
  </si>
  <si>
    <t>Влаштування вуличного освітлення</t>
  </si>
  <si>
    <t>Всього:</t>
  </si>
  <si>
    <t>Безпека дорожнього руху</t>
  </si>
  <si>
    <t>Поточний ремонт асфальтобетонного покриття доріг  (ямковий ремонт)</t>
  </si>
  <si>
    <t>Поточний ремонт  міських доріг, проїздів і т.д.</t>
  </si>
  <si>
    <t>Розмітка доріг</t>
  </si>
  <si>
    <t>Розмітка пішоходних переходів</t>
  </si>
  <si>
    <t>Встановлення дорожніх знаків</t>
  </si>
  <si>
    <t>Встановлення сповільнювачів руху автотранспорту</t>
  </si>
  <si>
    <t>Улаштування навісів автобусних зупинок</t>
  </si>
  <si>
    <t>Влаштування стоянок автомобілів</t>
  </si>
  <si>
    <t>Поводження з відходами</t>
  </si>
  <si>
    <t>Придбання контейнерів для сміття</t>
  </si>
  <si>
    <t>Розроблення норм надання послуг з вивезення ТПВ</t>
  </si>
  <si>
    <t>Забезпечення потреб споживачів у питній воді нормативної якості</t>
  </si>
  <si>
    <t>Встановлення лічильників холодної води</t>
  </si>
  <si>
    <t>Оновлення мереж теплового господарства</t>
  </si>
  <si>
    <t>Оновлення мереж централізованого теплопостачання (в т.ч. придбання обладнання)</t>
  </si>
  <si>
    <t>Встановлення лічильників теплової енергії та гарячої води</t>
  </si>
  <si>
    <t>Регулювання теплової мережі</t>
  </si>
  <si>
    <t>Підтримка розвитку комунальних підприємств</t>
  </si>
  <si>
    <t>Впровадження сучасних технологій (придбання спецтехніки, спецобладнання і т.д.) з внесенням в статутний капітал</t>
  </si>
  <si>
    <t>Виконання судових рішень</t>
  </si>
  <si>
    <t>Стягнення коштів за судовими рішеннями</t>
  </si>
  <si>
    <t>ВК ВМР</t>
  </si>
  <si>
    <t>ВСЬОГО за Програмою</t>
  </si>
  <si>
    <t>Порівняльна таблиця</t>
  </si>
  <si>
    <r>
      <t xml:space="preserve">Орієнтовні обсяги фінансування, </t>
    </r>
    <r>
      <rPr>
        <b/>
        <i/>
        <sz val="10"/>
        <rFont val="Times New Roman"/>
        <family val="1"/>
        <charset val="204"/>
      </rPr>
      <t>тис.грн.</t>
    </r>
  </si>
  <si>
    <t>Начальник відділу комунальної власності міста                                                       Ірина САВЧЕНКО</t>
  </si>
  <si>
    <t>КП ЖКС ВМР</t>
  </si>
  <si>
    <t>Оновлення мереж централізованого  водопостачання та водовідведення           (в т.ч. придбання обладнання)</t>
  </si>
  <si>
    <t xml:space="preserve">Утримання озеленення  території міста та об'єктів благоустрою (в т.ч. організація громадських робіт, суспільно-корисних робіт) </t>
  </si>
  <si>
    <r>
      <t>Запит на виділення  коштів ,</t>
    </r>
    <r>
      <rPr>
        <b/>
        <i/>
        <sz val="10"/>
        <color rgb="FF0070C0"/>
        <rFont val="Times New Roman"/>
        <family val="1"/>
        <charset val="204"/>
      </rPr>
      <t xml:space="preserve"> тис.грн.</t>
    </r>
  </si>
  <si>
    <t>КП "Благоустрій" ВМР</t>
  </si>
  <si>
    <t xml:space="preserve">по Комплексній програмі благоустрою та розвитку комунального господарства ВМТГ на 2021-2023 рік </t>
  </si>
  <si>
    <r>
      <t xml:space="preserve">Виділені кошти в 2021 році, </t>
    </r>
    <r>
      <rPr>
        <b/>
        <i/>
        <sz val="10"/>
        <color rgb="FFFF0000"/>
        <rFont val="Times New Roman"/>
        <family val="1"/>
        <charset val="204"/>
      </rPr>
      <t>тис.грн.</t>
    </r>
  </si>
  <si>
    <t>Виконання робіт з поточних ремонтів</t>
  </si>
  <si>
    <t>Поточний ремонт</t>
  </si>
  <si>
    <t>КП «Вараштепловодоканал»</t>
  </si>
  <si>
    <t xml:space="preserve"> КП "Благоустрій" ВМР,                     КП "ЖКС" ВМР,  КП «Вараштепловодоканал»</t>
  </si>
  <si>
    <t>КП "Благоустрій" ВМР, КП «УК «ЖКС» ВМР, КП «Вараштепловодоканал»</t>
  </si>
  <si>
    <t>КМКП, КП «Вараштепловодоканал»</t>
  </si>
  <si>
    <t>Ріш. М.р. від 24.02.2020      №152</t>
  </si>
  <si>
    <r>
      <t xml:space="preserve">Проєкт ріш.м.р. </t>
    </r>
    <r>
      <rPr>
        <b/>
        <sz val="10"/>
        <color rgb="FFFF0000"/>
        <rFont val="Times New Roman"/>
        <family val="1"/>
        <charset val="204"/>
      </rPr>
      <t>від 17.05.2021 №447</t>
    </r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</si>
</sst>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0.000"/>
    <numFmt numFmtId="166" formatCode="#,##0.000"/>
  </numFmts>
  <fonts count="3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  <font>
      <sz val="7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i/>
      <sz val="10"/>
      <color rgb="FF00B050"/>
      <name val="Times New Roman"/>
      <family val="1"/>
      <charset val="204"/>
    </font>
    <font>
      <i/>
      <sz val="10"/>
      <color rgb="FF00B05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0"/>
      <color rgb="FFFF000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b/>
      <sz val="10"/>
      <color rgb="FF7030A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9"/>
      <color rgb="FF7030A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2"/>
      <color rgb="FF7030A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7" fillId="0" borderId="0" xfId="0" applyFont="1"/>
    <xf numFmtId="0" fontId="8" fillId="0" borderId="0" xfId="0" applyFont="1"/>
    <xf numFmtId="0" fontId="2" fillId="0" borderId="0" xfId="1" applyFont="1" applyBorder="1"/>
    <xf numFmtId="0" fontId="2" fillId="0" borderId="6" xfId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3" fillId="0" borderId="5" xfId="1" applyNumberFormat="1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 wrapText="1"/>
    </xf>
    <xf numFmtId="0" fontId="11" fillId="0" borderId="0" xfId="0" applyFont="1"/>
    <xf numFmtId="165" fontId="11" fillId="0" borderId="4" xfId="1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1" applyFont="1" applyBorder="1"/>
    <xf numFmtId="0" fontId="2" fillId="0" borderId="0" xfId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0" fontId="17" fillId="0" borderId="0" xfId="0" applyFont="1"/>
    <xf numFmtId="165" fontId="12" fillId="0" borderId="4" xfId="1" applyNumberFormat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vertical="center"/>
    </xf>
    <xf numFmtId="165" fontId="3" fillId="0" borderId="5" xfId="1" applyNumberFormat="1" applyFont="1" applyBorder="1" applyAlignment="1">
      <alignment horizontal="center" vertical="center" wrapText="1"/>
    </xf>
    <xf numFmtId="165" fontId="12" fillId="0" borderId="11" xfId="1" applyNumberFormat="1" applyFont="1" applyBorder="1" applyAlignment="1">
      <alignment horizontal="center" vertical="center" wrapText="1"/>
    </xf>
    <xf numFmtId="0" fontId="0" fillId="0" borderId="24" xfId="0" applyBorder="1" applyAlignment="1"/>
    <xf numFmtId="0" fontId="0" fillId="0" borderId="23" xfId="0" applyBorder="1" applyAlignment="1"/>
    <xf numFmtId="165" fontId="3" fillId="0" borderId="2" xfId="1" applyNumberFormat="1" applyFont="1" applyBorder="1" applyAlignment="1">
      <alignment horizontal="center" vertical="center" wrapText="1"/>
    </xf>
    <xf numFmtId="0" fontId="4" fillId="0" borderId="15" xfId="1" applyFont="1" applyBorder="1" applyAlignment="1"/>
    <xf numFmtId="0" fontId="4" fillId="0" borderId="16" xfId="1" applyFont="1" applyBorder="1" applyAlignment="1"/>
    <xf numFmtId="165" fontId="11" fillId="0" borderId="3" xfId="1" applyNumberFormat="1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/>
    </xf>
    <xf numFmtId="165" fontId="12" fillId="0" borderId="3" xfId="1" applyNumberFormat="1" applyFont="1" applyBorder="1" applyAlignment="1">
      <alignment horizontal="center" vertical="center" wrapText="1"/>
    </xf>
    <xf numFmtId="0" fontId="2" fillId="0" borderId="15" xfId="1" applyFont="1" applyBorder="1" applyAlignment="1"/>
    <xf numFmtId="0" fontId="2" fillId="0" borderId="16" xfId="1" applyFont="1" applyBorder="1" applyAlignment="1"/>
    <xf numFmtId="0" fontId="13" fillId="0" borderId="18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3" fillId="0" borderId="15" xfId="1" applyFont="1" applyBorder="1" applyAlignment="1"/>
    <xf numFmtId="0" fontId="13" fillId="0" borderId="16" xfId="1" applyFont="1" applyBorder="1" applyAlignment="1"/>
    <xf numFmtId="165" fontId="3" fillId="0" borderId="2" xfId="1" applyNumberFormat="1" applyFont="1" applyBorder="1" applyAlignment="1">
      <alignment vertical="center" wrapText="1"/>
    </xf>
    <xf numFmtId="165" fontId="12" fillId="0" borderId="3" xfId="1" applyNumberFormat="1" applyFont="1" applyBorder="1" applyAlignment="1">
      <alignment vertical="center" wrapText="1"/>
    </xf>
    <xf numFmtId="165" fontId="19" fillId="0" borderId="1" xfId="0" applyNumberFormat="1" applyFont="1" applyBorder="1" applyAlignment="1">
      <alignment horizontal="center" vertical="center"/>
    </xf>
    <xf numFmtId="0" fontId="20" fillId="0" borderId="15" xfId="1" applyFont="1" applyBorder="1" applyAlignment="1"/>
    <xf numFmtId="165" fontId="19" fillId="0" borderId="1" xfId="1" applyNumberFormat="1" applyFont="1" applyBorder="1" applyAlignment="1">
      <alignment horizontal="center" vertical="center" wrapText="1"/>
    </xf>
    <xf numFmtId="0" fontId="19" fillId="0" borderId="0" xfId="0" applyFont="1"/>
    <xf numFmtId="0" fontId="2" fillId="0" borderId="0" xfId="0" applyFont="1"/>
    <xf numFmtId="165" fontId="2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24" fillId="0" borderId="9" xfId="1" applyNumberFormat="1" applyFont="1" applyBorder="1" applyAlignment="1">
      <alignment horizontal="center"/>
    </xf>
    <xf numFmtId="165" fontId="26" fillId="0" borderId="10" xfId="1" applyNumberFormat="1" applyFont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" fillId="0" borderId="5" xfId="1" applyFont="1" applyBorder="1" applyAlignment="1">
      <alignment horizontal="left" vertical="center" wrapText="1"/>
    </xf>
    <xf numFmtId="166" fontId="12" fillId="0" borderId="11" xfId="1" applyNumberFormat="1" applyFont="1" applyBorder="1" applyAlignment="1">
      <alignment horizontal="center" vertical="center" wrapText="1"/>
    </xf>
    <xf numFmtId="166" fontId="3" fillId="0" borderId="5" xfId="1" applyNumberFormat="1" applyFont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/>
    </xf>
    <xf numFmtId="165" fontId="30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 wrapText="1"/>
    </xf>
    <xf numFmtId="0" fontId="22" fillId="0" borderId="0" xfId="0" applyFont="1"/>
    <xf numFmtId="0" fontId="27" fillId="0" borderId="0" xfId="0" applyFont="1"/>
    <xf numFmtId="0" fontId="0" fillId="0" borderId="31" xfId="0" applyBorder="1" applyAlignment="1"/>
    <xf numFmtId="0" fontId="0" fillId="0" borderId="32" xfId="0" applyBorder="1" applyAlignment="1"/>
    <xf numFmtId="165" fontId="3" fillId="0" borderId="1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65" fontId="35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4" fillId="0" borderId="0" xfId="0" applyFont="1"/>
    <xf numFmtId="0" fontId="36" fillId="0" borderId="8" xfId="1" applyFont="1" applyBorder="1" applyAlignment="1">
      <alignment horizontal="center" vertical="center" wrapText="1"/>
    </xf>
    <xf numFmtId="0" fontId="31" fillId="0" borderId="5" xfId="1" applyFont="1" applyBorder="1" applyAlignment="1">
      <alignment vertical="center"/>
    </xf>
    <xf numFmtId="0" fontId="33" fillId="0" borderId="29" xfId="0" applyFont="1" applyBorder="1" applyAlignment="1">
      <alignment horizontal="left" vertical="center" wrapText="1"/>
    </xf>
    <xf numFmtId="1" fontId="31" fillId="0" borderId="1" xfId="1" applyNumberFormat="1" applyFont="1" applyBorder="1" applyAlignment="1">
      <alignment horizontal="center" vertical="center" wrapText="1"/>
    </xf>
    <xf numFmtId="165" fontId="32" fillId="0" borderId="11" xfId="1" applyNumberFormat="1" applyFont="1" applyBorder="1" applyAlignment="1">
      <alignment horizontal="center" vertical="center" wrapText="1"/>
    </xf>
    <xf numFmtId="0" fontId="31" fillId="0" borderId="0" xfId="0" applyFont="1"/>
    <xf numFmtId="0" fontId="37" fillId="0" borderId="0" xfId="0" applyFont="1"/>
    <xf numFmtId="0" fontId="8" fillId="0" borderId="0" xfId="0" applyFont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/>
    </xf>
    <xf numFmtId="0" fontId="13" fillId="0" borderId="18" xfId="1" applyFont="1" applyBorder="1" applyAlignment="1">
      <alignment horizontal="left" vertical="center"/>
    </xf>
    <xf numFmtId="0" fontId="0" fillId="0" borderId="31" xfId="0" applyBorder="1" applyAlignment="1">
      <alignment horizontal="left"/>
    </xf>
    <xf numFmtId="0" fontId="24" fillId="0" borderId="9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165" fontId="3" fillId="0" borderId="5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 wrapText="1"/>
    </xf>
    <xf numFmtId="165" fontId="23" fillId="0" borderId="5" xfId="0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165" fontId="32" fillId="0" borderId="5" xfId="1" applyNumberFormat="1" applyFont="1" applyBorder="1" applyAlignment="1">
      <alignment horizontal="center" vertical="center" wrapText="1"/>
    </xf>
    <xf numFmtId="165" fontId="38" fillId="0" borderId="9" xfId="1" applyNumberFormat="1" applyFont="1" applyBorder="1" applyAlignment="1">
      <alignment horizontal="center"/>
    </xf>
    <xf numFmtId="0" fontId="21" fillId="0" borderId="4" xfId="1" applyFont="1" applyBorder="1" applyAlignment="1"/>
    <xf numFmtId="0" fontId="6" fillId="0" borderId="0" xfId="0" applyFont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2" xfId="1" applyFont="1" applyBorder="1" applyAlignment="1"/>
    <xf numFmtId="0" fontId="5" fillId="0" borderId="5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/>
    <xf numFmtId="0" fontId="18" fillId="0" borderId="1" xfId="1" applyFont="1" applyBorder="1" applyAlignment="1">
      <alignment horizontal="left" vertical="center" wrapText="1"/>
    </xf>
    <xf numFmtId="0" fontId="24" fillId="0" borderId="12" xfId="1" applyFont="1" applyBorder="1" applyAlignment="1">
      <alignment horizontal="center"/>
    </xf>
    <xf numFmtId="0" fontId="25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30" xfId="1" applyFont="1" applyBorder="1" applyAlignment="1">
      <alignment horizontal="center" vertical="center" wrapText="1"/>
    </xf>
    <xf numFmtId="0" fontId="34" fillId="0" borderId="31" xfId="0" applyFont="1" applyBorder="1" applyAlignment="1">
      <alignment vertical="center"/>
    </xf>
    <xf numFmtId="0" fontId="34" fillId="0" borderId="33" xfId="0" applyFont="1" applyBorder="1" applyAlignment="1">
      <alignment vertical="center"/>
    </xf>
    <xf numFmtId="0" fontId="4" fillId="0" borderId="30" xfId="1" applyFont="1" applyBorder="1" applyAlignment="1">
      <alignment horizontal="center" vertical="center" wrapText="1"/>
    </xf>
    <xf numFmtId="0" fontId="0" fillId="0" borderId="31" xfId="0" applyBorder="1" applyAlignment="1"/>
    <xf numFmtId="0" fontId="4" fillId="0" borderId="22" xfId="1" applyFont="1" applyBorder="1" applyAlignment="1">
      <alignment horizontal="center" vertical="center"/>
    </xf>
    <xf numFmtId="0" fontId="0" fillId="0" borderId="28" xfId="0" applyBorder="1" applyAlignment="1"/>
    <xf numFmtId="0" fontId="0" fillId="0" borderId="18" xfId="0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2" fillId="0" borderId="16" xfId="1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0" fillId="0" borderId="23" xfId="0" applyBorder="1" applyAlignment="1"/>
    <xf numFmtId="0" fontId="4" fillId="0" borderId="17" xfId="1" applyFont="1" applyBorder="1" applyAlignment="1">
      <alignment horizontal="center" vertical="center" wrapText="1"/>
    </xf>
    <xf numFmtId="0" fontId="0" fillId="0" borderId="15" xfId="0" applyBorder="1" applyAlignment="1"/>
    <xf numFmtId="0" fontId="5" fillId="0" borderId="1" xfId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zoomScaleNormal="100" workbookViewId="0">
      <selection activeCell="M12" sqref="M12"/>
    </sheetView>
  </sheetViews>
  <sheetFormatPr defaultRowHeight="14.4"/>
  <cols>
    <col min="1" max="1" width="2.88671875" style="2" customWidth="1"/>
    <col min="2" max="2" width="63" style="2" customWidth="1"/>
    <col min="3" max="3" width="11.109375" style="80" customWidth="1"/>
    <col min="4" max="4" width="13.44140625" style="2" customWidth="1"/>
    <col min="5" max="5" width="13.5546875" style="2" customWidth="1"/>
    <col min="6" max="6" width="9.77734375" style="13" customWidth="1"/>
    <col min="7" max="7" width="11.6640625" style="11" customWidth="1"/>
    <col min="8" max="8" width="0.33203125" style="2" hidden="1" customWidth="1"/>
  </cols>
  <sheetData>
    <row r="1" spans="1:9" ht="3.6" customHeight="1"/>
    <row r="2" spans="1:9" ht="23.4" customHeight="1">
      <c r="A2" s="125" t="s">
        <v>36</v>
      </c>
      <c r="B2" s="125"/>
      <c r="C2" s="125"/>
      <c r="D2" s="125"/>
      <c r="E2" s="125"/>
      <c r="F2" s="125"/>
      <c r="G2" s="125"/>
    </row>
    <row r="3" spans="1:9" ht="20.399999999999999" customHeight="1">
      <c r="A3" s="143" t="s">
        <v>44</v>
      </c>
      <c r="B3" s="143"/>
      <c r="C3" s="143"/>
      <c r="D3" s="143"/>
      <c r="E3" s="143"/>
      <c r="F3" s="143"/>
      <c r="G3" s="143"/>
    </row>
    <row r="4" spans="1:9" ht="10.8" hidden="1" customHeight="1" thickBot="1"/>
    <row r="5" spans="1:9" ht="20.399999999999999" customHeight="1" thickBot="1"/>
    <row r="6" spans="1:9" s="1" customFormat="1" ht="14.4" customHeight="1">
      <c r="A6" s="138" t="s">
        <v>0</v>
      </c>
      <c r="B6" s="126" t="s">
        <v>1</v>
      </c>
      <c r="C6" s="142" t="s">
        <v>2</v>
      </c>
      <c r="D6" s="126" t="s">
        <v>37</v>
      </c>
      <c r="E6" s="127"/>
      <c r="F6" s="131" t="s">
        <v>42</v>
      </c>
      <c r="G6" s="134" t="s">
        <v>45</v>
      </c>
      <c r="H6" s="2"/>
    </row>
    <row r="7" spans="1:9" s="1" customFormat="1" ht="14.4" customHeight="1">
      <c r="A7" s="113"/>
      <c r="B7" s="140"/>
      <c r="C7" s="129"/>
      <c r="D7" s="128"/>
      <c r="E7" s="128"/>
      <c r="F7" s="132"/>
      <c r="G7" s="135"/>
      <c r="H7" s="2"/>
    </row>
    <row r="8" spans="1:9" s="1" customFormat="1" ht="13.8" customHeight="1">
      <c r="A8" s="113"/>
      <c r="B8" s="140"/>
      <c r="C8" s="129"/>
      <c r="D8" s="129" t="s">
        <v>52</v>
      </c>
      <c r="E8" s="129" t="s">
        <v>53</v>
      </c>
      <c r="F8" s="132"/>
      <c r="G8" s="135"/>
      <c r="H8" s="2"/>
    </row>
    <row r="9" spans="1:9" s="1" customFormat="1" ht="43.2" customHeight="1" thickBot="1">
      <c r="A9" s="139"/>
      <c r="B9" s="141"/>
      <c r="C9" s="137"/>
      <c r="D9" s="137"/>
      <c r="E9" s="130"/>
      <c r="F9" s="133"/>
      <c r="G9" s="136"/>
      <c r="H9" s="2"/>
      <c r="I9" s="20"/>
    </row>
    <row r="10" spans="1:9" s="102" customFormat="1" ht="13.8" thickBot="1">
      <c r="A10" s="22">
        <v>1</v>
      </c>
      <c r="B10" s="23">
        <v>2</v>
      </c>
      <c r="C10" s="23">
        <v>3</v>
      </c>
      <c r="D10" s="23">
        <v>4</v>
      </c>
      <c r="E10" s="23">
        <v>5</v>
      </c>
      <c r="F10" s="24">
        <v>7</v>
      </c>
      <c r="G10" s="25">
        <v>8</v>
      </c>
      <c r="H10" s="15"/>
    </row>
    <row r="11" spans="1:9">
      <c r="A11" s="144" t="s">
        <v>3</v>
      </c>
      <c r="B11" s="145"/>
      <c r="C11" s="81"/>
      <c r="D11" s="31"/>
      <c r="E11" s="31"/>
      <c r="F11" s="31"/>
      <c r="G11" s="30"/>
    </row>
    <row r="12" spans="1:9" ht="15.6" customHeight="1">
      <c r="A12" s="4">
        <v>1</v>
      </c>
      <c r="B12" s="6" t="s">
        <v>4</v>
      </c>
      <c r="C12" s="105" t="s">
        <v>43</v>
      </c>
      <c r="D12" s="5">
        <v>2868.1559999999999</v>
      </c>
      <c r="E12" s="51">
        <v>2868.1559999999999</v>
      </c>
      <c r="F12" s="46"/>
      <c r="G12" s="12">
        <v>1849.998</v>
      </c>
    </row>
    <row r="13" spans="1:9" ht="15" customHeight="1">
      <c r="A13" s="4">
        <v>2</v>
      </c>
      <c r="B13" s="6" t="s">
        <v>5</v>
      </c>
      <c r="C13" s="106"/>
      <c r="D13" s="5">
        <v>3036</v>
      </c>
      <c r="E13" s="51">
        <v>3036</v>
      </c>
      <c r="F13" s="46"/>
      <c r="G13" s="12">
        <v>2128.0250000000001</v>
      </c>
    </row>
    <row r="14" spans="1:9" ht="31.8" customHeight="1">
      <c r="A14" s="96">
        <v>3</v>
      </c>
      <c r="B14" s="97" t="s">
        <v>41</v>
      </c>
      <c r="C14" s="106"/>
      <c r="D14" s="92">
        <v>5551</v>
      </c>
      <c r="E14" s="93">
        <v>5551</v>
      </c>
      <c r="F14" s="46"/>
      <c r="G14" s="12">
        <v>3246.6990000000001</v>
      </c>
    </row>
    <row r="15" spans="1:9" ht="16.2" customHeight="1">
      <c r="A15" s="4">
        <v>4</v>
      </c>
      <c r="B15" s="6" t="s">
        <v>6</v>
      </c>
      <c r="C15" s="106"/>
      <c r="D15" s="5">
        <v>20409</v>
      </c>
      <c r="E15" s="51">
        <v>20409</v>
      </c>
      <c r="F15" s="46"/>
      <c r="G15" s="12">
        <v>12642.263999999999</v>
      </c>
    </row>
    <row r="16" spans="1:9" ht="13.2" customHeight="1">
      <c r="A16" s="4">
        <v>5</v>
      </c>
      <c r="B16" s="6" t="s">
        <v>7</v>
      </c>
      <c r="C16" s="106"/>
      <c r="D16" s="5">
        <v>330</v>
      </c>
      <c r="E16" s="51">
        <v>330</v>
      </c>
      <c r="F16" s="46"/>
      <c r="G16" s="12">
        <v>175.74700000000001</v>
      </c>
    </row>
    <row r="17" spans="1:7" ht="16.2" customHeight="1">
      <c r="A17" s="4">
        <v>6</v>
      </c>
      <c r="B17" s="6" t="s">
        <v>8</v>
      </c>
      <c r="C17" s="106"/>
      <c r="D17" s="5">
        <v>2502</v>
      </c>
      <c r="E17" s="51">
        <v>2502</v>
      </c>
      <c r="F17" s="46"/>
      <c r="G17" s="12"/>
    </row>
    <row r="18" spans="1:7" ht="13.8" customHeight="1">
      <c r="A18" s="4">
        <v>7</v>
      </c>
      <c r="B18" s="6" t="s">
        <v>9</v>
      </c>
      <c r="C18" s="106"/>
      <c r="D18" s="5">
        <v>1263</v>
      </c>
      <c r="E18" s="51">
        <v>1263</v>
      </c>
      <c r="F18" s="46"/>
      <c r="G18" s="12"/>
    </row>
    <row r="19" spans="1:7" ht="13.8" customHeight="1">
      <c r="A19" s="4">
        <v>8</v>
      </c>
      <c r="B19" s="6" t="s">
        <v>10</v>
      </c>
      <c r="C19" s="106"/>
      <c r="D19" s="5">
        <v>6303.6469999999999</v>
      </c>
      <c r="E19" s="51">
        <v>6303.6469999999999</v>
      </c>
      <c r="F19" s="46"/>
      <c r="G19" s="12"/>
    </row>
    <row r="20" spans="1:7" ht="16.8" customHeight="1" thickBot="1">
      <c r="A20" s="107" t="s">
        <v>11</v>
      </c>
      <c r="B20" s="108"/>
      <c r="C20" s="109"/>
      <c r="D20" s="59">
        <f>SUM(D12:D19)</f>
        <v>42262.803</v>
      </c>
      <c r="E20" s="28">
        <f>SUM(E12:E19)</f>
        <v>42262.803</v>
      </c>
      <c r="F20" s="28"/>
      <c r="G20" s="58">
        <f>SUM(G12:G19)</f>
        <v>20042.732999999997</v>
      </c>
    </row>
    <row r="21" spans="1:7">
      <c r="A21" s="146" t="s">
        <v>12</v>
      </c>
      <c r="B21" s="147"/>
      <c r="C21" s="147"/>
      <c r="D21" s="33"/>
      <c r="E21" s="33"/>
      <c r="F21" s="47"/>
      <c r="G21" s="34"/>
    </row>
    <row r="22" spans="1:7" ht="17.399999999999999" customHeight="1">
      <c r="A22" s="4">
        <v>9</v>
      </c>
      <c r="B22" s="6" t="s">
        <v>13</v>
      </c>
      <c r="C22" s="148" t="s">
        <v>43</v>
      </c>
      <c r="D22" s="5">
        <v>1000</v>
      </c>
      <c r="E22" s="5">
        <v>1000</v>
      </c>
      <c r="F22" s="62"/>
      <c r="G22" s="12"/>
    </row>
    <row r="23" spans="1:7" ht="18.600000000000001" customHeight="1">
      <c r="A23" s="7">
        <v>10</v>
      </c>
      <c r="B23" s="6" t="s">
        <v>14</v>
      </c>
      <c r="C23" s="148"/>
      <c r="D23" s="5">
        <v>3000</v>
      </c>
      <c r="E23" s="5">
        <v>3000</v>
      </c>
      <c r="F23" s="62"/>
      <c r="G23" s="12">
        <v>1000</v>
      </c>
    </row>
    <row r="24" spans="1:7" ht="17.399999999999999" customHeight="1">
      <c r="A24" s="7">
        <v>11</v>
      </c>
      <c r="B24" s="6" t="s">
        <v>15</v>
      </c>
      <c r="C24" s="148"/>
      <c r="D24" s="5">
        <v>800</v>
      </c>
      <c r="E24" s="5">
        <v>800</v>
      </c>
      <c r="F24" s="62"/>
      <c r="G24" s="12"/>
    </row>
    <row r="25" spans="1:7" ht="15.6" customHeight="1">
      <c r="A25" s="7">
        <v>12</v>
      </c>
      <c r="B25" s="6" t="s">
        <v>16</v>
      </c>
      <c r="C25" s="149"/>
      <c r="D25" s="5">
        <v>500</v>
      </c>
      <c r="E25" s="5">
        <v>500</v>
      </c>
      <c r="F25" s="62"/>
      <c r="G25" s="12"/>
    </row>
    <row r="26" spans="1:7" ht="17.399999999999999" customHeight="1">
      <c r="A26" s="7">
        <v>13</v>
      </c>
      <c r="B26" s="6" t="s">
        <v>17</v>
      </c>
      <c r="C26" s="149"/>
      <c r="D26" s="5">
        <v>200</v>
      </c>
      <c r="E26" s="5">
        <v>200</v>
      </c>
      <c r="F26" s="62"/>
      <c r="G26" s="12"/>
    </row>
    <row r="27" spans="1:7" ht="20.399999999999999" customHeight="1">
      <c r="A27" s="7">
        <v>14</v>
      </c>
      <c r="B27" s="6" t="s">
        <v>18</v>
      </c>
      <c r="C27" s="149"/>
      <c r="D27" s="5">
        <v>300</v>
      </c>
      <c r="E27" s="5">
        <v>300</v>
      </c>
      <c r="F27" s="62"/>
      <c r="G27" s="12"/>
    </row>
    <row r="28" spans="1:7" ht="13.8" customHeight="1">
      <c r="A28" s="7">
        <v>15</v>
      </c>
      <c r="B28" s="6" t="s">
        <v>19</v>
      </c>
      <c r="C28" s="149"/>
      <c r="D28" s="5">
        <v>1500</v>
      </c>
      <c r="E28" s="5">
        <v>1500</v>
      </c>
      <c r="F28" s="62"/>
      <c r="G28" s="12"/>
    </row>
    <row r="29" spans="1:7" ht="19.2" customHeight="1">
      <c r="A29" s="7">
        <v>16</v>
      </c>
      <c r="B29" s="6" t="s">
        <v>20</v>
      </c>
      <c r="C29" s="149"/>
      <c r="D29" s="5">
        <v>5000</v>
      </c>
      <c r="E29" s="5">
        <v>5000</v>
      </c>
      <c r="F29" s="62"/>
      <c r="G29" s="12"/>
    </row>
    <row r="30" spans="1:7" ht="20.399999999999999" customHeight="1" thickBot="1">
      <c r="A30" s="103" t="s">
        <v>11</v>
      </c>
      <c r="B30" s="104"/>
      <c r="C30" s="104"/>
      <c r="D30" s="36">
        <f>SUM(D22:D29)</f>
        <v>12300</v>
      </c>
      <c r="E30" s="36">
        <f>SUM(E22:E29)</f>
        <v>12300</v>
      </c>
      <c r="F30" s="52"/>
      <c r="G30" s="37">
        <f>SUM(G22:G29)</f>
        <v>1000</v>
      </c>
    </row>
    <row r="31" spans="1:7">
      <c r="A31" s="144" t="s">
        <v>21</v>
      </c>
      <c r="B31" s="123"/>
      <c r="C31" s="82"/>
      <c r="D31" s="33"/>
      <c r="E31" s="33"/>
      <c r="F31" s="33"/>
      <c r="G31" s="34"/>
    </row>
    <row r="32" spans="1:7" ht="21.6" customHeight="1">
      <c r="A32" s="98">
        <v>17</v>
      </c>
      <c r="B32" s="97" t="s">
        <v>22</v>
      </c>
      <c r="C32" s="110" t="s">
        <v>49</v>
      </c>
      <c r="D32" s="91">
        <v>350</v>
      </c>
      <c r="E32" s="94">
        <v>350</v>
      </c>
      <c r="F32" s="48"/>
      <c r="G32" s="12"/>
    </row>
    <row r="33" spans="1:8" ht="39" customHeight="1">
      <c r="A33" s="7">
        <v>18</v>
      </c>
      <c r="B33" s="6" t="s">
        <v>23</v>
      </c>
      <c r="C33" s="110"/>
      <c r="D33" s="8">
        <v>100</v>
      </c>
      <c r="E33" s="19">
        <v>100</v>
      </c>
      <c r="F33" s="10"/>
      <c r="G33" s="12"/>
    </row>
    <row r="34" spans="1:8" ht="15" thickBot="1">
      <c r="A34" s="103" t="s">
        <v>11</v>
      </c>
      <c r="B34" s="104"/>
      <c r="C34" s="104"/>
      <c r="D34" s="36">
        <f>SUM(D32:D33)</f>
        <v>450</v>
      </c>
      <c r="E34" s="32">
        <f>SUM(E32:E33)</f>
        <v>450</v>
      </c>
      <c r="F34" s="32"/>
      <c r="G34" s="35"/>
    </row>
    <row r="35" spans="1:8">
      <c r="A35" s="122" t="s">
        <v>24</v>
      </c>
      <c r="B35" s="123"/>
      <c r="C35" s="83"/>
      <c r="D35" s="38"/>
      <c r="E35" s="38"/>
      <c r="F35" s="38"/>
      <c r="G35" s="39"/>
    </row>
    <row r="36" spans="1:8" ht="26.4">
      <c r="A36" s="7">
        <v>19</v>
      </c>
      <c r="B36" s="6" t="s">
        <v>40</v>
      </c>
      <c r="C36" s="105" t="s">
        <v>51</v>
      </c>
      <c r="D36" s="8">
        <v>2474.6</v>
      </c>
      <c r="E36" s="5">
        <v>2474.6</v>
      </c>
      <c r="F36" s="10"/>
      <c r="G36" s="12">
        <v>527.99800000000005</v>
      </c>
    </row>
    <row r="37" spans="1:8" s="64" customFormat="1" ht="14.4" customHeight="1">
      <c r="A37" s="7">
        <v>20</v>
      </c>
      <c r="B37" s="6" t="s">
        <v>25</v>
      </c>
      <c r="C37" s="124"/>
      <c r="D37" s="8">
        <v>807</v>
      </c>
      <c r="E37" s="17">
        <v>807</v>
      </c>
      <c r="F37" s="5"/>
      <c r="G37" s="63"/>
      <c r="H37" s="50"/>
    </row>
    <row r="38" spans="1:8" ht="15" thickBot="1">
      <c r="A38" s="103" t="s">
        <v>11</v>
      </c>
      <c r="B38" s="104"/>
      <c r="C38" s="104"/>
      <c r="D38" s="36">
        <f>SUM(D36:D37)</f>
        <v>3281.6</v>
      </c>
      <c r="E38" s="32">
        <f>SUM(E36:E37)</f>
        <v>3281.6</v>
      </c>
      <c r="F38" s="32"/>
      <c r="G38" s="37">
        <f>SUM(G36:G37)</f>
        <v>527.99800000000005</v>
      </c>
    </row>
    <row r="39" spans="1:8">
      <c r="A39" s="122" t="s">
        <v>26</v>
      </c>
      <c r="B39" s="123"/>
      <c r="C39" s="83"/>
      <c r="D39" s="38"/>
      <c r="E39" s="38"/>
      <c r="F39" s="38"/>
      <c r="G39" s="39"/>
    </row>
    <row r="40" spans="1:8" ht="30.6" customHeight="1">
      <c r="A40" s="7">
        <v>21</v>
      </c>
      <c r="B40" s="6" t="s">
        <v>27</v>
      </c>
      <c r="C40" s="105" t="s">
        <v>48</v>
      </c>
      <c r="D40" s="8">
        <v>1792</v>
      </c>
      <c r="E40" s="5">
        <v>1792</v>
      </c>
      <c r="F40" s="10"/>
      <c r="G40" s="12">
        <v>733.67700000000002</v>
      </c>
    </row>
    <row r="41" spans="1:8" s="64" customFormat="1" ht="16.2" customHeight="1">
      <c r="A41" s="7">
        <v>22</v>
      </c>
      <c r="B41" s="6" t="s">
        <v>28</v>
      </c>
      <c r="C41" s="124"/>
      <c r="D41" s="17">
        <v>4185</v>
      </c>
      <c r="E41" s="5">
        <v>4185</v>
      </c>
      <c r="F41" s="5"/>
      <c r="G41" s="63"/>
      <c r="H41" s="50"/>
    </row>
    <row r="42" spans="1:8" s="64" customFormat="1" ht="17.399999999999999" customHeight="1">
      <c r="A42" s="7">
        <v>23</v>
      </c>
      <c r="B42" s="6" t="s">
        <v>29</v>
      </c>
      <c r="C42" s="84" t="s">
        <v>39</v>
      </c>
      <c r="D42" s="17">
        <v>49.4</v>
      </c>
      <c r="E42" s="5">
        <v>49.4</v>
      </c>
      <c r="F42" s="5"/>
      <c r="G42" s="63"/>
      <c r="H42" s="50"/>
    </row>
    <row r="43" spans="1:8" ht="15" thickBot="1">
      <c r="A43" s="103" t="s">
        <v>11</v>
      </c>
      <c r="B43" s="104"/>
      <c r="C43" s="104"/>
      <c r="D43" s="36">
        <f>SUM(D40:D42)</f>
        <v>6026.4</v>
      </c>
      <c r="E43" s="32">
        <f>SUM(E40:E42)</f>
        <v>6026.4</v>
      </c>
      <c r="F43" s="32"/>
      <c r="G43" s="37">
        <f>SUM(G40:G42)</f>
        <v>733.67700000000002</v>
      </c>
    </row>
    <row r="44" spans="1:8">
      <c r="A44" s="122" t="s">
        <v>30</v>
      </c>
      <c r="B44" s="123"/>
      <c r="C44" s="85"/>
      <c r="D44" s="42"/>
      <c r="E44" s="42"/>
      <c r="F44" s="42"/>
      <c r="G44" s="43"/>
    </row>
    <row r="45" spans="1:8" ht="63" customHeight="1">
      <c r="A45" s="7">
        <v>24</v>
      </c>
      <c r="B45" s="6" t="s">
        <v>31</v>
      </c>
      <c r="C45" s="95" t="s">
        <v>50</v>
      </c>
      <c r="D45" s="8">
        <v>16810</v>
      </c>
      <c r="E45" s="5">
        <v>16810</v>
      </c>
      <c r="F45" s="48"/>
      <c r="G45" s="101"/>
      <c r="H45" s="49"/>
    </row>
    <row r="46" spans="1:8" ht="15" thickBot="1">
      <c r="A46" s="103" t="s">
        <v>11</v>
      </c>
      <c r="B46" s="104"/>
      <c r="C46" s="104"/>
      <c r="D46" s="36">
        <f>SUM(D45:D45)</f>
        <v>16810</v>
      </c>
      <c r="E46" s="44">
        <v>16810</v>
      </c>
      <c r="F46" s="44"/>
      <c r="G46" s="45"/>
    </row>
    <row r="47" spans="1:8">
      <c r="A47" s="115" t="s">
        <v>32</v>
      </c>
      <c r="B47" s="116"/>
      <c r="C47" s="86"/>
      <c r="D47" s="40"/>
      <c r="E47" s="40"/>
      <c r="F47" s="40"/>
      <c r="G47" s="41"/>
    </row>
    <row r="48" spans="1:8" ht="12.6" customHeight="1">
      <c r="A48" s="7">
        <v>25</v>
      </c>
      <c r="B48" s="6" t="s">
        <v>33</v>
      </c>
      <c r="C48" s="84" t="s">
        <v>34</v>
      </c>
      <c r="D48" s="8">
        <v>2000</v>
      </c>
      <c r="E48" s="5">
        <v>2000</v>
      </c>
      <c r="F48" s="10"/>
      <c r="G48" s="12">
        <v>1000</v>
      </c>
    </row>
    <row r="49" spans="1:8">
      <c r="A49" s="113" t="s">
        <v>11</v>
      </c>
      <c r="B49" s="114"/>
      <c r="C49" s="6"/>
      <c r="D49" s="8">
        <f>SUM(D48)</f>
        <v>2000</v>
      </c>
      <c r="E49" s="17">
        <v>2000</v>
      </c>
      <c r="F49" s="18"/>
      <c r="G49" s="21">
        <f>SUM(G48)</f>
        <v>1000</v>
      </c>
    </row>
    <row r="50" spans="1:8">
      <c r="A50" s="120" t="s">
        <v>47</v>
      </c>
      <c r="B50" s="121"/>
      <c r="C50" s="87"/>
      <c r="D50" s="66"/>
      <c r="E50" s="66"/>
      <c r="F50" s="66"/>
      <c r="G50" s="67"/>
    </row>
    <row r="51" spans="1:8" s="79" customFormat="1" ht="30.6">
      <c r="A51" s="73">
        <v>26</v>
      </c>
      <c r="B51" s="74" t="s">
        <v>46</v>
      </c>
      <c r="C51" s="75" t="s">
        <v>43</v>
      </c>
      <c r="D51" s="76">
        <v>0</v>
      </c>
      <c r="E51" s="61">
        <v>1000</v>
      </c>
      <c r="F51" s="60">
        <v>250</v>
      </c>
      <c r="G51" s="77"/>
      <c r="H51" s="78"/>
    </row>
    <row r="52" spans="1:8" s="72" customFormat="1">
      <c r="A52" s="117" t="s">
        <v>11</v>
      </c>
      <c r="B52" s="118"/>
      <c r="C52" s="119"/>
      <c r="D52" s="69">
        <v>0</v>
      </c>
      <c r="E52" s="70">
        <v>1000</v>
      </c>
      <c r="F52" s="60">
        <v>250</v>
      </c>
      <c r="G52" s="68"/>
      <c r="H52" s="71"/>
    </row>
    <row r="53" spans="1:8" ht="5.4" customHeight="1" thickBot="1">
      <c r="A53" s="26"/>
      <c r="B53" s="27"/>
      <c r="C53" s="57"/>
      <c r="D53" s="9"/>
      <c r="E53" s="28"/>
      <c r="F53" s="99"/>
      <c r="G53" s="29"/>
    </row>
    <row r="54" spans="1:8" s="56" customFormat="1" ht="23.4" customHeight="1" thickBot="1">
      <c r="A54" s="111" t="s">
        <v>35</v>
      </c>
      <c r="B54" s="112"/>
      <c r="C54" s="88"/>
      <c r="D54" s="53">
        <f>SUM(D20,D30,D34,D38,D43,D46,D49)</f>
        <v>83130.803</v>
      </c>
      <c r="E54" s="53">
        <f>SUM(E20,E30,E34,E38,E43,E46,E49,E52)</f>
        <v>84130.803</v>
      </c>
      <c r="F54" s="100">
        <f>SUM(F52)</f>
        <v>250</v>
      </c>
      <c r="G54" s="54">
        <f>SUM(G20,G30,G38,G43,G49)</f>
        <v>23304.407999999996</v>
      </c>
      <c r="H54" s="55"/>
    </row>
    <row r="55" spans="1:8" ht="9" customHeight="1">
      <c r="A55" s="3"/>
      <c r="B55" s="3"/>
      <c r="C55" s="89"/>
      <c r="D55" s="3"/>
      <c r="E55" s="3"/>
      <c r="F55" s="14"/>
      <c r="G55" s="16"/>
    </row>
    <row r="56" spans="1:8" ht="4.2" customHeight="1"/>
    <row r="57" spans="1:8" ht="3.6" customHeight="1"/>
    <row r="58" spans="1:8" ht="15.6">
      <c r="B58" s="65" t="s">
        <v>38</v>
      </c>
      <c r="C58" s="90"/>
      <c r="D58" s="65"/>
    </row>
  </sheetData>
  <mergeCells count="32">
    <mergeCell ref="C40:C41"/>
    <mergeCell ref="A38:C38"/>
    <mergeCell ref="A2:G2"/>
    <mergeCell ref="D6:E7"/>
    <mergeCell ref="E8:E9"/>
    <mergeCell ref="F6:F9"/>
    <mergeCell ref="G6:G9"/>
    <mergeCell ref="D8:D9"/>
    <mergeCell ref="A6:A9"/>
    <mergeCell ref="B6:B9"/>
    <mergeCell ref="C6:C9"/>
    <mergeCell ref="A3:G3"/>
    <mergeCell ref="A11:B11"/>
    <mergeCell ref="A21:C21"/>
    <mergeCell ref="A31:B31"/>
    <mergeCell ref="C22:C29"/>
    <mergeCell ref="A30:C30"/>
    <mergeCell ref="C12:C19"/>
    <mergeCell ref="A20:C20"/>
    <mergeCell ref="C32:C33"/>
    <mergeCell ref="A54:B54"/>
    <mergeCell ref="A49:B49"/>
    <mergeCell ref="A46:C46"/>
    <mergeCell ref="A47:B47"/>
    <mergeCell ref="A34:C34"/>
    <mergeCell ref="A52:C52"/>
    <mergeCell ref="A50:B50"/>
    <mergeCell ref="A43:C43"/>
    <mergeCell ref="A44:B44"/>
    <mergeCell ref="C36:C37"/>
    <mergeCell ref="A35:B35"/>
    <mergeCell ref="A39:B39"/>
  </mergeCells>
  <pageMargins left="0.74" right="0.2" top="0.55000000000000004" bottom="0.52" header="0.56000000000000005" footer="0.55000000000000004"/>
  <pageSetup paperSize="9" orientation="landscape" horizontalDpi="12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2021-05-17T09:48:26Z</cp:lastPrinted>
  <dcterms:created xsi:type="dcterms:W3CDTF">2021-02-10T12:59:32Z</dcterms:created>
  <dcterms:modified xsi:type="dcterms:W3CDTF">2021-05-17T13:31:30Z</dcterms:modified>
</cp:coreProperties>
</file>