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36" windowWidth="16536" windowHeight="900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G20" i="1"/>
  <c r="D53"/>
  <c r="D44"/>
  <c r="G50"/>
  <c r="G38"/>
  <c r="G44"/>
  <c r="E44"/>
  <c r="E38"/>
  <c r="E34"/>
  <c r="E30"/>
  <c r="E20"/>
  <c r="G30"/>
  <c r="D50"/>
  <c r="D47"/>
  <c r="D38"/>
  <c r="D34"/>
  <c r="D30"/>
  <c r="D20"/>
  <c r="D55"/>
  <c r="G55"/>
  <c r="E55"/>
</calcChain>
</file>

<file path=xl/sharedStrings.xml><?xml version="1.0" encoding="utf-8"?>
<sst xmlns="http://schemas.openxmlformats.org/spreadsheetml/2006/main" count="67" uniqueCount="57">
  <si>
    <t>№ з/п</t>
  </si>
  <si>
    <t>Найменування заходу</t>
  </si>
  <si>
    <t xml:space="preserve"> Виконавці</t>
  </si>
  <si>
    <t>Благоустрій територій</t>
  </si>
  <si>
    <t>Витрати на електроенергію для вуличного освітлення</t>
  </si>
  <si>
    <t>Утримання вуличного освітлення</t>
  </si>
  <si>
    <t>Утримання доріг</t>
  </si>
  <si>
    <t>Утримання кладовища</t>
  </si>
  <si>
    <t>Облаштування дитячих та спортивних майданчиків</t>
  </si>
  <si>
    <t xml:space="preserve">Облаштування об'єктів благоустрою (огородження, лавочки, урни, баки і т.д.) </t>
  </si>
  <si>
    <t>Влаштування вуличного освітлення</t>
  </si>
  <si>
    <t>Всього:</t>
  </si>
  <si>
    <t>Безпека дорожнього руху</t>
  </si>
  <si>
    <t>Поточний ремонт асфальтобетонного покриття доріг  (ямковий ремонт)</t>
  </si>
  <si>
    <t>Поточний ремонт  міських доріг, проїздів і т.д.</t>
  </si>
  <si>
    <t>Розмітка доріг</t>
  </si>
  <si>
    <t>Розмітка пішоходних переходів</t>
  </si>
  <si>
    <t>Встановлення дорожніх знаків</t>
  </si>
  <si>
    <t>Встановлення сповільнювачів руху автотранспорту</t>
  </si>
  <si>
    <t>Улаштування навісів автобусних зупинок</t>
  </si>
  <si>
    <t>Влаштування стоянок автомобілів</t>
  </si>
  <si>
    <t>Поводження з відходами</t>
  </si>
  <si>
    <t>Придбання контейнерів для сміття</t>
  </si>
  <si>
    <t>Розроблення норм надання послуг з вивезення ТПВ</t>
  </si>
  <si>
    <t>Забезпечення потреб споживачів у питній воді нормативної якості</t>
  </si>
  <si>
    <t>Встановлення лічильників холодної води</t>
  </si>
  <si>
    <t>Оновлення мереж теплового господарства</t>
  </si>
  <si>
    <t>Оновлення мереж централізованого теплопостачання (в т.ч. придбання обладнання)</t>
  </si>
  <si>
    <t>Встановлення лічильників теплової енергії та гарячої води</t>
  </si>
  <si>
    <t>Регулювання теплової мережі</t>
  </si>
  <si>
    <t>Підтримка розвитку комунальних підприємств</t>
  </si>
  <si>
    <t>Впровадження сучасних технологій (придбання спецтехніки, спецобладнання і т.д.) з внесенням в статутний капітал</t>
  </si>
  <si>
    <t>Виконання судових рішень</t>
  </si>
  <si>
    <t>Стягнення коштів за судовими рішеннями</t>
  </si>
  <si>
    <t>ВК ВМР</t>
  </si>
  <si>
    <t>ВСЬОГО за Програмою</t>
  </si>
  <si>
    <t>Порівняльна таблиця</t>
  </si>
  <si>
    <r>
      <t xml:space="preserve">Орієнтовні обсяги фінансування, </t>
    </r>
    <r>
      <rPr>
        <b/>
        <i/>
        <sz val="10"/>
        <rFont val="Times New Roman"/>
        <family val="1"/>
        <charset val="204"/>
      </rPr>
      <t>тис.грн.</t>
    </r>
  </si>
  <si>
    <t>КП ЖКС ВМР</t>
  </si>
  <si>
    <t>Оновлення мереж централізованого  водопостачання та водовідведення           (в т.ч. придбання обладнання)</t>
  </si>
  <si>
    <t xml:space="preserve">Утримання озеленення  території міста та об'єктів благоустрою (в т.ч. організація громадських робіт, суспільно-корисних робіт) </t>
  </si>
  <si>
    <t>КП "Благоустрій" ВМР</t>
  </si>
  <si>
    <t xml:space="preserve">по Комплексній програмі благоустрою та розвитку комунального господарства ВМТГ на 2021-2023 рік </t>
  </si>
  <si>
    <t>Виконання робіт з поточних ремонтів</t>
  </si>
  <si>
    <t>Поточний ремонт</t>
  </si>
  <si>
    <t>Відшкодування вартості лічильників обліку теплової енергії</t>
  </si>
  <si>
    <r>
      <t xml:space="preserve">Ріш. м.р. </t>
    </r>
    <r>
      <rPr>
        <b/>
        <sz val="10"/>
        <color indexed="10"/>
        <rFont val="Times New Roman"/>
        <family val="1"/>
        <charset val="204"/>
      </rPr>
      <t>від 28.05.2021      №404</t>
    </r>
  </si>
  <si>
    <t>ДЖКГМБ   ВК ВМР</t>
  </si>
  <si>
    <t>Директор ДЖКГМБ ВК ВМР                                                   Ірина САВЧЕНКО</t>
  </si>
  <si>
    <t xml:space="preserve"> КП "Благоустрій" ВМР,                     КП "ЖКС" ВМР,  КП «ВТВК» ВМР</t>
  </si>
  <si>
    <t>КМКП, КП «ВТВК» ВМР</t>
  </si>
  <si>
    <t>КП «ВТВК» ВМР</t>
  </si>
  <si>
    <t>КП "Благоустрій" ВМР, КП «УК «ЖКС» ВМР, КП «ВТВК» ВМР</t>
  </si>
  <si>
    <r>
      <t xml:space="preserve">Виділені кошти в 2021 році, </t>
    </r>
    <r>
      <rPr>
        <b/>
        <i/>
        <sz val="10"/>
        <rFont val="Times New Roman"/>
        <family val="1"/>
        <charset val="204"/>
      </rPr>
      <t>тис.грн.</t>
    </r>
  </si>
  <si>
    <r>
      <t>Запит на виділення  коштів ,</t>
    </r>
    <r>
      <rPr>
        <b/>
        <i/>
        <sz val="10"/>
        <rFont val="Times New Roman"/>
        <family val="1"/>
        <charset val="204"/>
      </rPr>
      <t xml:space="preserve"> тис.грн.</t>
    </r>
  </si>
  <si>
    <t>Проєкт ріш.м.р.від 15.07.2021 №787</t>
  </si>
  <si>
    <t>17341,6  (530,6)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</si>
</sst>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0.000"/>
    <numFmt numFmtId="166" formatCode="#,##0.000"/>
  </numFmts>
  <fonts count="36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9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30"/>
      <name val="Calibri"/>
      <family val="2"/>
      <charset val="204"/>
    </font>
    <font>
      <sz val="7"/>
      <name val="Times New Roman"/>
      <family val="1"/>
      <charset val="204"/>
    </font>
    <font>
      <sz val="10"/>
      <color indexed="17"/>
      <name val="Times New Roman"/>
      <family val="1"/>
      <charset val="204"/>
    </font>
    <font>
      <i/>
      <sz val="10"/>
      <color indexed="17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indexed="40"/>
      <name val="Times New Roman"/>
      <family val="1"/>
      <charset val="204"/>
    </font>
    <font>
      <b/>
      <sz val="10"/>
      <color indexed="40"/>
      <name val="Times New Roman"/>
      <family val="1"/>
      <charset val="204"/>
    </font>
    <font>
      <b/>
      <i/>
      <sz val="10"/>
      <color indexed="40"/>
      <name val="Times New Roman"/>
      <family val="1"/>
      <charset val="204"/>
    </font>
    <font>
      <sz val="11"/>
      <color indexed="40"/>
      <name val="Calibri"/>
      <family val="2"/>
      <charset val="204"/>
    </font>
    <font>
      <i/>
      <sz val="10"/>
      <color indexed="36"/>
      <name val="Times New Roman"/>
      <family val="1"/>
      <charset val="204"/>
    </font>
    <font>
      <sz val="10"/>
      <color indexed="36"/>
      <name val="Times New Roman"/>
      <family val="1"/>
      <charset val="204"/>
    </font>
    <font>
      <b/>
      <sz val="10"/>
      <color indexed="36"/>
      <name val="Times New Roman"/>
      <family val="1"/>
      <charset val="204"/>
    </font>
    <font>
      <sz val="11"/>
      <color indexed="36"/>
      <name val="Calibri"/>
      <family val="2"/>
      <charset val="204"/>
    </font>
    <font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62">
    <xf numFmtId="0" fontId="0" fillId="0" borderId="0" xfId="0"/>
    <xf numFmtId="0" fontId="7" fillId="0" borderId="0" xfId="0" applyFont="1"/>
    <xf numFmtId="0" fontId="8" fillId="0" borderId="0" xfId="0" applyFont="1"/>
    <xf numFmtId="0" fontId="2" fillId="0" borderId="0" xfId="1" applyFont="1" applyBorder="1"/>
    <xf numFmtId="0" fontId="2" fillId="0" borderId="1" xfId="1" applyFont="1" applyBorder="1" applyAlignment="1">
      <alignment horizontal="center" vertical="center" wrapText="1"/>
    </xf>
    <xf numFmtId="165" fontId="2" fillId="0" borderId="2" xfId="1" applyNumberFormat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/>
    </xf>
    <xf numFmtId="0" fontId="9" fillId="0" borderId="0" xfId="0" applyFont="1"/>
    <xf numFmtId="165" fontId="9" fillId="0" borderId="3" xfId="1" applyNumberFormat="1" applyFont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165" fontId="3" fillId="0" borderId="2" xfId="1" applyNumberFormat="1" applyFont="1" applyBorder="1" applyAlignment="1">
      <alignment horizontal="center" vertical="center" wrapText="1"/>
    </xf>
    <xf numFmtId="165" fontId="2" fillId="0" borderId="2" xfId="1" applyNumberFormat="1" applyFont="1" applyBorder="1" applyAlignment="1">
      <alignment horizontal="center" vertical="center"/>
    </xf>
    <xf numFmtId="0" fontId="14" fillId="0" borderId="0" xfId="0" applyFont="1"/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vertical="center"/>
    </xf>
    <xf numFmtId="165" fontId="3" fillId="0" borderId="7" xfId="1" applyNumberFormat="1" applyFont="1" applyBorder="1" applyAlignment="1">
      <alignment horizontal="center" vertical="center" wrapText="1"/>
    </xf>
    <xf numFmtId="0" fontId="0" fillId="0" borderId="8" xfId="0" applyBorder="1" applyAlignment="1"/>
    <xf numFmtId="0" fontId="0" fillId="0" borderId="9" xfId="0" applyBorder="1" applyAlignment="1"/>
    <xf numFmtId="165" fontId="3" fillId="0" borderId="10" xfId="1" applyNumberFormat="1" applyFont="1" applyBorder="1" applyAlignment="1">
      <alignment horizontal="center" vertical="center" wrapText="1"/>
    </xf>
    <xf numFmtId="0" fontId="4" fillId="0" borderId="11" xfId="1" applyFont="1" applyBorder="1" applyAlignment="1"/>
    <xf numFmtId="0" fontId="4" fillId="0" borderId="12" xfId="1" applyFont="1" applyBorder="1" applyAlignment="1"/>
    <xf numFmtId="165" fontId="9" fillId="0" borderId="13" xfId="1" applyNumberFormat="1" applyFont="1" applyBorder="1" applyAlignment="1">
      <alignment horizontal="center" vertical="center" wrapText="1"/>
    </xf>
    <xf numFmtId="165" fontId="3" fillId="0" borderId="10" xfId="1" applyNumberFormat="1" applyFont="1" applyBorder="1" applyAlignment="1">
      <alignment horizontal="center" vertical="center"/>
    </xf>
    <xf numFmtId="0" fontId="2" fillId="0" borderId="11" xfId="1" applyFont="1" applyBorder="1" applyAlignment="1"/>
    <xf numFmtId="0" fontId="2" fillId="0" borderId="12" xfId="1" applyFont="1" applyBorder="1" applyAlignment="1"/>
    <xf numFmtId="0" fontId="11" fillId="0" borderId="11" xfId="1" applyFont="1" applyBorder="1" applyAlignment="1"/>
    <xf numFmtId="0" fontId="11" fillId="0" borderId="12" xfId="1" applyFont="1" applyBorder="1" applyAlignment="1"/>
    <xf numFmtId="165" fontId="10" fillId="0" borderId="13" xfId="1" applyNumberFormat="1" applyFont="1" applyBorder="1" applyAlignment="1">
      <alignment vertical="center" wrapText="1"/>
    </xf>
    <xf numFmtId="0" fontId="16" fillId="0" borderId="0" xfId="0" applyFont="1"/>
    <xf numFmtId="0" fontId="2" fillId="0" borderId="0" xfId="0" applyFont="1"/>
    <xf numFmtId="165" fontId="19" fillId="0" borderId="2" xfId="0" applyNumberFormat="1" applyFont="1" applyBorder="1" applyAlignment="1">
      <alignment horizontal="center" vertical="center"/>
    </xf>
    <xf numFmtId="165" fontId="20" fillId="0" borderId="14" xfId="1" applyNumberFormat="1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166" fontId="3" fillId="0" borderId="7" xfId="1" applyNumberFormat="1" applyFont="1" applyBorder="1" applyAlignment="1">
      <alignment horizontal="center" vertical="center" wrapText="1"/>
    </xf>
    <xf numFmtId="165" fontId="2" fillId="0" borderId="3" xfId="1" applyNumberFormat="1" applyFont="1" applyBorder="1" applyAlignment="1">
      <alignment horizontal="center" vertical="center" wrapText="1"/>
    </xf>
    <xf numFmtId="0" fontId="18" fillId="0" borderId="0" xfId="0" applyFont="1"/>
    <xf numFmtId="0" fontId="22" fillId="0" borderId="0" xfId="0" applyFont="1"/>
    <xf numFmtId="0" fontId="3" fillId="0" borderId="0" xfId="0" applyFont="1"/>
    <xf numFmtId="0" fontId="24" fillId="0" borderId="0" xfId="0" applyFont="1"/>
    <xf numFmtId="0" fontId="8" fillId="0" borderId="0" xfId="0" applyFont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2" fillId="0" borderId="11" xfId="1" applyFont="1" applyBorder="1" applyAlignment="1">
      <alignment horizontal="left" vertical="center"/>
    </xf>
    <xf numFmtId="0" fontId="11" fillId="0" borderId="11" xfId="1" applyFont="1" applyBorder="1" applyAlignment="1">
      <alignment horizontal="left" vertical="center"/>
    </xf>
    <xf numFmtId="0" fontId="20" fillId="0" borderId="14" xfId="1" applyFont="1" applyBorder="1" applyAlignment="1">
      <alignment horizontal="left" vertical="center"/>
    </xf>
    <xf numFmtId="0" fontId="2" fillId="0" borderId="0" xfId="1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165" fontId="2" fillId="0" borderId="7" xfId="1" applyNumberFormat="1" applyFont="1" applyBorder="1" applyAlignment="1">
      <alignment horizontal="center" vertical="center" wrapText="1"/>
    </xf>
    <xf numFmtId="165" fontId="19" fillId="0" borderId="7" xfId="0" applyNumberFormat="1" applyFont="1" applyBorder="1" applyAlignment="1">
      <alignment horizontal="center" vertical="center"/>
    </xf>
    <xf numFmtId="165" fontId="2" fillId="0" borderId="7" xfId="1" applyNumberFormat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left" vertical="center" wrapText="1"/>
    </xf>
    <xf numFmtId="0" fontId="2" fillId="0" borderId="15" xfId="1" applyFont="1" applyBorder="1" applyAlignment="1">
      <alignment horizontal="center" vertical="center"/>
    </xf>
    <xf numFmtId="0" fontId="17" fillId="0" borderId="3" xfId="1" applyFont="1" applyBorder="1" applyAlignment="1"/>
    <xf numFmtId="0" fontId="6" fillId="0" borderId="0" xfId="0" applyFont="1" applyAlignment="1">
      <alignment horizontal="center" vertical="center"/>
    </xf>
    <xf numFmtId="0" fontId="5" fillId="0" borderId="2" xfId="1" applyFont="1" applyBorder="1" applyAlignment="1">
      <alignment horizontal="left" vertical="center" wrapText="1"/>
    </xf>
    <xf numFmtId="0" fontId="26" fillId="0" borderId="15" xfId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 wrapText="1"/>
    </xf>
    <xf numFmtId="0" fontId="27" fillId="0" borderId="0" xfId="0" applyFont="1"/>
    <xf numFmtId="0" fontId="30" fillId="0" borderId="9" xfId="0" applyFont="1" applyBorder="1" applyAlignment="1"/>
    <xf numFmtId="165" fontId="27" fillId="0" borderId="2" xfId="0" applyNumberFormat="1" applyFont="1" applyBorder="1" applyAlignment="1">
      <alignment horizontal="center" vertical="center"/>
    </xf>
    <xf numFmtId="0" fontId="29" fillId="0" borderId="11" xfId="1" applyFont="1" applyBorder="1" applyAlignment="1"/>
    <xf numFmtId="1" fontId="27" fillId="0" borderId="2" xfId="0" applyNumberFormat="1" applyFont="1" applyBorder="1" applyAlignment="1">
      <alignment horizontal="center" vertical="center"/>
    </xf>
    <xf numFmtId="165" fontId="28" fillId="0" borderId="10" xfId="0" applyNumberFormat="1" applyFont="1" applyBorder="1" applyAlignment="1">
      <alignment horizontal="center" vertical="center"/>
    </xf>
    <xf numFmtId="165" fontId="27" fillId="0" borderId="2" xfId="1" applyNumberFormat="1" applyFont="1" applyBorder="1" applyAlignment="1">
      <alignment horizontal="center" vertical="center" wrapText="1"/>
    </xf>
    <xf numFmtId="165" fontId="28" fillId="0" borderId="10" xfId="1" applyNumberFormat="1" applyFont="1" applyBorder="1" applyAlignment="1">
      <alignment horizontal="center" vertical="center" wrapText="1"/>
    </xf>
    <xf numFmtId="0" fontId="27" fillId="0" borderId="11" xfId="1" applyFont="1" applyBorder="1" applyAlignment="1"/>
    <xf numFmtId="0" fontId="27" fillId="0" borderId="0" xfId="1" applyFont="1" applyBorder="1"/>
    <xf numFmtId="165" fontId="4" fillId="0" borderId="2" xfId="1" applyNumberFormat="1" applyFont="1" applyBorder="1" applyAlignment="1">
      <alignment horizontal="center" vertical="center"/>
    </xf>
    <xf numFmtId="0" fontId="31" fillId="0" borderId="11" xfId="1" applyFont="1" applyBorder="1" applyAlignment="1"/>
    <xf numFmtId="165" fontId="32" fillId="0" borderId="2" xfId="1" applyNumberFormat="1" applyFont="1" applyBorder="1" applyAlignment="1">
      <alignment horizontal="center" vertical="center" wrapText="1"/>
    </xf>
    <xf numFmtId="165" fontId="33" fillId="0" borderId="2" xfId="0" applyNumberFormat="1" applyFont="1" applyBorder="1" applyAlignment="1">
      <alignment horizontal="center" vertical="center"/>
    </xf>
    <xf numFmtId="165" fontId="32" fillId="0" borderId="3" xfId="1" applyNumberFormat="1" applyFont="1" applyBorder="1" applyAlignment="1">
      <alignment horizontal="center" vertical="center" wrapText="1"/>
    </xf>
    <xf numFmtId="0" fontId="32" fillId="0" borderId="0" xfId="0" applyFont="1"/>
    <xf numFmtId="0" fontId="34" fillId="0" borderId="0" xfId="0" applyFont="1"/>
    <xf numFmtId="0" fontId="11" fillId="0" borderId="11" xfId="1" applyFont="1" applyBorder="1" applyAlignment="1">
      <alignment horizontal="center" vertical="center"/>
    </xf>
    <xf numFmtId="0" fontId="31" fillId="0" borderId="11" xfId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2" fillId="0" borderId="10" xfId="1" applyFont="1" applyBorder="1" applyAlignment="1">
      <alignment horizontal="left" vertical="center" wrapText="1"/>
    </xf>
    <xf numFmtId="165" fontId="33" fillId="0" borderId="10" xfId="1" applyNumberFormat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2" fillId="0" borderId="18" xfId="1" applyFont="1" applyBorder="1" applyAlignment="1">
      <alignment vertical="center"/>
    </xf>
    <xf numFmtId="0" fontId="2" fillId="0" borderId="18" xfId="1" applyFont="1" applyBorder="1" applyAlignment="1">
      <alignment horizontal="left" vertical="center" wrapText="1"/>
    </xf>
    <xf numFmtId="165" fontId="3" fillId="0" borderId="18" xfId="1" applyNumberFormat="1" applyFont="1" applyBorder="1" applyAlignment="1">
      <alignment horizontal="center" vertical="center"/>
    </xf>
    <xf numFmtId="165" fontId="3" fillId="0" borderId="18" xfId="1" applyNumberFormat="1" applyFont="1" applyBorder="1" applyAlignment="1">
      <alignment horizontal="center" vertical="center" wrapText="1"/>
    </xf>
    <xf numFmtId="165" fontId="33" fillId="0" borderId="18" xfId="1" applyNumberFormat="1" applyFont="1" applyBorder="1" applyAlignment="1">
      <alignment horizontal="center" vertical="center" wrapText="1"/>
    </xf>
    <xf numFmtId="165" fontId="10" fillId="0" borderId="19" xfId="1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left"/>
    </xf>
    <xf numFmtId="0" fontId="34" fillId="0" borderId="9" xfId="0" applyFont="1" applyBorder="1" applyAlignment="1"/>
    <xf numFmtId="165" fontId="10" fillId="0" borderId="3" xfId="0" applyNumberFormat="1" applyFont="1" applyBorder="1" applyAlignment="1">
      <alignment horizontal="center" vertical="center"/>
    </xf>
    <xf numFmtId="165" fontId="25" fillId="0" borderId="10" xfId="0" applyNumberFormat="1" applyFont="1" applyBorder="1" applyAlignment="1">
      <alignment horizontal="center" vertical="center"/>
    </xf>
    <xf numFmtId="165" fontId="33" fillId="0" borderId="10" xfId="0" applyNumberFormat="1" applyFont="1" applyBorder="1" applyAlignment="1">
      <alignment horizontal="center" vertical="center"/>
    </xf>
    <xf numFmtId="165" fontId="10" fillId="0" borderId="13" xfId="0" applyNumberFormat="1" applyFont="1" applyBorder="1" applyAlignment="1">
      <alignment horizontal="center" vertical="center"/>
    </xf>
    <xf numFmtId="165" fontId="33" fillId="0" borderId="2" xfId="1" applyNumberFormat="1" applyFont="1" applyBorder="1" applyAlignment="1">
      <alignment horizontal="center" vertical="center" wrapText="1"/>
    </xf>
    <xf numFmtId="0" fontId="32" fillId="0" borderId="5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left" vertical="center" wrapText="1"/>
    </xf>
    <xf numFmtId="166" fontId="0" fillId="0" borderId="0" xfId="0" applyNumberFormat="1"/>
    <xf numFmtId="165" fontId="10" fillId="0" borderId="2" xfId="1" applyNumberFormat="1" applyFont="1" applyBorder="1" applyAlignment="1">
      <alignment horizontal="center" vertical="center" wrapText="1"/>
    </xf>
    <xf numFmtId="165" fontId="2" fillId="0" borderId="3" xfId="1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/>
    </xf>
    <xf numFmtId="166" fontId="3" fillId="0" borderId="30" xfId="1" applyNumberFormat="1" applyFont="1" applyBorder="1" applyAlignment="1">
      <alignment horizontal="center" vertical="center" wrapText="1"/>
    </xf>
    <xf numFmtId="165" fontId="3" fillId="0" borderId="13" xfId="1" applyNumberFormat="1" applyFont="1" applyBorder="1" applyAlignment="1">
      <alignment horizontal="center" vertical="center" wrapText="1"/>
    </xf>
    <xf numFmtId="165" fontId="20" fillId="0" borderId="31" xfId="1" applyNumberFormat="1" applyFont="1" applyBorder="1" applyAlignment="1">
      <alignment horizontal="center" wrapText="1"/>
    </xf>
    <xf numFmtId="165" fontId="20" fillId="0" borderId="14" xfId="1" applyNumberFormat="1" applyFont="1" applyBorder="1" applyAlignment="1">
      <alignment horizontal="center"/>
    </xf>
    <xf numFmtId="165" fontId="3" fillId="0" borderId="10" xfId="1" applyNumberFormat="1" applyFont="1" applyBorder="1" applyAlignment="1">
      <alignment vertical="center" wrapText="1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left" vertical="center" wrapText="1"/>
    </xf>
    <xf numFmtId="0" fontId="5" fillId="0" borderId="2" xfId="1" applyFont="1" applyBorder="1" applyAlignment="1">
      <alignment horizontal="left" vertical="center" wrapText="1"/>
    </xf>
    <xf numFmtId="1" fontId="3" fillId="0" borderId="2" xfId="1" applyNumberFormat="1" applyFont="1" applyBorder="1" applyAlignment="1">
      <alignment horizontal="center" vertical="center" wrapText="1"/>
    </xf>
    <xf numFmtId="165" fontId="3" fillId="0" borderId="2" xfId="1" applyNumberFormat="1" applyFont="1" applyBorder="1" applyAlignment="1">
      <alignment horizontal="center" vertical="center" wrapText="1"/>
    </xf>
    <xf numFmtId="165" fontId="3" fillId="0" borderId="7" xfId="1" applyNumberFormat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left" vertical="center" wrapText="1"/>
    </xf>
    <xf numFmtId="165" fontId="25" fillId="0" borderId="14" xfId="1" applyNumberFormat="1" applyFont="1" applyBorder="1" applyAlignment="1">
      <alignment horizontal="center"/>
    </xf>
    <xf numFmtId="0" fontId="4" fillId="0" borderId="23" xfId="1" applyFont="1" applyBorder="1" applyAlignment="1">
      <alignment horizontal="center" vertical="center" wrapText="1"/>
    </xf>
    <xf numFmtId="0" fontId="0" fillId="0" borderId="9" xfId="0" applyBorder="1" applyAlignment="1"/>
    <xf numFmtId="0" fontId="4" fillId="0" borderId="20" xfId="1" applyFont="1" applyBorder="1" applyAlignment="1">
      <alignment horizontal="center" vertical="center" wrapText="1"/>
    </xf>
    <xf numFmtId="0" fontId="0" fillId="0" borderId="11" xfId="0" applyBorder="1" applyAlignment="1"/>
    <xf numFmtId="0" fontId="0" fillId="0" borderId="24" xfId="0" applyBorder="1" applyAlignment="1"/>
    <xf numFmtId="0" fontId="5" fillId="0" borderId="2" xfId="1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3" fillId="0" borderId="22" xfId="1" applyFont="1" applyBorder="1" applyAlignment="1">
      <alignment horizontal="center" vertical="center"/>
    </xf>
    <xf numFmtId="0" fontId="3" fillId="0" borderId="10" xfId="1" applyFont="1" applyBorder="1" applyAlignment="1"/>
    <xf numFmtId="0" fontId="12" fillId="0" borderId="0" xfId="0" applyFont="1" applyAlignment="1">
      <alignment horizontal="center" vertical="center"/>
    </xf>
    <xf numFmtId="0" fontId="3" fillId="0" borderId="11" xfId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/>
    </xf>
    <xf numFmtId="0" fontId="3" fillId="0" borderId="29" xfId="1" applyFont="1" applyFill="1" applyBorder="1" applyAlignment="1">
      <alignment horizontal="left" vertical="center" wrapText="1"/>
    </xf>
    <xf numFmtId="0" fontId="2" fillId="0" borderId="18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3" fillId="0" borderId="12" xfId="1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3" fillId="0" borderId="2" xfId="1" applyFont="1" applyBorder="1" applyAlignment="1">
      <alignment horizontal="left" vertical="center" wrapText="1"/>
    </xf>
    <xf numFmtId="0" fontId="3" fillId="0" borderId="10" xfId="1" applyFont="1" applyBorder="1" applyAlignment="1">
      <alignment horizontal="left" vertical="center" wrapText="1"/>
    </xf>
    <xf numFmtId="0" fontId="3" fillId="0" borderId="20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2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4" fillId="0" borderId="23" xfId="1" applyFont="1" applyBorder="1" applyAlignment="1">
      <alignment horizontal="center" vertical="center"/>
    </xf>
    <xf numFmtId="0" fontId="5" fillId="0" borderId="7" xfId="1" applyFont="1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5" fillId="0" borderId="18" xfId="1" applyFont="1" applyBorder="1" applyAlignment="1">
      <alignment horizontal="left" vertical="center" wrapText="1"/>
    </xf>
    <xf numFmtId="0" fontId="3" fillId="0" borderId="15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7" xfId="1" applyFont="1" applyBorder="1" applyAlignment="1"/>
    <xf numFmtId="0" fontId="20" fillId="0" borderId="21" xfId="1" applyFont="1" applyBorder="1" applyAlignment="1">
      <alignment horizontal="center"/>
    </xf>
    <xf numFmtId="0" fontId="21" fillId="0" borderId="14" xfId="1" applyFont="1" applyBorder="1" applyAlignment="1">
      <alignment horizontal="center"/>
    </xf>
    <xf numFmtId="0" fontId="2" fillId="0" borderId="10" xfId="1" applyFont="1" applyBorder="1" applyAlignment="1">
      <alignment vertical="center"/>
    </xf>
    <xf numFmtId="0" fontId="0" fillId="0" borderId="24" xfId="0" applyBorder="1" applyAlignment="1">
      <alignment horizontal="center" vertical="center"/>
    </xf>
    <xf numFmtId="0" fontId="3" fillId="0" borderId="25" xfId="1" applyFont="1" applyBorder="1" applyAlignment="1">
      <alignment horizontal="center" vertical="center" wrapText="1"/>
    </xf>
    <xf numFmtId="0" fontId="24" fillId="0" borderId="26" xfId="0" applyFont="1" applyBorder="1" applyAlignment="1">
      <alignment vertical="center"/>
    </xf>
    <xf numFmtId="0" fontId="24" fillId="0" borderId="27" xfId="0" applyFont="1" applyBorder="1" applyAlignment="1">
      <alignment vertical="center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9"/>
  <sheetViews>
    <sheetView tabSelected="1" topLeftCell="A11" zoomScaleNormal="100" workbookViewId="0">
      <selection activeCell="F55" sqref="F55"/>
    </sheetView>
  </sheetViews>
  <sheetFormatPr defaultRowHeight="14.4"/>
  <cols>
    <col min="1" max="1" width="2.88671875" style="2" customWidth="1"/>
    <col min="2" max="2" width="63" style="2" customWidth="1"/>
    <col min="3" max="3" width="16.33203125" style="44" customWidth="1"/>
    <col min="4" max="4" width="15.33203125" style="2" customWidth="1"/>
    <col min="5" max="5" width="15" style="2" customWidth="1"/>
    <col min="6" max="6" width="9.77734375" style="63" customWidth="1"/>
    <col min="7" max="7" width="11.6640625" style="8" customWidth="1"/>
    <col min="8" max="8" width="0.33203125" style="2" hidden="1" customWidth="1"/>
    <col min="10" max="10" width="9.88671875" bestFit="1" customWidth="1"/>
  </cols>
  <sheetData>
    <row r="1" spans="1:9" ht="3.6" customHeight="1"/>
    <row r="2" spans="1:9" ht="23.4" customHeight="1">
      <c r="A2" s="127" t="s">
        <v>36</v>
      </c>
      <c r="B2" s="127"/>
      <c r="C2" s="127"/>
      <c r="D2" s="127"/>
      <c r="E2" s="127"/>
      <c r="F2" s="127"/>
      <c r="G2" s="127"/>
    </row>
    <row r="3" spans="1:9" ht="20.399999999999999" customHeight="1">
      <c r="A3" s="147" t="s">
        <v>42</v>
      </c>
      <c r="B3" s="147"/>
      <c r="C3" s="147"/>
      <c r="D3" s="147"/>
      <c r="E3" s="147"/>
      <c r="F3" s="147"/>
      <c r="G3" s="147"/>
    </row>
    <row r="4" spans="1:9" ht="10.8" hidden="1" customHeight="1" thickBot="1"/>
    <row r="5" spans="1:9" ht="20.399999999999999" customHeight="1" thickBot="1"/>
    <row r="6" spans="1:9" s="1" customFormat="1" ht="14.4" customHeight="1">
      <c r="A6" s="141" t="s">
        <v>0</v>
      </c>
      <c r="B6" s="128" t="s">
        <v>1</v>
      </c>
      <c r="C6" s="146" t="s">
        <v>2</v>
      </c>
      <c r="D6" s="128" t="s">
        <v>37</v>
      </c>
      <c r="E6" s="129"/>
      <c r="F6" s="133" t="s">
        <v>54</v>
      </c>
      <c r="G6" s="136" t="s">
        <v>53</v>
      </c>
      <c r="H6" s="2"/>
    </row>
    <row r="7" spans="1:9" s="1" customFormat="1" ht="14.4" customHeight="1">
      <c r="A7" s="142"/>
      <c r="B7" s="144"/>
      <c r="C7" s="139"/>
      <c r="D7" s="130"/>
      <c r="E7" s="130"/>
      <c r="F7" s="134"/>
      <c r="G7" s="137"/>
      <c r="H7" s="2"/>
    </row>
    <row r="8" spans="1:9" s="1" customFormat="1" ht="13.8" customHeight="1">
      <c r="A8" s="142"/>
      <c r="B8" s="144"/>
      <c r="C8" s="139"/>
      <c r="D8" s="139" t="s">
        <v>46</v>
      </c>
      <c r="E8" s="131" t="s">
        <v>55</v>
      </c>
      <c r="F8" s="134"/>
      <c r="G8" s="137"/>
      <c r="H8" s="2"/>
    </row>
    <row r="9" spans="1:9" s="1" customFormat="1" ht="43.2" customHeight="1" thickBot="1">
      <c r="A9" s="143"/>
      <c r="B9" s="145"/>
      <c r="C9" s="140"/>
      <c r="D9" s="140"/>
      <c r="E9" s="132"/>
      <c r="F9" s="135"/>
      <c r="G9" s="138"/>
      <c r="H9" s="2"/>
      <c r="I9" s="14"/>
    </row>
    <row r="10" spans="1:9" s="59" customFormat="1" ht="13.8" thickBot="1">
      <c r="A10" s="15">
        <v>1</v>
      </c>
      <c r="B10" s="16">
        <v>2</v>
      </c>
      <c r="C10" s="16">
        <v>3</v>
      </c>
      <c r="D10" s="16">
        <v>4</v>
      </c>
      <c r="E10" s="16">
        <v>5</v>
      </c>
      <c r="F10" s="99">
        <v>7</v>
      </c>
      <c r="G10" s="17">
        <v>8</v>
      </c>
      <c r="H10" s="10"/>
    </row>
    <row r="11" spans="1:9">
      <c r="A11" s="118" t="s">
        <v>3</v>
      </c>
      <c r="B11" s="119"/>
      <c r="C11" s="45"/>
      <c r="D11" s="21"/>
      <c r="E11" s="21"/>
      <c r="F11" s="64"/>
      <c r="G11" s="20"/>
    </row>
    <row r="12" spans="1:9" ht="24.6" customHeight="1">
      <c r="A12" s="4">
        <v>1</v>
      </c>
      <c r="B12" s="6" t="s">
        <v>4</v>
      </c>
      <c r="C12" s="149" t="s">
        <v>41</v>
      </c>
      <c r="D12" s="5">
        <v>2868.1559999999999</v>
      </c>
      <c r="E12" s="34">
        <v>3337.9960000000001</v>
      </c>
      <c r="F12" s="104">
        <v>1487.9939999999999</v>
      </c>
      <c r="G12" s="103">
        <v>1849.998</v>
      </c>
    </row>
    <row r="13" spans="1:9" ht="15" customHeight="1">
      <c r="A13" s="4">
        <v>2</v>
      </c>
      <c r="B13" s="6" t="s">
        <v>5</v>
      </c>
      <c r="C13" s="151"/>
      <c r="D13" s="5">
        <v>3036</v>
      </c>
      <c r="E13" s="34">
        <v>3726.63</v>
      </c>
      <c r="F13" s="104">
        <v>1598.605</v>
      </c>
      <c r="G13" s="103">
        <v>2128.0250000000001</v>
      </c>
    </row>
    <row r="14" spans="1:9" ht="31.8" customHeight="1">
      <c r="A14" s="55">
        <v>3</v>
      </c>
      <c r="B14" s="56" t="s">
        <v>40</v>
      </c>
      <c r="C14" s="151"/>
      <c r="D14" s="52">
        <v>5551</v>
      </c>
      <c r="E14" s="53">
        <v>6385.2539999999999</v>
      </c>
      <c r="F14" s="104">
        <v>3138.5549999999998</v>
      </c>
      <c r="G14" s="103">
        <v>3246.6990000000001</v>
      </c>
    </row>
    <row r="15" spans="1:9" ht="16.2" customHeight="1">
      <c r="A15" s="4">
        <v>4</v>
      </c>
      <c r="B15" s="6" t="s">
        <v>6</v>
      </c>
      <c r="C15" s="151"/>
      <c r="D15" s="5">
        <v>20409</v>
      </c>
      <c r="E15" s="34">
        <v>25213.501</v>
      </c>
      <c r="F15" s="104">
        <v>12571.236999999999</v>
      </c>
      <c r="G15" s="103">
        <v>12642.263999999999</v>
      </c>
    </row>
    <row r="16" spans="1:9" ht="13.2" customHeight="1">
      <c r="A16" s="4">
        <v>5</v>
      </c>
      <c r="B16" s="6" t="s">
        <v>7</v>
      </c>
      <c r="C16" s="151"/>
      <c r="D16" s="5">
        <v>330</v>
      </c>
      <c r="E16" s="34">
        <v>364.52600000000001</v>
      </c>
      <c r="F16" s="104">
        <v>119.727</v>
      </c>
      <c r="G16" s="103">
        <v>175.74700000000001</v>
      </c>
    </row>
    <row r="17" spans="1:7" ht="16.2" customHeight="1">
      <c r="A17" s="4">
        <v>6</v>
      </c>
      <c r="B17" s="6" t="s">
        <v>8</v>
      </c>
      <c r="C17" s="151"/>
      <c r="D17" s="5">
        <v>2502</v>
      </c>
      <c r="E17" s="34">
        <v>2502</v>
      </c>
      <c r="F17" s="104"/>
      <c r="G17" s="103">
        <v>511.1</v>
      </c>
    </row>
    <row r="18" spans="1:7" ht="13.8" customHeight="1">
      <c r="A18" s="4">
        <v>7</v>
      </c>
      <c r="B18" s="6" t="s">
        <v>9</v>
      </c>
      <c r="C18" s="151"/>
      <c r="D18" s="5">
        <v>1263</v>
      </c>
      <c r="E18" s="34">
        <v>1263</v>
      </c>
      <c r="F18" s="104"/>
      <c r="G18" s="103"/>
    </row>
    <row r="19" spans="1:7" ht="13.8" customHeight="1">
      <c r="A19" s="4">
        <v>8</v>
      </c>
      <c r="B19" s="6" t="s">
        <v>10</v>
      </c>
      <c r="C19" s="151"/>
      <c r="D19" s="5">
        <v>6303.6469999999999</v>
      </c>
      <c r="E19" s="34">
        <v>6303.6469999999999</v>
      </c>
      <c r="F19" s="65"/>
      <c r="G19" s="9"/>
    </row>
    <row r="20" spans="1:7" ht="16.8" customHeight="1" thickBot="1">
      <c r="A20" s="152" t="s">
        <v>11</v>
      </c>
      <c r="B20" s="153"/>
      <c r="C20" s="154"/>
      <c r="D20" s="38">
        <f>SUM(D12:D19)</f>
        <v>42262.803</v>
      </c>
      <c r="E20" s="19">
        <f>SUM(E12:E19)</f>
        <v>49096.553999999996</v>
      </c>
      <c r="F20" s="115">
        <v>39027.906999999999</v>
      </c>
      <c r="G20" s="105">
        <f>SUM(G12:G19)</f>
        <v>20553.832999999995</v>
      </c>
    </row>
    <row r="21" spans="1:7">
      <c r="A21" s="120" t="s">
        <v>12</v>
      </c>
      <c r="B21" s="121"/>
      <c r="C21" s="121"/>
      <c r="D21" s="23"/>
      <c r="E21" s="23"/>
      <c r="F21" s="66"/>
      <c r="G21" s="24"/>
    </row>
    <row r="22" spans="1:7" ht="17.399999999999999" customHeight="1">
      <c r="A22" s="4">
        <v>9</v>
      </c>
      <c r="B22" s="6" t="s">
        <v>13</v>
      </c>
      <c r="C22" s="123" t="s">
        <v>41</v>
      </c>
      <c r="D22" s="5">
        <v>1000</v>
      </c>
      <c r="E22" s="5">
        <v>1000</v>
      </c>
      <c r="F22" s="67"/>
      <c r="G22" s="9"/>
    </row>
    <row r="23" spans="1:7" ht="18.600000000000001" customHeight="1">
      <c r="A23" s="7">
        <v>10</v>
      </c>
      <c r="B23" s="6" t="s">
        <v>14</v>
      </c>
      <c r="C23" s="123"/>
      <c r="D23" s="5">
        <v>3000</v>
      </c>
      <c r="E23" s="5">
        <v>3000</v>
      </c>
      <c r="F23" s="67"/>
      <c r="G23" s="9"/>
    </row>
    <row r="24" spans="1:7" ht="17.399999999999999" customHeight="1">
      <c r="A24" s="7">
        <v>11</v>
      </c>
      <c r="B24" s="6" t="s">
        <v>15</v>
      </c>
      <c r="C24" s="123"/>
      <c r="D24" s="5">
        <v>800</v>
      </c>
      <c r="E24" s="5">
        <v>800</v>
      </c>
      <c r="F24" s="67"/>
      <c r="G24" s="9"/>
    </row>
    <row r="25" spans="1:7" ht="15.6" customHeight="1">
      <c r="A25" s="7">
        <v>12</v>
      </c>
      <c r="B25" s="6" t="s">
        <v>16</v>
      </c>
      <c r="C25" s="124"/>
      <c r="D25" s="5">
        <v>500</v>
      </c>
      <c r="E25" s="5">
        <v>500</v>
      </c>
      <c r="F25" s="67"/>
      <c r="G25" s="9"/>
    </row>
    <row r="26" spans="1:7" ht="17.399999999999999" customHeight="1">
      <c r="A26" s="7">
        <v>13</v>
      </c>
      <c r="B26" s="6" t="s">
        <v>17</v>
      </c>
      <c r="C26" s="124"/>
      <c r="D26" s="5">
        <v>200</v>
      </c>
      <c r="E26" s="5">
        <v>200</v>
      </c>
      <c r="F26" s="67"/>
      <c r="G26" s="9"/>
    </row>
    <row r="27" spans="1:7" ht="20.399999999999999" customHeight="1">
      <c r="A27" s="7">
        <v>14</v>
      </c>
      <c r="B27" s="6" t="s">
        <v>18</v>
      </c>
      <c r="C27" s="124"/>
      <c r="D27" s="5">
        <v>300</v>
      </c>
      <c r="E27" s="5">
        <v>300</v>
      </c>
      <c r="F27" s="67"/>
      <c r="G27" s="9"/>
    </row>
    <row r="28" spans="1:7" ht="13.8" customHeight="1">
      <c r="A28" s="7">
        <v>15</v>
      </c>
      <c r="B28" s="6" t="s">
        <v>19</v>
      </c>
      <c r="C28" s="124"/>
      <c r="D28" s="5">
        <v>1500</v>
      </c>
      <c r="E28" s="5">
        <v>1500</v>
      </c>
      <c r="F28" s="67"/>
      <c r="G28" s="9"/>
    </row>
    <row r="29" spans="1:7" ht="19.2" customHeight="1">
      <c r="A29" s="7">
        <v>16</v>
      </c>
      <c r="B29" s="6" t="s">
        <v>20</v>
      </c>
      <c r="C29" s="124"/>
      <c r="D29" s="5">
        <v>5000</v>
      </c>
      <c r="E29" s="5">
        <v>5000</v>
      </c>
      <c r="F29" s="67"/>
      <c r="G29" s="9"/>
    </row>
    <row r="30" spans="1:7" ht="20.399999999999999" customHeight="1" thickBot="1">
      <c r="A30" s="125" t="s">
        <v>11</v>
      </c>
      <c r="B30" s="126"/>
      <c r="C30" s="126"/>
      <c r="D30" s="26">
        <f>SUM(D22:D29)</f>
        <v>12300</v>
      </c>
      <c r="E30" s="26">
        <f>SUM(E22:E29)</f>
        <v>12300</v>
      </c>
      <c r="F30" s="68"/>
      <c r="G30" s="106">
        <f>SUM(G22:G29)</f>
        <v>0</v>
      </c>
    </row>
    <row r="31" spans="1:7">
      <c r="A31" s="118" t="s">
        <v>21</v>
      </c>
      <c r="B31" s="122"/>
      <c r="C31" s="46"/>
      <c r="D31" s="23"/>
      <c r="E31" s="23"/>
      <c r="F31" s="66"/>
      <c r="G31" s="24"/>
    </row>
    <row r="32" spans="1:7" ht="37.799999999999997" customHeight="1">
      <c r="A32" s="57">
        <v>17</v>
      </c>
      <c r="B32" s="56" t="s">
        <v>22</v>
      </c>
      <c r="C32" s="100" t="s">
        <v>49</v>
      </c>
      <c r="D32" s="54">
        <v>350</v>
      </c>
      <c r="E32" s="54">
        <v>350</v>
      </c>
      <c r="F32" s="69"/>
      <c r="G32" s="9"/>
    </row>
    <row r="33" spans="1:8" ht="13.8" customHeight="1">
      <c r="A33" s="7">
        <v>18</v>
      </c>
      <c r="B33" s="111" t="s">
        <v>23</v>
      </c>
      <c r="C33" s="116" t="s">
        <v>47</v>
      </c>
      <c r="D33" s="13">
        <v>100</v>
      </c>
      <c r="E33" s="13">
        <v>100</v>
      </c>
      <c r="F33" s="98"/>
      <c r="G33" s="9"/>
    </row>
    <row r="34" spans="1:8" ht="15" thickBot="1">
      <c r="A34" s="125" t="s">
        <v>11</v>
      </c>
      <c r="B34" s="126"/>
      <c r="C34" s="126"/>
      <c r="D34" s="26">
        <f>SUM(D32:D33)</f>
        <v>450</v>
      </c>
      <c r="E34" s="22">
        <f>SUM(E32:E33)</f>
        <v>450</v>
      </c>
      <c r="F34" s="70"/>
      <c r="G34" s="25"/>
    </row>
    <row r="35" spans="1:8">
      <c r="A35" s="148" t="s">
        <v>24</v>
      </c>
      <c r="B35" s="122"/>
      <c r="C35" s="47"/>
      <c r="D35" s="27"/>
      <c r="E35" s="27"/>
      <c r="F35" s="71"/>
      <c r="G35" s="28"/>
    </row>
    <row r="36" spans="1:8" ht="26.4">
      <c r="A36" s="7">
        <v>19</v>
      </c>
      <c r="B36" s="6" t="s">
        <v>39</v>
      </c>
      <c r="C36" s="149" t="s">
        <v>50</v>
      </c>
      <c r="D36" s="73">
        <v>2474.6</v>
      </c>
      <c r="E36" s="5">
        <v>2474.6</v>
      </c>
      <c r="F36" s="69"/>
      <c r="G36" s="9"/>
    </row>
    <row r="37" spans="1:8" s="40" customFormat="1" ht="14.4" customHeight="1">
      <c r="A37" s="7">
        <v>20</v>
      </c>
      <c r="B37" s="6" t="s">
        <v>25</v>
      </c>
      <c r="C37" s="150"/>
      <c r="D37" s="73">
        <v>807</v>
      </c>
      <c r="E37" s="12">
        <v>807</v>
      </c>
      <c r="F37" s="69"/>
      <c r="G37" s="39"/>
      <c r="H37" s="33"/>
    </row>
    <row r="38" spans="1:8" ht="15" thickBot="1">
      <c r="A38" s="125" t="s">
        <v>11</v>
      </c>
      <c r="B38" s="126"/>
      <c r="C38" s="126"/>
      <c r="D38" s="26">
        <f>SUM(D36:D37)</f>
        <v>3281.6</v>
      </c>
      <c r="E38" s="22">
        <f>SUM(E36:E37)</f>
        <v>3281.6</v>
      </c>
      <c r="F38" s="70"/>
      <c r="G38" s="106">
        <f>SUM(G36:G37)</f>
        <v>0</v>
      </c>
    </row>
    <row r="39" spans="1:8">
      <c r="A39" s="148" t="s">
        <v>26</v>
      </c>
      <c r="B39" s="122"/>
      <c r="C39" s="47"/>
      <c r="D39" s="27"/>
      <c r="E39" s="27"/>
      <c r="F39" s="71"/>
      <c r="G39" s="28"/>
    </row>
    <row r="40" spans="1:8" ht="25.8" customHeight="1">
      <c r="A40" s="7">
        <v>21</v>
      </c>
      <c r="B40" s="6" t="s">
        <v>27</v>
      </c>
      <c r="C40" s="149" t="s">
        <v>51</v>
      </c>
      <c r="D40" s="13">
        <v>1792</v>
      </c>
      <c r="E40" s="5">
        <v>1792</v>
      </c>
      <c r="F40" s="69"/>
      <c r="G40" s="9"/>
    </row>
    <row r="41" spans="1:8" s="40" customFormat="1" ht="16.2" customHeight="1">
      <c r="A41" s="7">
        <v>22</v>
      </c>
      <c r="B41" s="6" t="s">
        <v>28</v>
      </c>
      <c r="C41" s="150"/>
      <c r="D41" s="5">
        <v>4185</v>
      </c>
      <c r="E41" s="5">
        <v>4185</v>
      </c>
      <c r="F41" s="69"/>
      <c r="G41" s="39"/>
      <c r="H41" s="33"/>
    </row>
    <row r="42" spans="1:8" s="40" customFormat="1" ht="16.2" customHeight="1">
      <c r="A42" s="7">
        <v>23</v>
      </c>
      <c r="B42" s="6" t="s">
        <v>29</v>
      </c>
      <c r="C42" s="60" t="s">
        <v>38</v>
      </c>
      <c r="D42" s="5">
        <v>49.4</v>
      </c>
      <c r="E42" s="5">
        <v>49.4</v>
      </c>
      <c r="F42" s="69"/>
      <c r="G42" s="9"/>
      <c r="H42" s="33"/>
    </row>
    <row r="43" spans="1:8" s="79" customFormat="1" ht="16.2" customHeight="1">
      <c r="A43" s="110">
        <v>24</v>
      </c>
      <c r="B43" s="111" t="s">
        <v>45</v>
      </c>
      <c r="C43" s="112" t="s">
        <v>47</v>
      </c>
      <c r="D43" s="113">
        <v>0</v>
      </c>
      <c r="E43" s="114">
        <v>5000</v>
      </c>
      <c r="F43" s="102"/>
      <c r="G43" s="77"/>
      <c r="H43" s="78"/>
    </row>
    <row r="44" spans="1:8" ht="15" thickBot="1">
      <c r="A44" s="125" t="s">
        <v>11</v>
      </c>
      <c r="B44" s="126"/>
      <c r="C44" s="126"/>
      <c r="D44" s="26">
        <f>SUM(D40:D43)</f>
        <v>6026.4</v>
      </c>
      <c r="E44" s="22">
        <f>SUM(E40:E43)</f>
        <v>11026.4</v>
      </c>
      <c r="F44" s="70"/>
      <c r="G44" s="106">
        <f>SUM(G40:G43)</f>
        <v>0</v>
      </c>
    </row>
    <row r="45" spans="1:8">
      <c r="A45" s="148" t="s">
        <v>30</v>
      </c>
      <c r="B45" s="122"/>
      <c r="C45" s="48"/>
      <c r="D45" s="29"/>
      <c r="E45" s="29"/>
      <c r="F45" s="74"/>
      <c r="G45" s="30"/>
    </row>
    <row r="46" spans="1:8" ht="44.4" customHeight="1" thickBot="1">
      <c r="A46" s="7">
        <v>25</v>
      </c>
      <c r="B46" s="6" t="s">
        <v>31</v>
      </c>
      <c r="C46" s="60" t="s">
        <v>52</v>
      </c>
      <c r="D46" s="13">
        <v>16810</v>
      </c>
      <c r="E46" s="5">
        <v>17341.599999999999</v>
      </c>
      <c r="F46" s="109" t="s">
        <v>56</v>
      </c>
      <c r="G46" s="58"/>
      <c r="H46" s="32"/>
    </row>
    <row r="47" spans="1:8" ht="15" thickBot="1">
      <c r="A47" s="125" t="s">
        <v>11</v>
      </c>
      <c r="B47" s="126"/>
      <c r="C47" s="126"/>
      <c r="D47" s="26">
        <f>SUM(D46:D46)</f>
        <v>16810</v>
      </c>
      <c r="E47" s="22">
        <v>17341.599999999999</v>
      </c>
      <c r="F47" s="109">
        <v>17341.599999999999</v>
      </c>
      <c r="G47" s="31"/>
    </row>
    <row r="48" spans="1:8">
      <c r="A48" s="148" t="s">
        <v>32</v>
      </c>
      <c r="B48" s="158"/>
      <c r="C48" s="48"/>
      <c r="D48" s="80"/>
      <c r="E48" s="80"/>
      <c r="F48" s="81"/>
      <c r="G48" s="82"/>
    </row>
    <row r="49" spans="1:10" ht="12.6" customHeight="1">
      <c r="A49" s="7">
        <v>26</v>
      </c>
      <c r="B49" s="6" t="s">
        <v>33</v>
      </c>
      <c r="C49" s="60" t="s">
        <v>34</v>
      </c>
      <c r="D49" s="13">
        <v>2000</v>
      </c>
      <c r="E49" s="5">
        <v>2000</v>
      </c>
      <c r="F49" s="75"/>
      <c r="G49" s="9"/>
    </row>
    <row r="50" spans="1:10" ht="15" thickBot="1">
      <c r="A50" s="143" t="s">
        <v>11</v>
      </c>
      <c r="B50" s="157"/>
      <c r="C50" s="83"/>
      <c r="D50" s="26">
        <f>SUM(D49)</f>
        <v>2000</v>
      </c>
      <c r="E50" s="22">
        <v>2000</v>
      </c>
      <c r="F50" s="84"/>
      <c r="G50" s="106">
        <f>SUM(G49)</f>
        <v>0</v>
      </c>
    </row>
    <row r="51" spans="1:10">
      <c r="A51" s="118" t="s">
        <v>44</v>
      </c>
      <c r="B51" s="119"/>
      <c r="C51" s="92"/>
      <c r="D51" s="21"/>
      <c r="E51" s="21"/>
      <c r="F51" s="93"/>
      <c r="G51" s="20"/>
    </row>
    <row r="52" spans="1:10" s="40" customFormat="1" ht="15.6" customHeight="1">
      <c r="A52" s="61">
        <v>27</v>
      </c>
      <c r="B52" s="18" t="s">
        <v>43</v>
      </c>
      <c r="C52" s="62" t="s">
        <v>41</v>
      </c>
      <c r="D52" s="5">
        <v>1000</v>
      </c>
      <c r="E52" s="34">
        <v>1000</v>
      </c>
      <c r="F52" s="76"/>
      <c r="G52" s="94"/>
      <c r="H52" s="33"/>
    </row>
    <row r="53" spans="1:10" s="43" customFormat="1" ht="15" thickBot="1">
      <c r="A53" s="159" t="s">
        <v>11</v>
      </c>
      <c r="B53" s="160"/>
      <c r="C53" s="161"/>
      <c r="D53" s="22">
        <f>SUM(D52)</f>
        <v>1000</v>
      </c>
      <c r="E53" s="95">
        <v>1000</v>
      </c>
      <c r="F53" s="96"/>
      <c r="G53" s="97"/>
      <c r="H53" s="42"/>
    </row>
    <row r="54" spans="1:10" ht="6.6" customHeight="1" thickBot="1">
      <c r="A54" s="85"/>
      <c r="B54" s="86"/>
      <c r="C54" s="87"/>
      <c r="D54" s="88"/>
      <c r="E54" s="89"/>
      <c r="F54" s="90"/>
      <c r="G54" s="91"/>
    </row>
    <row r="55" spans="1:10" s="37" customFormat="1" ht="23.4" customHeight="1" thickBot="1">
      <c r="A55" s="155" t="s">
        <v>35</v>
      </c>
      <c r="B55" s="156"/>
      <c r="C55" s="49"/>
      <c r="D55" s="35">
        <f>SUM(D20,D30,D34,D38,D44,D47,D50,D53)</f>
        <v>84130.803</v>
      </c>
      <c r="E55" s="108">
        <f>SUM(E20,E30,E34,E38,E44,E47,E50,E53)</f>
        <v>96496.15399999998</v>
      </c>
      <c r="F55" s="117">
        <v>56369.506999999998</v>
      </c>
      <c r="G55" s="107">
        <f>SUM(G20,G30,G38,G44,G50,G53)</f>
        <v>20553.832999999995</v>
      </c>
      <c r="H55" s="36"/>
      <c r="J55" s="101"/>
    </row>
    <row r="56" spans="1:10" ht="9" customHeight="1">
      <c r="A56" s="3"/>
      <c r="B56" s="3"/>
      <c r="C56" s="50"/>
      <c r="D56" s="3"/>
      <c r="E56" s="3"/>
      <c r="F56" s="72"/>
      <c r="G56" s="11"/>
      <c r="J56" s="37"/>
    </row>
    <row r="57" spans="1:10" ht="4.2" customHeight="1"/>
    <row r="58" spans="1:10" ht="3.6" customHeight="1"/>
    <row r="59" spans="1:10" ht="15.6">
      <c r="B59" s="41" t="s">
        <v>48</v>
      </c>
      <c r="C59" s="51"/>
      <c r="D59" s="41"/>
    </row>
  </sheetData>
  <mergeCells count="31">
    <mergeCell ref="A44:C44"/>
    <mergeCell ref="A38:C38"/>
    <mergeCell ref="C12:C19"/>
    <mergeCell ref="A20:C20"/>
    <mergeCell ref="A55:B55"/>
    <mergeCell ref="A50:B50"/>
    <mergeCell ref="A47:C47"/>
    <mergeCell ref="A48:B48"/>
    <mergeCell ref="A34:C34"/>
    <mergeCell ref="A53:C53"/>
    <mergeCell ref="A51:B51"/>
    <mergeCell ref="D8:D9"/>
    <mergeCell ref="A6:A9"/>
    <mergeCell ref="B6:B9"/>
    <mergeCell ref="C6:C9"/>
    <mergeCell ref="A3:G3"/>
    <mergeCell ref="A45:B45"/>
    <mergeCell ref="C36:C37"/>
    <mergeCell ref="A35:B35"/>
    <mergeCell ref="A39:B39"/>
    <mergeCell ref="C40:C41"/>
    <mergeCell ref="A11:B11"/>
    <mergeCell ref="A21:C21"/>
    <mergeCell ref="A31:B31"/>
    <mergeCell ref="C22:C29"/>
    <mergeCell ref="A30:C30"/>
    <mergeCell ref="A2:G2"/>
    <mergeCell ref="D6:E7"/>
    <mergeCell ref="E8:E9"/>
    <mergeCell ref="F6:F9"/>
    <mergeCell ref="G6:G9"/>
  </mergeCells>
  <phoneticPr fontId="35" type="noConversion"/>
  <pageMargins left="0.74" right="0.38" top="0.55000000000000004" bottom="0.52" header="0.56000000000000005" footer="0.55000000000000004"/>
  <pageSetup paperSize="9" orientation="landscape" horizontalDpi="12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3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3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savchenko</cp:lastModifiedBy>
  <cp:lastPrinted>2021-06-22T05:07:11Z</cp:lastPrinted>
  <dcterms:created xsi:type="dcterms:W3CDTF">2021-02-10T12:59:32Z</dcterms:created>
  <dcterms:modified xsi:type="dcterms:W3CDTF">2021-07-19T06:50:33Z</dcterms:modified>
</cp:coreProperties>
</file>