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и\рішення 2022\уточнення  24.02.2022\проект рада\в новій редакції\"/>
    </mc:Choice>
  </mc:AlternateContent>
  <bookViews>
    <workbookView xWindow="-15" yWindow="285" windowWidth="20550" windowHeight="7800" tabRatio="601" activeTab="4"/>
  </bookViews>
  <sheets>
    <sheet name="дод1" sheetId="47" r:id="rId1"/>
    <sheet name="дод2" sheetId="35" r:id="rId2"/>
    <sheet name="дод3 " sheetId="48" r:id="rId3"/>
    <sheet name="дод4" sheetId="46" r:id="rId4"/>
    <sheet name="дод5" sheetId="45" r:id="rId5"/>
  </sheets>
  <definedNames>
    <definedName name="_xlnm.Print_Titles" localSheetId="2">'дод3 '!$8:$12</definedName>
    <definedName name="_xlnm.Print_Titles" localSheetId="4">дод5!$11:$13</definedName>
    <definedName name="_xlnm.Print_Area" localSheetId="0">дод1!$A$1:$F$110</definedName>
    <definedName name="_xlnm.Print_Area" localSheetId="1">дод2!$A$1:$F$39</definedName>
    <definedName name="_xlnm.Print_Area" localSheetId="2">'дод3 '!$A$1:$R$165</definedName>
    <definedName name="_xlnm.Print_Area" localSheetId="3">дод4!$A$1:$D$73</definedName>
    <definedName name="_xlnm.Print_Area" localSheetId="4">дод5!$A$1:$J$87</definedName>
  </definedNames>
  <calcPr calcId="162913"/>
</workbook>
</file>

<file path=xl/calcChain.xml><?xml version="1.0" encoding="utf-8"?>
<calcChain xmlns="http://schemas.openxmlformats.org/spreadsheetml/2006/main">
  <c r="G47" i="45" l="1"/>
  <c r="D67" i="46" l="1"/>
  <c r="D69" i="46"/>
  <c r="D68" i="46"/>
  <c r="G52" i="45" l="1"/>
  <c r="O66" i="48" l="1"/>
  <c r="K66" i="48"/>
  <c r="G66" i="48"/>
  <c r="F66" i="48"/>
  <c r="J161" i="48" l="1"/>
  <c r="E161" i="48"/>
  <c r="J160" i="48"/>
  <c r="R160" i="48" s="1"/>
  <c r="J159" i="48"/>
  <c r="E159" i="48"/>
  <c r="J158" i="48"/>
  <c r="R158" i="48" s="1"/>
  <c r="J157" i="48"/>
  <c r="R157" i="48" s="1"/>
  <c r="E157" i="48"/>
  <c r="Q156" i="48"/>
  <c r="P156" i="48"/>
  <c r="O156" i="48"/>
  <c r="O155" i="48" s="1"/>
  <c r="N156" i="48"/>
  <c r="N155" i="48" s="1"/>
  <c r="M156" i="48"/>
  <c r="M155" i="48" s="1"/>
  <c r="L156" i="48"/>
  <c r="L155" i="48" s="1"/>
  <c r="K156" i="48"/>
  <c r="K155" i="48" s="1"/>
  <c r="I156" i="48"/>
  <c r="H156" i="48"/>
  <c r="G156" i="48"/>
  <c r="F156" i="48"/>
  <c r="E156" i="48"/>
  <c r="E155" i="48" s="1"/>
  <c r="Q155" i="48"/>
  <c r="P155" i="48"/>
  <c r="I155" i="48"/>
  <c r="H155" i="48"/>
  <c r="G155" i="48"/>
  <c r="F155" i="48"/>
  <c r="R154" i="48"/>
  <c r="J154" i="48"/>
  <c r="J153" i="48"/>
  <c r="E153" i="48"/>
  <c r="J152" i="48"/>
  <c r="E152" i="48"/>
  <c r="J151" i="48"/>
  <c r="E151" i="48"/>
  <c r="R151" i="48" s="1"/>
  <c r="R150" i="48"/>
  <c r="J150" i="48"/>
  <c r="E150" i="48"/>
  <c r="J149" i="48"/>
  <c r="E149" i="48"/>
  <c r="J148" i="48"/>
  <c r="E148" i="48"/>
  <c r="J147" i="48"/>
  <c r="R147" i="48" s="1"/>
  <c r="E147" i="48"/>
  <c r="J146" i="48"/>
  <c r="E146" i="48"/>
  <c r="J145" i="48"/>
  <c r="E145" i="48"/>
  <c r="J144" i="48"/>
  <c r="E144" i="48"/>
  <c r="J143" i="48"/>
  <c r="E143" i="48"/>
  <c r="Q142" i="48"/>
  <c r="P142" i="48"/>
  <c r="P141" i="48" s="1"/>
  <c r="O142" i="48"/>
  <c r="N142" i="48"/>
  <c r="N141" i="48" s="1"/>
  <c r="M142" i="48"/>
  <c r="M141" i="48" s="1"/>
  <c r="L142" i="48"/>
  <c r="L141" i="48" s="1"/>
  <c r="K142" i="48"/>
  <c r="K141" i="48" s="1"/>
  <c r="I142" i="48"/>
  <c r="H142" i="48"/>
  <c r="H141" i="48" s="1"/>
  <c r="G142" i="48"/>
  <c r="G141" i="48" s="1"/>
  <c r="F142" i="48"/>
  <c r="F141" i="48" s="1"/>
  <c r="Q141" i="48"/>
  <c r="O141" i="48"/>
  <c r="I141" i="48"/>
  <c r="J140" i="48"/>
  <c r="J139" i="48" s="1"/>
  <c r="J138" i="48" s="1"/>
  <c r="E140" i="48"/>
  <c r="Q139" i="48"/>
  <c r="P139" i="48"/>
  <c r="O139" i="48"/>
  <c r="O138" i="48" s="1"/>
  <c r="N139" i="48"/>
  <c r="N138" i="48" s="1"/>
  <c r="M139" i="48"/>
  <c r="M138" i="48" s="1"/>
  <c r="L139" i="48"/>
  <c r="L138" i="48" s="1"/>
  <c r="K139" i="48"/>
  <c r="K138" i="48" s="1"/>
  <c r="I139" i="48"/>
  <c r="H139" i="48"/>
  <c r="H138" i="48" s="1"/>
  <c r="G139" i="48"/>
  <c r="G138" i="48" s="1"/>
  <c r="F139" i="48"/>
  <c r="F138" i="48" s="1"/>
  <c r="Q138" i="48"/>
  <c r="P138" i="48"/>
  <c r="I138" i="48"/>
  <c r="J137" i="48"/>
  <c r="J136" i="48"/>
  <c r="R136" i="48" s="1"/>
  <c r="E136" i="48"/>
  <c r="E135" i="48" s="1"/>
  <c r="E134" i="48" s="1"/>
  <c r="Q135" i="48"/>
  <c r="Q134" i="48" s="1"/>
  <c r="P135" i="48"/>
  <c r="P134" i="48" s="1"/>
  <c r="O135" i="48"/>
  <c r="O134" i="48" s="1"/>
  <c r="N135" i="48"/>
  <c r="N134" i="48" s="1"/>
  <c r="M135" i="48"/>
  <c r="L135" i="48"/>
  <c r="K135" i="48"/>
  <c r="K134" i="48" s="1"/>
  <c r="I135" i="48"/>
  <c r="I134" i="48" s="1"/>
  <c r="H135" i="48"/>
  <c r="H134" i="48" s="1"/>
  <c r="G135" i="48"/>
  <c r="F135" i="48"/>
  <c r="M134" i="48"/>
  <c r="L134" i="48"/>
  <c r="J133" i="48"/>
  <c r="E133" i="48"/>
  <c r="J132" i="48"/>
  <c r="E132" i="48"/>
  <c r="R132" i="48" s="1"/>
  <c r="J131" i="48"/>
  <c r="E131" i="48"/>
  <c r="J130" i="48"/>
  <c r="E130" i="48"/>
  <c r="J129" i="48"/>
  <c r="E129" i="48"/>
  <c r="R129" i="48" s="1"/>
  <c r="Q128" i="48"/>
  <c r="P128" i="48"/>
  <c r="P127" i="48" s="1"/>
  <c r="O128" i="48"/>
  <c r="O127" i="48" s="1"/>
  <c r="N128" i="48"/>
  <c r="N127" i="48" s="1"/>
  <c r="M128" i="48"/>
  <c r="M127" i="48" s="1"/>
  <c r="L128" i="48"/>
  <c r="L127" i="48" s="1"/>
  <c r="K128" i="48"/>
  <c r="K127" i="48" s="1"/>
  <c r="I128" i="48"/>
  <c r="I127" i="48" s="1"/>
  <c r="H128" i="48"/>
  <c r="G128" i="48"/>
  <c r="G127" i="48" s="1"/>
  <c r="F128" i="48"/>
  <c r="F127" i="48" s="1"/>
  <c r="Q127" i="48"/>
  <c r="H127" i="48"/>
  <c r="J126" i="48"/>
  <c r="E126" i="48"/>
  <c r="J125" i="48"/>
  <c r="E125" i="48"/>
  <c r="R125" i="48" s="1"/>
  <c r="J124" i="48"/>
  <c r="E124" i="48"/>
  <c r="R124" i="48" s="1"/>
  <c r="J123" i="48"/>
  <c r="E123" i="48"/>
  <c r="J122" i="48"/>
  <c r="E122" i="48"/>
  <c r="J121" i="48"/>
  <c r="E121" i="48"/>
  <c r="J120" i="48"/>
  <c r="E120" i="48"/>
  <c r="J119" i="48"/>
  <c r="E119" i="48"/>
  <c r="R119" i="48" s="1"/>
  <c r="J118" i="48"/>
  <c r="E118" i="48"/>
  <c r="Q117" i="48"/>
  <c r="Q116" i="48" s="1"/>
  <c r="P117" i="48"/>
  <c r="P116" i="48" s="1"/>
  <c r="O117" i="48"/>
  <c r="O116" i="48" s="1"/>
  <c r="N117" i="48"/>
  <c r="N116" i="48" s="1"/>
  <c r="M117" i="48"/>
  <c r="L117" i="48"/>
  <c r="L116" i="48" s="1"/>
  <c r="K117" i="48"/>
  <c r="K116" i="48" s="1"/>
  <c r="I117" i="48"/>
  <c r="I116" i="48" s="1"/>
  <c r="H117" i="48"/>
  <c r="H116" i="48" s="1"/>
  <c r="G117" i="48"/>
  <c r="G116" i="48" s="1"/>
  <c r="F117" i="48"/>
  <c r="F116" i="48" s="1"/>
  <c r="M116" i="48"/>
  <c r="R115" i="48"/>
  <c r="J113" i="48"/>
  <c r="E113" i="48"/>
  <c r="J112" i="48"/>
  <c r="E112" i="48"/>
  <c r="J111" i="48"/>
  <c r="R111" i="48" s="1"/>
  <c r="E111" i="48"/>
  <c r="J110" i="48"/>
  <c r="E110" i="48"/>
  <c r="J109" i="48"/>
  <c r="E109" i="48"/>
  <c r="J108" i="48"/>
  <c r="E108" i="48"/>
  <c r="R108" i="48" s="1"/>
  <c r="R107" i="48"/>
  <c r="E107" i="48"/>
  <c r="J106" i="48"/>
  <c r="E106" i="48"/>
  <c r="J105" i="48"/>
  <c r="E105" i="48"/>
  <c r="Q104" i="48"/>
  <c r="Q103" i="48" s="1"/>
  <c r="P104" i="48"/>
  <c r="O104" i="48"/>
  <c r="O103" i="48" s="1"/>
  <c r="N104" i="48"/>
  <c r="N103" i="48" s="1"/>
  <c r="M104" i="48"/>
  <c r="L104" i="48"/>
  <c r="L103" i="48" s="1"/>
  <c r="K104" i="48"/>
  <c r="K103" i="48" s="1"/>
  <c r="I104" i="48"/>
  <c r="I103" i="48" s="1"/>
  <c r="H104" i="48"/>
  <c r="G104" i="48"/>
  <c r="F104" i="48"/>
  <c r="F103" i="48" s="1"/>
  <c r="P103" i="48"/>
  <c r="M103" i="48"/>
  <c r="H103" i="48"/>
  <c r="G103" i="48"/>
  <c r="J102" i="48"/>
  <c r="E102" i="48"/>
  <c r="J101" i="48"/>
  <c r="E101" i="48"/>
  <c r="J100" i="48"/>
  <c r="E100" i="48"/>
  <c r="J99" i="48"/>
  <c r="E99" i="48"/>
  <c r="J98" i="48"/>
  <c r="R98" i="48" s="1"/>
  <c r="E98" i="48"/>
  <c r="J97" i="48"/>
  <c r="E97" i="48"/>
  <c r="R97" i="48" s="1"/>
  <c r="J96" i="48"/>
  <c r="E96" i="48"/>
  <c r="R96" i="48" s="1"/>
  <c r="E95" i="48"/>
  <c r="R95" i="48" s="1"/>
  <c r="Q94" i="48"/>
  <c r="Q93" i="48" s="1"/>
  <c r="P94" i="48"/>
  <c r="P93" i="48" s="1"/>
  <c r="O94" i="48"/>
  <c r="N94" i="48"/>
  <c r="N93" i="48" s="1"/>
  <c r="M94" i="48"/>
  <c r="L94" i="48"/>
  <c r="K94" i="48"/>
  <c r="K93" i="48" s="1"/>
  <c r="I94" i="48"/>
  <c r="I93" i="48" s="1"/>
  <c r="H94" i="48"/>
  <c r="H93" i="48" s="1"/>
  <c r="G94" i="48"/>
  <c r="G93" i="48" s="1"/>
  <c r="F94" i="48"/>
  <c r="F93" i="48" s="1"/>
  <c r="O93" i="48"/>
  <c r="M93" i="48"/>
  <c r="L93" i="48"/>
  <c r="E92" i="48"/>
  <c r="R92" i="48" s="1"/>
  <c r="E91" i="48"/>
  <c r="R91" i="48" s="1"/>
  <c r="R90" i="48" s="1"/>
  <c r="Q90" i="48"/>
  <c r="Q89" i="48" s="1"/>
  <c r="P90" i="48"/>
  <c r="P89" i="48" s="1"/>
  <c r="O90" i="48"/>
  <c r="N90" i="48"/>
  <c r="M90" i="48"/>
  <c r="M89" i="48" s="1"/>
  <c r="L90" i="48"/>
  <c r="K90" i="48"/>
  <c r="K89" i="48" s="1"/>
  <c r="J90" i="48"/>
  <c r="J89" i="48" s="1"/>
  <c r="I90" i="48"/>
  <c r="I89" i="48" s="1"/>
  <c r="H90" i="48"/>
  <c r="H89" i="48" s="1"/>
  <c r="G90" i="48"/>
  <c r="F90" i="48"/>
  <c r="O89" i="48"/>
  <c r="N89" i="48"/>
  <c r="L89" i="48"/>
  <c r="G89" i="48"/>
  <c r="F89" i="48"/>
  <c r="Q88" i="48"/>
  <c r="J88" i="48"/>
  <c r="I88" i="48"/>
  <c r="E88" i="48" s="1"/>
  <c r="R88" i="48" s="1"/>
  <c r="J87" i="48"/>
  <c r="R87" i="48" s="1"/>
  <c r="E87" i="48"/>
  <c r="J86" i="48"/>
  <c r="E86" i="48"/>
  <c r="J85" i="48"/>
  <c r="E85" i="48"/>
  <c r="R85" i="48" s="1"/>
  <c r="J84" i="48"/>
  <c r="E84" i="48"/>
  <c r="J83" i="48"/>
  <c r="E83" i="48"/>
  <c r="R83" i="48" s="1"/>
  <c r="J82" i="48"/>
  <c r="E82" i="48"/>
  <c r="J81" i="48"/>
  <c r="E81" i="48"/>
  <c r="R81" i="48" s="1"/>
  <c r="J80" i="48"/>
  <c r="E80" i="48"/>
  <c r="O79" i="48"/>
  <c r="N79" i="48"/>
  <c r="M79" i="48"/>
  <c r="L79" i="48"/>
  <c r="K79" i="48"/>
  <c r="K65" i="48" s="1"/>
  <c r="J79" i="48"/>
  <c r="I79" i="48"/>
  <c r="E79" i="48" s="1"/>
  <c r="H66" i="48"/>
  <c r="H65" i="48" s="1"/>
  <c r="J78" i="48"/>
  <c r="J66" i="48" s="1"/>
  <c r="E78" i="48"/>
  <c r="J77" i="48"/>
  <c r="E77" i="48"/>
  <c r="R77" i="48" s="1"/>
  <c r="J76" i="48"/>
  <c r="E76" i="48"/>
  <c r="J75" i="48"/>
  <c r="E75" i="48"/>
  <c r="J74" i="48"/>
  <c r="E74" i="48"/>
  <c r="J73" i="48"/>
  <c r="E73" i="48"/>
  <c r="J72" i="48"/>
  <c r="E72" i="48"/>
  <c r="J71" i="48"/>
  <c r="E71" i="48"/>
  <c r="J70" i="48"/>
  <c r="E70" i="48"/>
  <c r="R70" i="48" s="1"/>
  <c r="J69" i="48"/>
  <c r="E69" i="48"/>
  <c r="E68" i="48"/>
  <c r="E66" i="48" s="1"/>
  <c r="J67" i="48"/>
  <c r="E67" i="48"/>
  <c r="Q66" i="48"/>
  <c r="P66" i="48"/>
  <c r="P65" i="48" s="1"/>
  <c r="O65" i="48"/>
  <c r="N66" i="48"/>
  <c r="N65" i="48" s="1"/>
  <c r="M66" i="48"/>
  <c r="M65" i="48" s="1"/>
  <c r="L66" i="48"/>
  <c r="L65" i="48" s="1"/>
  <c r="I66" i="48"/>
  <c r="I65" i="48" s="1"/>
  <c r="G65" i="48"/>
  <c r="F65" i="48"/>
  <c r="Q65" i="48"/>
  <c r="J64" i="48"/>
  <c r="E64" i="48"/>
  <c r="J63" i="48"/>
  <c r="E63" i="48"/>
  <c r="J62" i="48"/>
  <c r="E62" i="48"/>
  <c r="J61" i="48"/>
  <c r="E61" i="48"/>
  <c r="J60" i="48"/>
  <c r="E60" i="48"/>
  <c r="R60" i="48" s="1"/>
  <c r="J58" i="48"/>
  <c r="E58" i="48"/>
  <c r="J57" i="48"/>
  <c r="E57" i="48"/>
  <c r="J56" i="48"/>
  <c r="R56" i="48" s="1"/>
  <c r="E56" i="48"/>
  <c r="J59" i="48"/>
  <c r="E59" i="48"/>
  <c r="J55" i="48"/>
  <c r="E55" i="48"/>
  <c r="R55" i="48" s="1"/>
  <c r="J54" i="48"/>
  <c r="E54" i="48"/>
  <c r="J53" i="48"/>
  <c r="E53" i="48"/>
  <c r="J52" i="48"/>
  <c r="E52" i="48"/>
  <c r="J51" i="48"/>
  <c r="E51" i="48"/>
  <c r="J50" i="48"/>
  <c r="E50" i="48"/>
  <c r="J49" i="48"/>
  <c r="R49" i="48" s="1"/>
  <c r="E49" i="48"/>
  <c r="J48" i="48"/>
  <c r="E48" i="48"/>
  <c r="J47" i="48"/>
  <c r="E47" i="48"/>
  <c r="R47" i="48" s="1"/>
  <c r="J46" i="48"/>
  <c r="E46" i="48"/>
  <c r="J45" i="48"/>
  <c r="R45" i="48" s="1"/>
  <c r="E45" i="48"/>
  <c r="J44" i="48"/>
  <c r="E44" i="48"/>
  <c r="J43" i="48"/>
  <c r="E43" i="48"/>
  <c r="J42" i="48"/>
  <c r="E42" i="48"/>
  <c r="J41" i="48"/>
  <c r="R41" i="48" s="1"/>
  <c r="E41" i="48"/>
  <c r="J40" i="48"/>
  <c r="E40" i="48"/>
  <c r="J39" i="48"/>
  <c r="E39" i="48"/>
  <c r="J38" i="48"/>
  <c r="E38" i="48"/>
  <c r="J37" i="48"/>
  <c r="R37" i="48" s="1"/>
  <c r="E37" i="48"/>
  <c r="J36" i="48"/>
  <c r="E36" i="48"/>
  <c r="J35" i="48"/>
  <c r="E35" i="48"/>
  <c r="J34" i="48"/>
  <c r="E34" i="48"/>
  <c r="J33" i="48"/>
  <c r="R33" i="48" s="1"/>
  <c r="E33" i="48"/>
  <c r="J32" i="48"/>
  <c r="E32" i="48"/>
  <c r="J31" i="48"/>
  <c r="E31" i="48"/>
  <c r="J30" i="48"/>
  <c r="E30" i="48"/>
  <c r="J29" i="48"/>
  <c r="E29" i="48"/>
  <c r="J28" i="48"/>
  <c r="E28" i="48"/>
  <c r="J27" i="48"/>
  <c r="E27" i="48"/>
  <c r="J26" i="48"/>
  <c r="E26" i="48"/>
  <c r="J25" i="48"/>
  <c r="R25" i="48" s="1"/>
  <c r="E25" i="48"/>
  <c r="J24" i="48"/>
  <c r="E24" i="48"/>
  <c r="J23" i="48"/>
  <c r="E23" i="48"/>
  <c r="R23" i="48" s="1"/>
  <c r="J22" i="48"/>
  <c r="E22" i="48"/>
  <c r="J21" i="48"/>
  <c r="E21" i="48"/>
  <c r="J20" i="48"/>
  <c r="E20" i="48"/>
  <c r="R20" i="48" s="1"/>
  <c r="J19" i="48"/>
  <c r="E19" i="48"/>
  <c r="J18" i="48"/>
  <c r="E18" i="48"/>
  <c r="J17" i="48"/>
  <c r="E17" i="48"/>
  <c r="J16" i="48"/>
  <c r="E16" i="48"/>
  <c r="J15" i="48"/>
  <c r="E15" i="48"/>
  <c r="Q14" i="48"/>
  <c r="P14" i="48"/>
  <c r="P13" i="48" s="1"/>
  <c r="O14" i="48"/>
  <c r="O13" i="48" s="1"/>
  <c r="N14" i="48"/>
  <c r="N13" i="48" s="1"/>
  <c r="M14" i="48"/>
  <c r="M13" i="48" s="1"/>
  <c r="L14" i="48"/>
  <c r="L13" i="48" s="1"/>
  <c r="K14" i="48"/>
  <c r="I14" i="48"/>
  <c r="H14" i="48"/>
  <c r="H13" i="48" s="1"/>
  <c r="G14" i="48"/>
  <c r="G13" i="48" s="1"/>
  <c r="F14" i="48"/>
  <c r="F13" i="48" s="1"/>
  <c r="R79" i="48" l="1"/>
  <c r="R122" i="48"/>
  <c r="R126" i="48"/>
  <c r="R109" i="48"/>
  <c r="R110" i="48"/>
  <c r="R133" i="48"/>
  <c r="R148" i="48"/>
  <c r="R159" i="48"/>
  <c r="E90" i="48"/>
  <c r="E89" i="48" s="1"/>
  <c r="R152" i="48"/>
  <c r="I162" i="48"/>
  <c r="J135" i="48"/>
  <c r="J134" i="48" s="1"/>
  <c r="R149" i="48"/>
  <c r="R130" i="48"/>
  <c r="R146" i="48"/>
  <c r="R153" i="48"/>
  <c r="R113" i="48"/>
  <c r="R140" i="48"/>
  <c r="J156" i="48"/>
  <c r="R156" i="48" s="1"/>
  <c r="R161" i="48"/>
  <c r="R50" i="48"/>
  <c r="R54" i="48"/>
  <c r="R32" i="48"/>
  <c r="R48" i="48"/>
  <c r="R64" i="48"/>
  <c r="R63" i="48"/>
  <c r="K162" i="48"/>
  <c r="R16" i="48"/>
  <c r="R40" i="48"/>
  <c r="R29" i="48"/>
  <c r="R18" i="48"/>
  <c r="R22" i="48"/>
  <c r="R53" i="48"/>
  <c r="R26" i="48"/>
  <c r="R30" i="48"/>
  <c r="R34" i="48"/>
  <c r="R38" i="48"/>
  <c r="R42" i="48"/>
  <c r="R61" i="48"/>
  <c r="R39" i="48"/>
  <c r="R43" i="48"/>
  <c r="R57" i="48"/>
  <c r="R62" i="48"/>
  <c r="R59" i="48"/>
  <c r="R52" i="48"/>
  <c r="R58" i="48"/>
  <c r="R86" i="48"/>
  <c r="R100" i="48"/>
  <c r="R118" i="48"/>
  <c r="R121" i="48"/>
  <c r="J128" i="48"/>
  <c r="J127" i="48" s="1"/>
  <c r="R101" i="48"/>
  <c r="R84" i="48"/>
  <c r="R102" i="48"/>
  <c r="R123" i="48"/>
  <c r="J142" i="48"/>
  <c r="J141" i="48" s="1"/>
  <c r="R105" i="48"/>
  <c r="Q162" i="48"/>
  <c r="R99" i="48"/>
  <c r="J117" i="48"/>
  <c r="J116" i="48" s="1"/>
  <c r="R143" i="48"/>
  <c r="R75" i="48"/>
  <c r="R74" i="48"/>
  <c r="R78" i="48"/>
  <c r="R69" i="48"/>
  <c r="J65" i="48"/>
  <c r="R68" i="48"/>
  <c r="R76" i="48"/>
  <c r="R144" i="48"/>
  <c r="R134" i="48"/>
  <c r="M162" i="48"/>
  <c r="R112" i="48"/>
  <c r="J104" i="48"/>
  <c r="J103" i="48" s="1"/>
  <c r="R82" i="48"/>
  <c r="R80" i="48"/>
  <c r="L162" i="48"/>
  <c r="R72" i="48"/>
  <c r="R73" i="48"/>
  <c r="R71" i="48"/>
  <c r="J14" i="48"/>
  <c r="R15" i="48"/>
  <c r="R27" i="48"/>
  <c r="R31" i="48"/>
  <c r="R35" i="48"/>
  <c r="R46" i="48"/>
  <c r="R28" i="48"/>
  <c r="R36" i="48"/>
  <c r="R21" i="48"/>
  <c r="R44" i="48"/>
  <c r="R51" i="48"/>
  <c r="R17" i="48"/>
  <c r="R24" i="48"/>
  <c r="G162" i="48"/>
  <c r="F162" i="48"/>
  <c r="E14" i="48"/>
  <c r="E13" i="48" s="1"/>
  <c r="T135" i="48"/>
  <c r="T134" i="48"/>
  <c r="R89" i="48"/>
  <c r="T89" i="48"/>
  <c r="R139" i="48"/>
  <c r="T90" i="48"/>
  <c r="F134" i="48"/>
  <c r="R145" i="48"/>
  <c r="J155" i="48"/>
  <c r="R155" i="48" s="1"/>
  <c r="T156" i="48"/>
  <c r="O162" i="48"/>
  <c r="I13" i="48"/>
  <c r="Q13" i="48"/>
  <c r="R19" i="48"/>
  <c r="R67" i="48"/>
  <c r="J94" i="48"/>
  <c r="J93" i="48" s="1"/>
  <c r="E104" i="48"/>
  <c r="E117" i="48"/>
  <c r="E128" i="48"/>
  <c r="G134" i="48"/>
  <c r="R137" i="48"/>
  <c r="R135" i="48" s="1"/>
  <c r="E139" i="48"/>
  <c r="E142" i="48"/>
  <c r="H162" i="48"/>
  <c r="P162" i="48"/>
  <c r="N162" i="48"/>
  <c r="R131" i="48"/>
  <c r="R128" i="48" s="1"/>
  <c r="K13" i="48"/>
  <c r="R120" i="48"/>
  <c r="E94" i="48"/>
  <c r="R106" i="48"/>
  <c r="R94" i="48" l="1"/>
  <c r="R93" i="48" s="1"/>
  <c r="R66" i="48"/>
  <c r="R117" i="48"/>
  <c r="R142" i="48"/>
  <c r="R104" i="48"/>
  <c r="T66" i="48"/>
  <c r="J162" i="48"/>
  <c r="R65" i="48"/>
  <c r="E162" i="48"/>
  <c r="E65" i="48"/>
  <c r="T65" i="48" s="1"/>
  <c r="J13" i="48"/>
  <c r="T13" i="48" s="1"/>
  <c r="R14" i="48"/>
  <c r="R13" i="48" s="1"/>
  <c r="T14" i="48"/>
  <c r="T117" i="48"/>
  <c r="E116" i="48"/>
  <c r="R116" i="48" s="1"/>
  <c r="T104" i="48"/>
  <c r="E103" i="48"/>
  <c r="T155" i="48"/>
  <c r="E127" i="48"/>
  <c r="R127" i="48" s="1"/>
  <c r="T128" i="48"/>
  <c r="T142" i="48"/>
  <c r="E141" i="48"/>
  <c r="R141" i="48" s="1"/>
  <c r="E93" i="48"/>
  <c r="T93" i="48" s="1"/>
  <c r="T94" i="48"/>
  <c r="T139" i="48"/>
  <c r="E138" i="48"/>
  <c r="U162" i="48" l="1"/>
  <c r="R162" i="48"/>
  <c r="V162" i="48"/>
  <c r="T162" i="48"/>
  <c r="T103" i="48"/>
  <c r="R103" i="48"/>
  <c r="T138" i="48"/>
  <c r="R138" i="48"/>
  <c r="D29" i="46" l="1"/>
  <c r="D28" i="46"/>
  <c r="D24" i="46"/>
  <c r="D27" i="46"/>
  <c r="D25" i="46"/>
  <c r="F87" i="47" l="1"/>
  <c r="F88" i="47"/>
  <c r="E87" i="47"/>
  <c r="C87" i="47" s="1"/>
  <c r="E88" i="47"/>
  <c r="C88" i="47"/>
  <c r="C95" i="47"/>
  <c r="F95" i="47"/>
  <c r="E95" i="47"/>
  <c r="C104" i="47"/>
  <c r="E104" i="47"/>
  <c r="G17" i="45" l="1"/>
  <c r="D18" i="46" l="1"/>
  <c r="C108" i="47" l="1"/>
  <c r="C107" i="47"/>
  <c r="C106" i="47"/>
  <c r="C105" i="47"/>
  <c r="C103" i="47"/>
  <c r="C102" i="47"/>
  <c r="C101" i="47"/>
  <c r="C100" i="47"/>
  <c r="C99" i="47"/>
  <c r="C97" i="47"/>
  <c r="C96" i="47"/>
  <c r="D95" i="47"/>
  <c r="C94" i="47"/>
  <c r="D93" i="47"/>
  <c r="C93" i="47"/>
  <c r="C92" i="47"/>
  <c r="C91" i="47"/>
  <c r="C90" i="47"/>
  <c r="D89" i="47"/>
  <c r="C89" i="47" s="1"/>
  <c r="C85" i="47"/>
  <c r="C84" i="47"/>
  <c r="F83" i="47"/>
  <c r="E83" i="47" s="1"/>
  <c r="C83" i="47" s="1"/>
  <c r="C80" i="47"/>
  <c r="C78" i="47"/>
  <c r="E77" i="47"/>
  <c r="C77" i="47" s="1"/>
  <c r="E75" i="47"/>
  <c r="C75" i="47" s="1"/>
  <c r="C74" i="47"/>
  <c r="D73" i="47"/>
  <c r="C73" i="47"/>
  <c r="D72" i="47"/>
  <c r="C72" i="47" s="1"/>
  <c r="C71" i="47"/>
  <c r="C70" i="47"/>
  <c r="D69" i="47"/>
  <c r="C69" i="47" s="1"/>
  <c r="C68" i="47"/>
  <c r="D67" i="47"/>
  <c r="C67" i="47" s="1"/>
  <c r="C66" i="47"/>
  <c r="C65" i="47"/>
  <c r="C64" i="47"/>
  <c r="D63" i="47"/>
  <c r="C63" i="47"/>
  <c r="C61" i="47"/>
  <c r="C60" i="47"/>
  <c r="D59" i="47"/>
  <c r="D55" i="47" s="1"/>
  <c r="C59" i="47"/>
  <c r="C58" i="47"/>
  <c r="C57" i="47"/>
  <c r="D56" i="47"/>
  <c r="C56" i="47"/>
  <c r="C55" i="47" s="1"/>
  <c r="C53" i="47"/>
  <c r="C52" i="47"/>
  <c r="C51" i="47"/>
  <c r="E50" i="47"/>
  <c r="C50" i="47" s="1"/>
  <c r="C48" i="47"/>
  <c r="C47" i="47"/>
  <c r="C46" i="47"/>
  <c r="D45" i="47"/>
  <c r="C45" i="47" s="1"/>
  <c r="C44" i="47"/>
  <c r="C43" i="47"/>
  <c r="D42" i="47"/>
  <c r="C42" i="47" s="1"/>
  <c r="C41" i="47"/>
  <c r="C40" i="47"/>
  <c r="C39" i="47"/>
  <c r="C38" i="47"/>
  <c r="C37" i="47"/>
  <c r="C36" i="47"/>
  <c r="C35" i="47"/>
  <c r="C34" i="47"/>
  <c r="C33" i="47"/>
  <c r="D32" i="47"/>
  <c r="C32" i="47"/>
  <c r="C30" i="47"/>
  <c r="C29" i="47"/>
  <c r="C28" i="47" s="1"/>
  <c r="C27" i="47"/>
  <c r="C26" i="47" s="1"/>
  <c r="D25" i="47"/>
  <c r="C25" i="47" s="1"/>
  <c r="C24" i="47"/>
  <c r="C23" i="47"/>
  <c r="D22" i="47"/>
  <c r="C22" i="47" s="1"/>
  <c r="D21" i="47"/>
  <c r="C21" i="47" s="1"/>
  <c r="C20" i="47"/>
  <c r="D19" i="47"/>
  <c r="C19" i="47"/>
  <c r="C18" i="47"/>
  <c r="C17" i="47"/>
  <c r="C16" i="47"/>
  <c r="C15" i="47"/>
  <c r="D14" i="47"/>
  <c r="D13" i="47" s="1"/>
  <c r="C13" i="47" s="1"/>
  <c r="C14" i="47"/>
  <c r="D88" i="47" l="1"/>
  <c r="E49" i="47"/>
  <c r="E76" i="47"/>
  <c r="C76" i="47" s="1"/>
  <c r="D31" i="47"/>
  <c r="E54" i="47"/>
  <c r="D62" i="47"/>
  <c r="F82" i="47"/>
  <c r="H15" i="45"/>
  <c r="I15" i="45"/>
  <c r="J15" i="45"/>
  <c r="G53" i="45"/>
  <c r="G51" i="45"/>
  <c r="G40" i="45"/>
  <c r="D87" i="47" l="1"/>
  <c r="E12" i="47"/>
  <c r="C49" i="47"/>
  <c r="C62" i="47"/>
  <c r="D54" i="47"/>
  <c r="C54" i="47" s="1"/>
  <c r="C31" i="47"/>
  <c r="D12" i="47"/>
  <c r="F86" i="47"/>
  <c r="F109" i="47" s="1"/>
  <c r="E82" i="47"/>
  <c r="C82" i="47" s="1"/>
  <c r="C12" i="47" l="1"/>
  <c r="C86" i="47" s="1"/>
  <c r="D86" i="47"/>
  <c r="D109" i="47" s="1"/>
  <c r="E86" i="47"/>
  <c r="E109" i="47" s="1"/>
  <c r="C109" i="47" l="1"/>
  <c r="F67" i="46"/>
  <c r="G84" i="45" l="1"/>
  <c r="G83" i="45"/>
  <c r="J82" i="45"/>
  <c r="J81" i="45" s="1"/>
  <c r="I82" i="45"/>
  <c r="I81" i="45" s="1"/>
  <c r="H82" i="45"/>
  <c r="H81" i="45" s="1"/>
  <c r="G80" i="45"/>
  <c r="G79" i="45"/>
  <c r="G78" i="45"/>
  <c r="G77" i="45"/>
  <c r="G76" i="45"/>
  <c r="G75" i="45"/>
  <c r="G74" i="45"/>
  <c r="J72" i="45"/>
  <c r="J71" i="45" s="1"/>
  <c r="I72" i="45"/>
  <c r="I71" i="45" s="1"/>
  <c r="H72" i="45"/>
  <c r="H71" i="45" s="1"/>
  <c r="G68" i="45"/>
  <c r="G67" i="45" s="1"/>
  <c r="G66" i="45" s="1"/>
  <c r="J67" i="45"/>
  <c r="J66" i="45" s="1"/>
  <c r="I67" i="45"/>
  <c r="I66" i="45" s="1"/>
  <c r="H67" i="45"/>
  <c r="G65" i="45"/>
  <c r="G64" i="45"/>
  <c r="G63" i="45"/>
  <c r="G62" i="45"/>
  <c r="G61" i="45"/>
  <c r="G60" i="45"/>
  <c r="G59" i="45"/>
  <c r="G58" i="45"/>
  <c r="G57" i="45"/>
  <c r="G56" i="45"/>
  <c r="J55" i="45"/>
  <c r="J54" i="45" s="1"/>
  <c r="I55" i="45"/>
  <c r="I54" i="45" s="1"/>
  <c r="H55" i="45"/>
  <c r="H54" i="45" s="1"/>
  <c r="G50" i="45"/>
  <c r="G49" i="45"/>
  <c r="G48" i="45"/>
  <c r="G46" i="45"/>
  <c r="G45" i="45"/>
  <c r="G44" i="45"/>
  <c r="G43" i="45"/>
  <c r="G42" i="45"/>
  <c r="G41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6" i="45"/>
  <c r="G82" i="45" l="1"/>
  <c r="G81" i="45" s="1"/>
  <c r="K72" i="45"/>
  <c r="G15" i="45"/>
  <c r="K67" i="45"/>
  <c r="G72" i="45"/>
  <c r="G71" i="45" s="1"/>
  <c r="J85" i="45"/>
  <c r="G55" i="45"/>
  <c r="G54" i="45" s="1"/>
  <c r="H85" i="45"/>
  <c r="K82" i="45"/>
  <c r="H66" i="45"/>
  <c r="K55" i="45"/>
  <c r="I85" i="45"/>
  <c r="J14" i="45"/>
  <c r="I14" i="45"/>
  <c r="H14" i="45"/>
  <c r="G85" i="45" l="1"/>
  <c r="K85" i="45"/>
  <c r="G14" i="45"/>
  <c r="K15" i="45"/>
  <c r="C34" i="35" l="1"/>
  <c r="D29" i="35" l="1"/>
  <c r="D28" i="35" s="1"/>
  <c r="F28" i="35"/>
  <c r="E28" i="35"/>
  <c r="C30" i="35"/>
  <c r="F19" i="35"/>
  <c r="E19" i="35"/>
  <c r="C21" i="35"/>
  <c r="C29" i="35" l="1"/>
  <c r="C28" i="35"/>
  <c r="D15" i="35" l="1"/>
  <c r="D14" i="35" s="1"/>
  <c r="E15" i="35"/>
  <c r="F15" i="35"/>
  <c r="F14" i="35" s="1"/>
  <c r="C27" i="35"/>
  <c r="F25" i="35"/>
  <c r="F24" i="35" s="1"/>
  <c r="E25" i="35"/>
  <c r="E24" i="35" s="1"/>
  <c r="D26" i="35"/>
  <c r="D25" i="35" s="1"/>
  <c r="D24" i="35" s="1"/>
  <c r="C20" i="35"/>
  <c r="F18" i="35"/>
  <c r="D19" i="35"/>
  <c r="D18" i="35" s="1"/>
  <c r="C17" i="35"/>
  <c r="C16" i="35"/>
  <c r="D22" i="35" l="1"/>
  <c r="F22" i="35"/>
  <c r="C19" i="35"/>
  <c r="C33" i="35"/>
  <c r="C15" i="35"/>
  <c r="E18" i="35"/>
  <c r="C18" i="35" s="1"/>
  <c r="E14" i="35"/>
  <c r="C24" i="35"/>
  <c r="E32" i="35"/>
  <c r="C25" i="35"/>
  <c r="C26" i="35"/>
  <c r="D32" i="35"/>
  <c r="D31" i="35" s="1"/>
  <c r="F32" i="35"/>
  <c r="E22" i="35" l="1"/>
  <c r="F31" i="35"/>
  <c r="F35" i="35" s="1"/>
  <c r="E31" i="35"/>
  <c r="E35" i="35" s="1"/>
  <c r="C14" i="35"/>
  <c r="C22" i="35" s="1"/>
  <c r="C32" i="35"/>
  <c r="D35" i="35"/>
  <c r="C31" i="35" l="1"/>
  <c r="C35" i="35" s="1"/>
</calcChain>
</file>

<file path=xl/comments1.xml><?xml version="1.0" encoding="utf-8"?>
<comments xmlns="http://schemas.openxmlformats.org/spreadsheetml/2006/main">
  <authors>
    <author>ALeh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<sst xmlns="http://schemas.openxmlformats.org/spreadsheetml/2006/main" count="1148" uniqueCount="643">
  <si>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</si>
  <si>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</si>
  <si>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</si>
  <si>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</si>
  <si>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</si>
  <si>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</si>
  <si>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</si>
  <si>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</si>
  <si>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</si>
  <si>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</si>
  <si>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</si>
  <si>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</si>
  <si>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</si>
  <si>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</si>
  <si>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</si>
  <si>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</si>
  <si>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</si>
  <si>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</si>
  <si>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</si>
  <si>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</si>
  <si>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1030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</si>
  <si>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</si>
  <si>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</si>
  <si>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</si>
  <si>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</si>
  <si>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</si>
  <si>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</si>
  <si>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</si>
  <si>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</si>
  <si>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</si>
  <si>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</si>
  <si>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</si>
  <si>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</si>
  <si>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</si>
  <si>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</si>
  <si>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</si>
  <si>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</si>
  <si>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</si>
  <si>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</si>
  <si>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</si>
  <si>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</si>
  <si>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</si>
  <si>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</si>
  <si>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ВИДАТКІВ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</si>
  <si>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</si>
  <si>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</si>
  <si>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</si>
  <si>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</si>
  <si>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</si>
  <si>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</si>
  <si>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</si>
  <si>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</si>
  <si>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</si>
  <si>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</si>
  <si>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</si>
  <si>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</si>
  <si>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</si>
  <si>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</si>
  <si>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</si>
  <si>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</si>
  <si>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</si>
  <si>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</si>
  <si>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</si>
  <si>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</si>
  <si>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</si>
  <si>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</si>
  <si>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</si>
  <si>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</si>
  <si>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</si>
  <si>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</si>
  <si>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</si>
  <si>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</si>
  <si>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</si>
  <si>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</si>
  <si>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</si>
  <si>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</si>
  <si>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</si>
  <si>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</si>
  <si>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</si>
  <si>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</si>
  <si>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</si>
  <si>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</si>
  <si>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</si>
  <si>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</si>
  <si>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</si>
  <si>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</si>
  <si>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</si>
  <si>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</si>
  <si>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</si>
  <si>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</si>
  <si>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</si>
  <si>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</si>
  <si>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</si>
  <si>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</si>
  <si>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</si>
  <si>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</si>
  <si>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</si>
  <si>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</si>
  <si>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</si>
  <si>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</si>
  <si>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</si>
  <si>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</si>
  <si>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</si>
  <si>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</si>
  <si>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</si>
  <si>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</si>
  <si>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</si>
  <si>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</si>
  <si>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</si>
  <si>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</si>
  <si>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</si>
  <si>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</si>
  <si>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</si>
  <si>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</si>
  <si>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</si>
  <si>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</si>
  <si>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</si>
  <si>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</si>
  <si>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</si>
  <si>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</si>
  <si>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</si>
  <si>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</si>
  <si>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</si>
  <si>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</si>
  <si>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</si>
  <si>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</si>
  <si>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</si>
  <si>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</si>
  <si>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</si>
  <si>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</si>
  <si>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</si>
  <si>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</si>
  <si>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</si>
  <si>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</si>
  <si>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</si>
  <si>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</si>
  <si>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</si>
  <si>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</si>
  <si>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</si>
  <si>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</si>
  <si>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</si>
  <si>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</si>
  <si>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</si>
  <si>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</si>
  <si>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</si>
  <si>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</si>
  <si>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</si>
  <si>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</si>
  <si>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</si>
  <si>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</si>
  <si>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</si>
  <si>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</si>
  <si>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</si>
  <si>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</si>
  <si>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</si>
  <si>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</si>
  <si>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</si>
  <si>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</si>
  <si>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</si>
  <si>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</si>
  <si>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</si>
  <si>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</si>
  <si>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</si>
  <si>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</si>
  <si>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</si>
  <si>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</si>
  <si>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</si>
  <si>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</si>
  <si>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</si>
  <si>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</si>
  <si>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</si>
  <si>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</si>
  <si>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</si>
  <si>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</si>
  <si>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</si>
  <si>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</si>
  <si>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</si>
  <si>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</si>
  <si>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</si>
  <si>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</si>
  <si>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</si>
  <si>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</si>
  <si>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</si>
  <si>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</si>
  <si>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</si>
  <si>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</si>
  <si>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</si>
  <si>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Відділ  культури та туризму  виконавчого комітету Вараської міської ради</t>
  </si>
  <si>
    <t>Розроблення схем планування та забудови територій (містобудівної документації)</t>
  </si>
  <si>
    <t>7350</t>
  </si>
  <si>
    <t>1517350</t>
  </si>
  <si>
    <t>Інші субвенції з місцевого бюджету</t>
  </si>
  <si>
    <t>в т.ч. за рахунок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</si>
  <si>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</si>
  <si>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</si>
  <si>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</si>
  <si>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</si>
  <si>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</si>
  <si>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</si>
  <si>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</si>
  <si>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</si>
  <si>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</si>
  <si>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</si>
  <si>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</si>
  <si>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</si>
  <si>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</si>
  <si>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</si>
  <si>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</si>
  <si>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</si>
  <si>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</si>
  <si>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</si>
  <si>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</si>
  <si>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</si>
  <si>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</si>
  <si>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</si>
  <si>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</si>
  <si>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</si>
  <si>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</si>
  <si>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</si>
  <si>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</si>
  <si>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</si>
  <si>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</si>
  <si>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</si>
  <si>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</si>
  <si>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</si>
  <si>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</si>
  <si>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</si>
  <si>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</si>
  <si>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</si>
  <si>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0617321</t>
  </si>
  <si>
    <t>7321</t>
  </si>
  <si>
    <t>Будівництво освітніх установ та закладів</t>
  </si>
  <si>
    <t>Кошти, що передаються із загального фонду бюджету до бюджету розвитку (спеціального фонду)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</si>
  <si>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</si>
  <si>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</si>
  <si>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</si>
  <si>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</si>
  <si>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</si>
  <si>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</si>
  <si>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</si>
  <si>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</si>
  <si>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</si>
  <si>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</si>
  <si>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</si>
  <si>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</si>
  <si>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</si>
  <si>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</si>
  <si>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</si>
  <si>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</si>
  <si>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</si>
  <si>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</si>
  <si>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</si>
  <si>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</si>
  <si>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</si>
  <si>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</si>
  <si>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</si>
  <si>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</si>
  <si>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1517321</t>
  </si>
  <si>
    <t>1519770</t>
  </si>
  <si>
    <t>0421</t>
  </si>
  <si>
    <t>(код бюджету)</t>
  </si>
  <si>
    <t>0217370</t>
  </si>
  <si>
    <t>7370</t>
  </si>
  <si>
    <t>Реалізація інших заходів щодо соціально-економічного розвитку територій</t>
  </si>
  <si>
    <t>1515045</t>
  </si>
  <si>
    <t>5045</t>
  </si>
  <si>
    <t>Будівництво мультифункціональних майданчиків для занять ігровими видами спорту</t>
  </si>
  <si>
    <t>0619770</t>
  </si>
  <si>
    <t>0217310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</si>
  <si>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</si>
  <si>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</si>
  <si>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</si>
  <si>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17532000000</t>
  </si>
  <si>
    <t>1517330</t>
  </si>
  <si>
    <t>7330</t>
  </si>
  <si>
    <t>Будівництво  інших об'єктів комунальної власності</t>
  </si>
  <si>
    <t>Обласний бюджет Рівненської області</t>
  </si>
  <si>
    <t>х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</si>
  <si>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</si>
  <si>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Проведення місцевих виборів</t>
  </si>
  <si>
    <t>0210191</t>
  </si>
  <si>
    <t>0191</t>
  </si>
  <si>
    <t>в т.ч. за рахунок 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</si>
  <si>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</si>
  <si>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</si>
  <si>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Комплексна програма підтримки сім'ї, дітей та молоді міста на 2018-2020 роки</t>
  </si>
  <si>
    <t>0213123</t>
  </si>
  <si>
    <t>3123</t>
  </si>
  <si>
    <t>Заходи державної політики з питань сім'ї</t>
  </si>
  <si>
    <t>Рішення міської ради від 23.01.2018 №1000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</si>
  <si>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</si>
  <si>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</si>
  <si>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Програма поводження з відходами м.Вараш на 2016-2020 роки</t>
  </si>
  <si>
    <t>Рішення міської ради від 15.10.2015  №2196</t>
  </si>
  <si>
    <t>Міська програма "Безпечне місто" на 2019-2023 роки</t>
  </si>
  <si>
    <t>Комплексна програма розвитку цивільного захисту міста Вараш на 2016-2020 роки</t>
  </si>
  <si>
    <t>Рішення міської ради від 15.10.2015  №2199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</si>
  <si>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</si>
  <si>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</si>
  <si>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</si>
  <si>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Рішення міської ради від 29.11.2019 №1614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</si>
  <si>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</si>
  <si>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</si>
  <si>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0617640</t>
  </si>
  <si>
    <t>Програма з енергозбереження м.Вараш на 2016-2020 роки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</si>
  <si>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</si>
  <si>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</si>
  <si>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</si>
  <si>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Програма соціальної допомоги в місті Вараш на 2018-2020 рік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</si>
  <si>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</si>
  <si>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</si>
  <si>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</si>
  <si>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</si>
  <si>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</si>
  <si>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</si>
  <si>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</si>
  <si>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</si>
  <si>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</si>
  <si>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0813190</t>
  </si>
  <si>
    <t>3190</t>
  </si>
  <si>
    <t>Соціальний захист ветеранів війни та праці</t>
  </si>
  <si>
    <t>0813240</t>
  </si>
  <si>
    <t>3240</t>
  </si>
  <si>
    <t>Інші заклади та заходи</t>
  </si>
  <si>
    <t>в т.ч. за рахунок субвенції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</si>
  <si>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 xml:space="preserve">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</si>
  <si>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0217322</t>
  </si>
  <si>
    <t>7322</t>
  </si>
  <si>
    <t>Будівництво медичних установ та закладів</t>
  </si>
  <si>
    <t>Надання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</si>
  <si>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</si>
  <si>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</si>
  <si>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</si>
  <si>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1200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</si>
  <si>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</si>
  <si>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</si>
  <si>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</si>
  <si>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</si>
  <si>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</si>
  <si>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</si>
  <si>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</si>
  <si>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t xml:space="preserve">(грн)   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</si>
  <si>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</si>
  <si>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</si>
  <si>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</si>
  <si>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</si>
  <si>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</si>
  <si>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0212010</t>
  </si>
  <si>
    <t>2010</t>
  </si>
  <si>
    <t>0731</t>
  </si>
  <si>
    <t>Багатопрофільна стаціонарна медична допомога населенню</t>
  </si>
  <si>
    <t>Комплексна програма "Здоров'я" на 2021 рік</t>
  </si>
  <si>
    <t>Рішення міської ради від 15.12.2020 №60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</si>
  <si>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</si>
  <si>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</si>
  <si>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</si>
  <si>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</si>
  <si>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</si>
  <si>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</si>
  <si>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</si>
  <si>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</si>
  <si>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</si>
  <si>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</si>
  <si>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</t>
  </si>
  <si>
    <t>Рішення міської ради від 15.12.2020  №38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</si>
  <si>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</si>
  <si>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</si>
  <si>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0217530</t>
  </si>
  <si>
    <t>7530</t>
  </si>
  <si>
    <t>0460</t>
  </si>
  <si>
    <t>Інші заходи у сфері зв'язку, телекомунікації та інформатики</t>
  </si>
  <si>
    <t>Комплексна програма "Розумна громада" на 2021-2024 роки</t>
  </si>
  <si>
    <t>Рішення міської ради від 15.12.2020 №61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</si>
  <si>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</si>
  <si>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</si>
  <si>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03.04.2019 №1381</t>
  </si>
  <si>
    <t>1512111</t>
  </si>
  <si>
    <t>Будівництво інших об'єктів комунальної власності</t>
  </si>
  <si>
    <t>Програма 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</si>
  <si>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</si>
  <si>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1021</t>
  </si>
  <si>
    <t xml:space="preserve">Надання загальної середньої освіти закладами загальної середньої освіти 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</si>
  <si>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</si>
  <si>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</si>
  <si>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</si>
  <si>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Програма розвитку культури та туризму на 2021-2025 роки</t>
  </si>
  <si>
    <t>Рішення міської ради від 15.12.2020 №39</t>
  </si>
  <si>
    <t>Х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</si>
  <si>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</si>
  <si>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</si>
  <si>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</si>
  <si>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 xml:space="preserve">                          I. Трансферти до загального фонду бюджету</t>
  </si>
  <si>
    <t xml:space="preserve">                          II. Трансферти до спеціального фонду бюджету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</si>
  <si>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</si>
  <si>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</si>
  <si>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</si>
  <si>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</si>
  <si>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</si>
  <si>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</si>
  <si>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   I. Трансферти із загального фонду бюджету</t>
  </si>
  <si>
    <t xml:space="preserve">                              II. Трансферти із спеціального фонду бюджету</t>
  </si>
  <si>
    <t>Найменування трансферту/                                                                                          Найменування бюджету - надавача міжбюджетного трансферту</t>
  </si>
  <si>
    <t>0217350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</si>
  <si>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</si>
  <si>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</si>
  <si>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</si>
  <si>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Проведення експертної грошової оцінки земельної ділянки чи права на неї</t>
  </si>
  <si>
    <t>1017650</t>
  </si>
  <si>
    <t>7650</t>
  </si>
  <si>
    <t>Державний бюджет України</t>
  </si>
  <si>
    <t xml:space="preserve">Комплексна програма  розвитку цивільного захисту Вараської міської територіальної громади на 2021-2025 роки </t>
  </si>
  <si>
    <t>Рішення міської ради від 15.12.2020 №31</t>
  </si>
  <si>
    <t xml:space="preserve">                          </t>
  </si>
  <si>
    <t>Зміни до доходів бюджету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</si>
  <si>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</si>
  <si>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</si>
  <si>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</si>
  <si>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</si>
  <si>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</si>
  <si>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</si>
  <si>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</si>
  <si>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</si>
  <si>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</si>
  <si>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</si>
  <si>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</si>
  <si>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</si>
  <si>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</si>
  <si>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</si>
  <si>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 xml:space="preserve"> 
Рентна плата за спеціальне використання лісових ресурсів 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</si>
  <si>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</si>
  <si>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</si>
  <si>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</si>
  <si>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</si>
  <si>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</si>
  <si>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</si>
  <si>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</si>
  <si>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</si>
  <si>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</si>
  <si>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</si>
  <si>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</si>
  <si>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</si>
  <si>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</si>
  <si>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</si>
  <si>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</si>
  <si>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</si>
  <si>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</si>
  <si>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</si>
  <si>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</si>
  <si>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</si>
  <si>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</si>
  <si>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</si>
  <si>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</si>
  <si>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</si>
  <si>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</si>
  <si>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</si>
  <si>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</si>
  <si>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</si>
  <si>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</si>
  <si>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</si>
  <si>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</si>
  <si>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</si>
  <si>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</si>
  <si>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</si>
  <si>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</si>
  <si>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Плата за розміщення тимчасово вільних коштів місцевих бюджетів</t>
  </si>
  <si>
    <t>Інші надходження</t>
  </si>
  <si>
    <t>Адміністративні штрафи 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</si>
  <si>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</si>
  <si>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</si>
  <si>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</si>
  <si>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</si>
  <si>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</si>
  <si>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</si>
  <si>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</si>
  <si>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</si>
  <si>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</si>
  <si>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</si>
  <si>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</si>
  <si>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</si>
  <si>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</si>
  <si>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</si>
  <si>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</si>
  <si>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</si>
  <si>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</si>
  <si>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</si>
  <si>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</si>
  <si>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</si>
  <si>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</si>
  <si>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</si>
  <si>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</si>
  <si>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</si>
  <si>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</si>
  <si>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</si>
  <si>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</si>
  <si>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</si>
  <si>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</si>
  <si>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</si>
  <si>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</si>
  <si>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</si>
  <si>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</si>
  <si>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</si>
  <si>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</si>
  <si>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</si>
  <si>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</si>
  <si>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</si>
  <si>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</si>
  <si>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</si>
  <si>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</si>
  <si>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</si>
  <si>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покращення соціального захисту окремих категорій педагогічних працівників закладів загальної середньої освіти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</si>
  <si>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</si>
  <si>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</si>
  <si>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</si>
  <si>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Разом доходів</t>
  </si>
  <si>
    <r>
      <rPr>
        <b/>
        <sz val="15"/>
        <rFont val="Times New Roman"/>
        <family val="1"/>
        <charset val="204"/>
      </rPr>
      <t>УСЬОГО</t>
    </r>
    <r>
      <rPr>
        <sz val="15"/>
        <rFont val="Times New Roman"/>
        <family val="1"/>
        <charset val="204"/>
      </rPr>
      <t xml:space="preserve"> за розділами I, II, у тому числі:</t>
    </r>
  </si>
  <si>
    <t xml:space="preserve">                                                                   Додаток 4</t>
  </si>
  <si>
    <t xml:space="preserve">                                                                   до рішення Вараської міської ради</t>
  </si>
  <si>
    <t xml:space="preserve">                                                         (код бюджету)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</si>
  <si>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</si>
  <si>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 Вараської міської територіальної громади на 2022 рік</t>
  </si>
  <si>
    <t>Зміни до міжбюджетних трансфертів на  2022 рік</t>
  </si>
  <si>
    <t xml:space="preserve">                                                                   _______________2022 року №____</t>
  </si>
  <si>
    <t>Зміни до фінансування  бюджету Вараської                                                                                міської територіальної громади на 2022 рік</t>
  </si>
  <si>
    <t>0213124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</si>
  <si>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</si>
  <si>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</si>
  <si>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в т.ч. за рахунок субвенції з державного бюджету на 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</si>
  <si>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0217363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</si>
  <si>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</si>
  <si>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</si>
  <si>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</si>
  <si>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</si>
  <si>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</si>
  <si>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</si>
  <si>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в т.ч. за рахунок субвенції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</si>
  <si>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0218230</t>
  </si>
  <si>
    <t>8230</t>
  </si>
  <si>
    <t>0380</t>
  </si>
  <si>
    <t>Інші заходи громадського порядку та безпеки</t>
  </si>
  <si>
    <t>0611060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</si>
  <si>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забезпечення безпечного навчального процесу у закладах загальної середньої освіти)</t>
  </si>
  <si>
    <t>0611061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</si>
  <si>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</si>
  <si>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</si>
  <si>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</si>
  <si>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</si>
  <si>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</si>
  <si>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</si>
  <si>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</si>
  <si>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</si>
  <si>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в т.ч.: за рахунок інших субвенцій з місцевого бюджету</t>
  </si>
  <si>
    <t>0611180</t>
  </si>
  <si>
    <t>Виконання заходів, спрямованих на забезпечення якісної, сучасної та доступної загальної середньої освіти "Нова українська школа"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</si>
  <si>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</si>
  <si>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</si>
  <si>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</si>
  <si>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</si>
  <si>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</si>
  <si>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</si>
  <si>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</si>
  <si>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</si>
  <si>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</si>
  <si>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0617363</t>
  </si>
  <si>
    <t>0810180</t>
  </si>
  <si>
    <t>1011080</t>
  </si>
  <si>
    <t>1080</t>
  </si>
  <si>
    <t>Надання спеціальної освіти мистецькими школами</t>
  </si>
  <si>
    <t>1017324</t>
  </si>
  <si>
    <t>7324</t>
  </si>
  <si>
    <t>Будівництво установ та закладів культури</t>
  </si>
  <si>
    <t>1100000</t>
  </si>
  <si>
    <t>Департамент культури, туризму, молоді та спорту  виконавчого комітету Вараської міської ради</t>
  </si>
  <si>
    <t>1110000</t>
  </si>
  <si>
    <t>1110160</t>
  </si>
  <si>
    <t>1111080</t>
  </si>
  <si>
    <t>1113133</t>
  </si>
  <si>
    <t>1113140</t>
  </si>
  <si>
    <t>1114030</t>
  </si>
  <si>
    <t>1114060</t>
  </si>
  <si>
    <t>1114081</t>
  </si>
  <si>
    <t>1114082</t>
  </si>
  <si>
    <t>1117324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</si>
  <si>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</si>
  <si>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</si>
  <si>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</si>
  <si>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</si>
  <si>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1215045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</si>
  <si>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</si>
  <si>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</si>
  <si>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</si>
  <si>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</si>
  <si>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</si>
  <si>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</si>
  <si>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</si>
  <si>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</si>
  <si>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</si>
  <si>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</si>
  <si>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</si>
  <si>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</si>
  <si>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</si>
  <si>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</si>
  <si>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</si>
  <si>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</si>
  <si>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</si>
  <si>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</si>
  <si>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</si>
  <si>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</si>
  <si>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</si>
  <si>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</si>
  <si>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3400000</t>
  </si>
  <si>
    <t>Департамент соціального захисту та гідності  виконавчого комітету Вараської міської ради</t>
  </si>
  <si>
    <t>3410000</t>
  </si>
  <si>
    <t>3410160</t>
  </si>
  <si>
    <t>3413031</t>
  </si>
  <si>
    <t>3413032</t>
  </si>
  <si>
    <t>3413033</t>
  </si>
  <si>
    <t>3413160</t>
  </si>
  <si>
    <t>3413192</t>
  </si>
  <si>
    <t>3413221</t>
  </si>
  <si>
    <t>3221</t>
  </si>
  <si>
    <t>1060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</si>
  <si>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</si>
  <si>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3413222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</si>
  <si>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</si>
  <si>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</si>
  <si>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3413242</t>
  </si>
  <si>
    <t>3417390</t>
  </si>
  <si>
    <t>7390</t>
  </si>
  <si>
    <t>Розвиток мережі центрів надання адміністративних послуг</t>
  </si>
  <si>
    <t>3718710</t>
  </si>
  <si>
    <t>8710</t>
  </si>
  <si>
    <t>Резервний фонд місцевого бюджету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</si>
  <si>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</si>
  <si>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</si>
  <si>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17317200000</t>
  </si>
  <si>
    <t>Районний бюджет Вараського району</t>
  </si>
  <si>
    <t>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(виконання Програми підготовки територіальної оборони та місцевого населення до участі в русі національного спротиву в Вараському районі)</t>
  </si>
  <si>
    <t>Cубвенція Головному управлінню Національної поліції в Рівненській області 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(для забезпечення групи розмінування)</t>
  </si>
  <si>
    <t>0218220</t>
  </si>
  <si>
    <t>8220</t>
  </si>
  <si>
    <t>Заходи та роботи з мобілізаційної підготовки місцевого значення</t>
  </si>
  <si>
    <t>Міський голова                                          Олександр МЕНЗУЛ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</si>
  <si>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Міський голова                                          Олександр МЕНЗУЛ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</si>
</sst>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sz val="18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8"/>
      <name val="Arial Cyr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 CYR"/>
      <charset val="204"/>
    </font>
    <font>
      <i/>
      <sz val="10"/>
      <name val="Times New Roman"/>
      <family val="1"/>
    </font>
    <font>
      <b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i/>
      <sz val="14"/>
      <color rgb="FFFF0000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u/>
      <sz val="12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i/>
      <sz val="10"/>
      <name val="Arial Cyr"/>
      <charset val="204"/>
    </font>
    <font>
      <i/>
      <sz val="14"/>
      <color rgb="FFFF0000"/>
      <name val="Times New Roman Cyr"/>
      <family val="1"/>
      <charset val="204"/>
    </font>
    <font>
      <sz val="13"/>
      <name val="Arial Cyr"/>
      <charset val="204"/>
    </font>
    <font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sz val="15"/>
      <name val="Arial Cyr"/>
      <charset val="204"/>
    </font>
    <font>
      <sz val="15"/>
      <name val="Times New Roman"/>
      <family val="1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b/>
      <sz val="14"/>
      <color indexed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i/>
      <sz val="12"/>
      <color rgb="FFFF0000"/>
      <name val="Helv"/>
      <charset val="204"/>
    </font>
    <font>
      <b/>
      <sz val="14"/>
      <color rgb="FFFF0000"/>
      <name val="Arial Cyr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13"/>
      <color rgb="FFFF0000"/>
      <name val="Arial Cyr"/>
      <charset val="204"/>
    </font>
    <font>
      <i/>
      <sz val="14"/>
      <name val="Times New Roman"/>
      <family val="1"/>
    </font>
    <font>
      <i/>
      <sz val="14"/>
      <name val="Times New Roman Cyr"/>
      <family val="1"/>
      <charset val="204"/>
    </font>
    <font>
      <i/>
      <sz val="14"/>
      <name val="Times New Roman CYR"/>
      <charset val="204"/>
    </font>
    <font>
      <i/>
      <sz val="14"/>
      <color rgb="FFFF0000"/>
      <name val="Arial Cyr"/>
      <charset val="204"/>
    </font>
    <font>
      <i/>
      <sz val="14"/>
      <name val="Arial Cyr"/>
      <charset val="204"/>
    </font>
    <font>
      <sz val="7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b/>
      <sz val="15"/>
      <name val="Times New Roman"/>
      <family val="1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i/>
      <sz val="12"/>
      <name val="Helv"/>
      <charset val="204"/>
    </font>
    <font>
      <sz val="13"/>
      <color rgb="FFFF0000"/>
      <name val="Times New Roman"/>
      <family val="1"/>
      <charset val="204"/>
    </font>
    <font>
      <i/>
      <sz val="13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0"/>
      <color rgb="FFC00000"/>
      <name val="Helv"/>
      <charset val="204"/>
    </font>
    <font>
      <sz val="19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6"/>
      <name val="Arial Cyr"/>
      <charset val="204"/>
    </font>
    <font>
      <sz val="2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1"/>
      <name val="Times New Roman"/>
      <family val="1"/>
      <charset val="204"/>
    </font>
    <font>
      <sz val="21"/>
      <color rgb="FF000000"/>
      <name val="Times New Roman"/>
      <family val="1"/>
      <charset val="204"/>
    </font>
    <font>
      <b/>
      <sz val="17"/>
      <name val="Times New Roman"/>
      <family val="1"/>
      <charset val="204"/>
    </font>
    <font>
      <i/>
      <sz val="12"/>
      <name val="Times New Roman"/>
      <family val="1"/>
    </font>
    <font>
      <b/>
      <sz val="12"/>
      <color rgb="FFFF0000"/>
      <name val="Arial Cyr"/>
      <charset val="204"/>
    </font>
    <font>
      <b/>
      <i/>
      <sz val="14"/>
      <color rgb="FFFF0000"/>
      <name val="Times New Roman"/>
      <family val="1"/>
    </font>
    <font>
      <b/>
      <i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</font>
    <font>
      <i/>
      <sz val="12"/>
      <color rgb="FFFF0000"/>
      <name val="Times New Roman Cyr"/>
      <family val="1"/>
      <charset val="204"/>
    </font>
    <font>
      <sz val="12"/>
      <color rgb="FFFF0000"/>
      <name val="Times New Roman Cyr"/>
      <family val="1"/>
      <charset val="204"/>
    </font>
    <font>
      <i/>
      <sz val="11"/>
      <color rgb="FFFF0000"/>
      <name val="Times New Roman"/>
      <family val="1"/>
    </font>
    <font>
      <i/>
      <sz val="11"/>
      <color rgb="FFFF0000"/>
      <name val="Times New Roman CYR"/>
      <charset val="204"/>
    </font>
    <font>
      <i/>
      <sz val="13"/>
      <name val="Times New Roman"/>
      <family val="1"/>
      <charset val="204"/>
    </font>
    <font>
      <sz val="13.5"/>
      <color rgb="FFFF0000"/>
      <name val="Times New Roman"/>
      <family val="1"/>
      <charset val="204"/>
    </font>
    <font>
      <i/>
      <sz val="13.5"/>
      <color rgb="FFFF0000"/>
      <name val="Times New Roman"/>
      <family val="1"/>
      <charset val="204"/>
    </font>
    <font>
      <i/>
      <sz val="12"/>
      <color rgb="FFFF0000"/>
      <name val="Times New Roman CYR"/>
      <charset val="204"/>
    </font>
    <font>
      <i/>
      <sz val="13.5"/>
      <color rgb="FFFF0000"/>
      <name val="Times New Roman Cyr"/>
      <family val="1"/>
      <charset val="204"/>
    </font>
    <font>
      <i/>
      <sz val="13.5"/>
      <color rgb="FFFF0000"/>
      <name val="Times New Roman"/>
      <family val="1"/>
    </font>
    <font>
      <i/>
      <sz val="13.5"/>
      <color rgb="FFFF0000"/>
      <name val="Arial Cyr"/>
      <charset val="204"/>
    </font>
    <font>
      <sz val="13.5"/>
      <color rgb="FFFF0000"/>
      <name val="Times New Roman Cyr"/>
      <family val="1"/>
      <charset val="204"/>
    </font>
    <font>
      <sz val="13.5"/>
      <color rgb="FFFF0000"/>
      <name val="Arial Cyr"/>
      <charset val="204"/>
    </font>
    <font>
      <b/>
      <sz val="14"/>
      <color theme="1"/>
      <name val="Times New Roman Cyr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sz val="10"/>
      <color theme="1"/>
      <name val="Arial Cyr"/>
      <charset val="204"/>
    </font>
    <font>
      <b/>
      <sz val="12"/>
      <color theme="1"/>
      <name val="Times New Roman CYR"/>
      <family val="1"/>
      <charset val="204"/>
    </font>
    <font>
      <sz val="14"/>
      <color theme="1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b/>
      <sz val="13.5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dashed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</borders>
  <cellStyleXfs count="31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5" fillId="0" borderId="0"/>
    <xf numFmtId="0" fontId="1" fillId="0" borderId="0"/>
    <xf numFmtId="0" fontId="11" fillId="0" borderId="0"/>
    <xf numFmtId="0" fontId="48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3" fillId="0" borderId="0"/>
    <xf numFmtId="0" fontId="2" fillId="0" borderId="0"/>
    <xf numFmtId="0" fontId="2" fillId="0" borderId="0"/>
  </cellStyleXfs>
  <cellXfs count="723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0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13" fillId="0" borderId="0" xfId="0" applyFont="1"/>
    <xf numFmtId="0" fontId="20" fillId="0" borderId="0" xfId="0" applyFont="1"/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21" fillId="0" borderId="0" xfId="4" applyFont="1" applyAlignment="1"/>
    <xf numFmtId="0" fontId="22" fillId="0" borderId="0" xfId="4" applyFont="1" applyFill="1" applyBorder="1"/>
    <xf numFmtId="0" fontId="9" fillId="0" borderId="0" xfId="4" applyFont="1" applyFill="1" applyBorder="1"/>
    <xf numFmtId="0" fontId="14" fillId="0" borderId="0" xfId="4" applyFont="1" applyFill="1" applyBorder="1" applyAlignment="1">
      <alignment horizontal="center"/>
    </xf>
    <xf numFmtId="0" fontId="25" fillId="0" borderId="1" xfId="4" applyFont="1" applyFill="1" applyBorder="1" applyAlignment="1">
      <alignment horizontal="center" vertical="center" wrapText="1"/>
    </xf>
    <xf numFmtId="0" fontId="25" fillId="0" borderId="1" xfId="4" applyFont="1" applyFill="1" applyBorder="1" applyAlignment="1">
      <alignment horizontal="center" vertical="center"/>
    </xf>
    <xf numFmtId="49" fontId="26" fillId="0" borderId="1" xfId="4" applyNumberFormat="1" applyFont="1" applyFill="1" applyBorder="1" applyAlignment="1">
      <alignment horizontal="center" vertical="top" wrapText="1"/>
    </xf>
    <xf numFmtId="0" fontId="26" fillId="0" borderId="1" xfId="4" applyFont="1" applyFill="1" applyBorder="1" applyAlignment="1">
      <alignment horizontal="center" vertical="center" wrapText="1"/>
    </xf>
    <xf numFmtId="0" fontId="27" fillId="0" borderId="0" xfId="4" applyFont="1" applyFill="1" applyBorder="1"/>
    <xf numFmtId="49" fontId="28" fillId="0" borderId="1" xfId="4" applyNumberFormat="1" applyFont="1" applyFill="1" applyBorder="1" applyAlignment="1">
      <alignment wrapText="1"/>
    </xf>
    <xf numFmtId="0" fontId="29" fillId="3" borderId="0" xfId="4" applyFont="1" applyFill="1" applyBorder="1"/>
    <xf numFmtId="0" fontId="29" fillId="0" borderId="0" xfId="4" applyFont="1" applyFill="1" applyBorder="1"/>
    <xf numFmtId="49" fontId="30" fillId="0" borderId="1" xfId="4" applyNumberFormat="1" applyFont="1" applyFill="1" applyBorder="1" applyAlignment="1">
      <alignment horizontal="left" wrapText="1"/>
    </xf>
    <xf numFmtId="2" fontId="29" fillId="0" borderId="0" xfId="4" applyNumberFormat="1" applyFont="1" applyFill="1" applyBorder="1"/>
    <xf numFmtId="0" fontId="22" fillId="3" borderId="0" xfId="4" applyFont="1" applyFill="1" applyBorder="1"/>
    <xf numFmtId="49" fontId="30" fillId="0" borderId="1" xfId="4" applyNumberFormat="1" applyFont="1" applyFill="1" applyBorder="1" applyAlignment="1">
      <alignment wrapText="1"/>
    </xf>
    <xf numFmtId="49" fontId="22" fillId="0" borderId="0" xfId="4" applyNumberFormat="1" applyFont="1" applyFill="1" applyBorder="1" applyAlignment="1">
      <alignment vertical="top" wrapText="1"/>
    </xf>
    <xf numFmtId="0" fontId="32" fillId="0" borderId="0" xfId="4" applyFont="1" applyFill="1" applyBorder="1"/>
    <xf numFmtId="0" fontId="33" fillId="0" borderId="0" xfId="4" applyFont="1" applyFill="1" applyBorder="1"/>
    <xf numFmtId="0" fontId="29" fillId="0" borderId="0" xfId="6" applyFont="1" applyFill="1" applyBorder="1" applyAlignment="1" applyProtection="1">
      <alignment vertical="center" wrapText="1"/>
    </xf>
    <xf numFmtId="164" fontId="32" fillId="0" borderId="0" xfId="4" applyNumberFormat="1" applyFont="1" applyFill="1" applyBorder="1"/>
    <xf numFmtId="3" fontId="32" fillId="0" borderId="0" xfId="4" applyNumberFormat="1" applyFont="1" applyFill="1" applyBorder="1"/>
    <xf numFmtId="1" fontId="22" fillId="0" borderId="0" xfId="4" applyNumberFormat="1" applyFont="1" applyFill="1" applyBorder="1" applyAlignment="1">
      <alignment vertical="top" wrapText="1"/>
    </xf>
    <xf numFmtId="3" fontId="24" fillId="0" borderId="1" xfId="4" applyNumberFormat="1" applyFont="1" applyFill="1" applyBorder="1" applyAlignment="1">
      <alignment horizontal="center" wrapText="1"/>
    </xf>
    <xf numFmtId="3" fontId="30" fillId="0" borderId="1" xfId="4" applyNumberFormat="1" applyFont="1" applyFill="1" applyBorder="1" applyAlignment="1">
      <alignment horizontal="center" wrapText="1"/>
    </xf>
    <xf numFmtId="3" fontId="31" fillId="0" borderId="1" xfId="4" applyNumberFormat="1" applyFont="1" applyFill="1" applyBorder="1" applyAlignment="1">
      <alignment horizontal="center" wrapText="1"/>
    </xf>
    <xf numFmtId="3" fontId="31" fillId="0" borderId="1" xfId="4" applyNumberFormat="1" applyFont="1" applyFill="1" applyBorder="1" applyAlignment="1">
      <alignment horizontal="center"/>
    </xf>
    <xf numFmtId="0" fontId="0" fillId="0" borderId="0" xfId="0" applyFont="1"/>
    <xf numFmtId="49" fontId="28" fillId="0" borderId="1" xfId="4" applyNumberFormat="1" applyFont="1" applyFill="1" applyBorder="1" applyAlignment="1">
      <alignment horizontal="center" wrapText="1"/>
    </xf>
    <xf numFmtId="49" fontId="30" fillId="0" borderId="1" xfId="4" applyNumberFormat="1" applyFont="1" applyFill="1" applyBorder="1" applyAlignment="1">
      <alignment horizontal="center" wrapText="1"/>
    </xf>
    <xf numFmtId="3" fontId="24" fillId="0" borderId="1" xfId="4" applyNumberFormat="1" applyFont="1" applyFill="1" applyBorder="1" applyAlignment="1">
      <alignment horizontal="left" wrapText="1"/>
    </xf>
    <xf numFmtId="0" fontId="43" fillId="0" borderId="0" xfId="0" applyFont="1"/>
    <xf numFmtId="3" fontId="10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47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3" fillId="0" borderId="1" xfId="0" applyFont="1" applyBorder="1"/>
    <xf numFmtId="49" fontId="50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52" fillId="0" borderId="0" xfId="0" applyFont="1"/>
    <xf numFmtId="0" fontId="52" fillId="0" borderId="0" xfId="0" applyFont="1" applyFill="1"/>
    <xf numFmtId="0" fontId="43" fillId="0" borderId="0" xfId="0" applyFont="1" applyBorder="1"/>
    <xf numFmtId="49" fontId="17" fillId="4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32" fillId="3" borderId="0" xfId="4" applyFont="1" applyFill="1" applyBorder="1"/>
    <xf numFmtId="49" fontId="30" fillId="0" borderId="1" xfId="4" applyNumberFormat="1" applyFont="1" applyFill="1" applyBorder="1" applyAlignment="1">
      <alignment vertical="center" wrapText="1"/>
    </xf>
    <xf numFmtId="0" fontId="16" fillId="0" borderId="0" xfId="4" applyFont="1" applyAlignment="1">
      <alignment horizontal="right"/>
    </xf>
    <xf numFmtId="49" fontId="54" fillId="0" borderId="1" xfId="0" applyNumberFormat="1" applyFont="1" applyFill="1" applyBorder="1" applyAlignment="1">
      <alignment horizontal="center" wrapText="1"/>
    </xf>
    <xf numFmtId="49" fontId="58" fillId="4" borderId="1" xfId="0" applyNumberFormat="1" applyFont="1" applyFill="1" applyBorder="1" applyAlignment="1">
      <alignment horizontal="center" wrapText="1"/>
    </xf>
    <xf numFmtId="49" fontId="45" fillId="0" borderId="1" xfId="0" applyNumberFormat="1" applyFont="1" applyBorder="1" applyAlignment="1">
      <alignment horizontal="left" wrapText="1"/>
    </xf>
    <xf numFmtId="49" fontId="54" fillId="0" borderId="1" xfId="0" applyNumberFormat="1" applyFont="1" applyBorder="1" applyAlignment="1">
      <alignment horizontal="center" wrapText="1"/>
    </xf>
    <xf numFmtId="49" fontId="58" fillId="4" borderId="1" xfId="0" applyNumberFormat="1" applyFont="1" applyFill="1" applyBorder="1" applyAlignment="1" applyProtection="1">
      <alignment horizontal="left" wrapText="1"/>
      <protection locked="0"/>
    </xf>
    <xf numFmtId="49" fontId="55" fillId="0" borderId="1" xfId="0" applyNumberFormat="1" applyFont="1" applyBorder="1" applyAlignment="1" applyProtection="1">
      <alignment horizontal="left" wrapText="1"/>
      <protection locked="0"/>
    </xf>
    <xf numFmtId="3" fontId="60" fillId="0" borderId="1" xfId="0" applyNumberFormat="1" applyFont="1" applyBorder="1" applyAlignment="1">
      <alignment horizontal="center" wrapText="1"/>
    </xf>
    <xf numFmtId="1" fontId="2" fillId="0" borderId="0" xfId="4" applyNumberFormat="1" applyFont="1" applyFill="1" applyBorder="1" applyAlignment="1">
      <alignment horizontal="right" vertical="top" wrapText="1"/>
    </xf>
    <xf numFmtId="49" fontId="31" fillId="0" borderId="11" xfId="4" applyNumberFormat="1" applyFont="1" applyFill="1" applyBorder="1" applyAlignment="1">
      <alignment horizontal="right" wrapText="1"/>
    </xf>
    <xf numFmtId="49" fontId="62" fillId="0" borderId="1" xfId="0" applyNumberFormat="1" applyFont="1" applyBorder="1" applyAlignment="1">
      <alignment horizontal="center" wrapText="1"/>
    </xf>
    <xf numFmtId="49" fontId="17" fillId="4" borderId="1" xfId="0" applyNumberFormat="1" applyFont="1" applyFill="1" applyBorder="1" applyAlignment="1" applyProtection="1">
      <alignment horizontal="left" wrapText="1"/>
      <protection locked="0"/>
    </xf>
    <xf numFmtId="4" fontId="24" fillId="0" borderId="1" xfId="4" applyNumberFormat="1" applyFont="1" applyFill="1" applyBorder="1" applyAlignment="1">
      <alignment horizontal="center" wrapText="1"/>
    </xf>
    <xf numFmtId="4" fontId="31" fillId="0" borderId="1" xfId="4" applyNumberFormat="1" applyFont="1" applyFill="1" applyBorder="1" applyAlignment="1">
      <alignment horizontal="center" wrapText="1"/>
    </xf>
    <xf numFmtId="0" fontId="65" fillId="0" borderId="0" xfId="0" applyFont="1"/>
    <xf numFmtId="4" fontId="10" fillId="0" borderId="0" xfId="0" applyNumberFormat="1" applyFont="1" applyFill="1"/>
    <xf numFmtId="4" fontId="10" fillId="0" borderId="0" xfId="0" applyNumberFormat="1" applyFont="1"/>
    <xf numFmtId="0" fontId="10" fillId="0" borderId="0" xfId="0" applyFont="1" applyBorder="1"/>
    <xf numFmtId="49" fontId="62" fillId="0" borderId="9" xfId="0" applyNumberFormat="1" applyFont="1" applyBorder="1" applyAlignment="1">
      <alignment horizontal="center" wrapText="1"/>
    </xf>
    <xf numFmtId="1" fontId="2" fillId="0" borderId="0" xfId="30" applyNumberFormat="1" applyFont="1" applyFill="1" applyBorder="1" applyAlignment="1">
      <alignment horizontal="center" vertical="top" wrapText="1"/>
    </xf>
    <xf numFmtId="0" fontId="72" fillId="0" borderId="0" xfId="0" applyFont="1"/>
    <xf numFmtId="0" fontId="13" fillId="0" borderId="0" xfId="0" applyFont="1" applyAlignment="1">
      <alignment horizontal="center"/>
    </xf>
    <xf numFmtId="0" fontId="1" fillId="0" borderId="0" xfId="0" applyFont="1"/>
    <xf numFmtId="0" fontId="73" fillId="0" borderId="0" xfId="0" applyFont="1"/>
    <xf numFmtId="0" fontId="75" fillId="0" borderId="0" xfId="0" applyFont="1"/>
    <xf numFmtId="0" fontId="77" fillId="0" borderId="0" xfId="0" applyFont="1"/>
    <xf numFmtId="0" fontId="24" fillId="0" borderId="1" xfId="0" applyFont="1" applyBorder="1" applyAlignment="1">
      <alignment horizontal="center" vertical="center" wrapText="1"/>
    </xf>
    <xf numFmtId="49" fontId="76" fillId="4" borderId="1" xfId="0" applyNumberFormat="1" applyFont="1" applyFill="1" applyBorder="1" applyAlignment="1">
      <alignment horizontal="center" wrapText="1"/>
    </xf>
    <xf numFmtId="49" fontId="76" fillId="4" borderId="1" xfId="1" applyNumberFormat="1" applyFont="1" applyFill="1" applyBorder="1" applyAlignment="1" applyProtection="1">
      <alignment horizontal="left" wrapText="1"/>
      <protection locked="0"/>
    </xf>
    <xf numFmtId="0" fontId="78" fillId="4" borderId="1" xfId="0" applyFont="1" applyFill="1" applyBorder="1" applyAlignment="1"/>
    <xf numFmtId="3" fontId="76" fillId="4" borderId="1" xfId="0" applyNumberFormat="1" applyFont="1" applyFill="1" applyBorder="1" applyAlignment="1">
      <alignment horizontal="center"/>
    </xf>
    <xf numFmtId="3" fontId="35" fillId="0" borderId="0" xfId="0" applyNumberFormat="1" applyFont="1"/>
    <xf numFmtId="0" fontId="45" fillId="0" borderId="1" xfId="0" applyFont="1" applyFill="1" applyBorder="1" applyAlignment="1">
      <alignment wrapText="1"/>
    </xf>
    <xf numFmtId="0" fontId="45" fillId="0" borderId="1" xfId="0" applyFont="1" applyBorder="1" applyAlignment="1">
      <alignment wrapText="1"/>
    </xf>
    <xf numFmtId="3" fontId="45" fillId="0" borderId="1" xfId="0" applyNumberFormat="1" applyFont="1" applyBorder="1" applyAlignment="1">
      <alignment horizontal="center" wrapText="1"/>
    </xf>
    <xf numFmtId="3" fontId="45" fillId="0" borderId="1" xfId="0" applyNumberFormat="1" applyFont="1" applyFill="1" applyBorder="1" applyAlignment="1">
      <alignment horizontal="center"/>
    </xf>
    <xf numFmtId="3" fontId="80" fillId="0" borderId="0" xfId="0" applyNumberFormat="1" applyFont="1" applyFill="1"/>
    <xf numFmtId="0" fontId="72" fillId="0" borderId="0" xfId="0" applyFont="1" applyFill="1"/>
    <xf numFmtId="49" fontId="62" fillId="0" borderId="1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wrapText="1"/>
    </xf>
    <xf numFmtId="3" fontId="16" fillId="0" borderId="1" xfId="0" applyNumberFormat="1" applyFont="1" applyBorder="1" applyAlignment="1">
      <alignment horizontal="center" wrapText="1"/>
    </xf>
    <xf numFmtId="49" fontId="45" fillId="0" borderId="1" xfId="0" applyNumberFormat="1" applyFont="1" applyFill="1" applyBorder="1" applyAlignment="1">
      <alignment horizontal="center" wrapText="1"/>
    </xf>
    <xf numFmtId="49" fontId="45" fillId="0" borderId="0" xfId="0" applyNumberFormat="1" applyFont="1" applyAlignment="1">
      <alignment horizontal="left" wrapText="1"/>
    </xf>
    <xf numFmtId="3" fontId="45" fillId="0" borderId="1" xfId="0" applyNumberFormat="1" applyFont="1" applyFill="1" applyBorder="1" applyAlignment="1">
      <alignment horizontal="center" wrapText="1"/>
    </xf>
    <xf numFmtId="3" fontId="79" fillId="0" borderId="1" xfId="0" applyNumberFormat="1" applyFont="1" applyBorder="1" applyAlignment="1">
      <alignment horizontal="center"/>
    </xf>
    <xf numFmtId="0" fontId="80" fillId="0" borderId="1" xfId="0" applyFont="1" applyBorder="1"/>
    <xf numFmtId="0" fontId="81" fillId="0" borderId="0" xfId="0" applyFont="1"/>
    <xf numFmtId="3" fontId="45" fillId="0" borderId="1" xfId="0" applyNumberFormat="1" applyFont="1" applyBorder="1" applyAlignment="1">
      <alignment horizontal="center"/>
    </xf>
    <xf numFmtId="49" fontId="45" fillId="0" borderId="1" xfId="0" applyNumberFormat="1" applyFont="1" applyFill="1" applyBorder="1" applyAlignment="1">
      <alignment horizontal="left" wrapText="1"/>
    </xf>
    <xf numFmtId="0" fontId="80" fillId="0" borderId="0" xfId="0" applyFont="1"/>
    <xf numFmtId="0" fontId="45" fillId="0" borderId="0" xfId="0" applyFont="1" applyAlignment="1">
      <alignment horizontal="left" wrapText="1"/>
    </xf>
    <xf numFmtId="49" fontId="54" fillId="0" borderId="1" xfId="0" applyNumberFormat="1" applyFont="1" applyFill="1" applyBorder="1" applyAlignment="1" applyProtection="1">
      <alignment horizontal="left" wrapText="1"/>
      <protection locked="0"/>
    </xf>
    <xf numFmtId="0" fontId="82" fillId="0" borderId="1" xfId="0" applyFont="1" applyBorder="1"/>
    <xf numFmtId="0" fontId="82" fillId="0" borderId="0" xfId="0" applyFont="1"/>
    <xf numFmtId="49" fontId="45" fillId="0" borderId="1" xfId="0" applyNumberFormat="1" applyFont="1" applyBorder="1" applyAlignment="1">
      <alignment horizontal="center" wrapText="1"/>
    </xf>
    <xf numFmtId="3" fontId="46" fillId="0" borderId="1" xfId="0" applyNumberFormat="1" applyFont="1" applyFill="1" applyBorder="1" applyAlignment="1">
      <alignment horizontal="center" wrapText="1"/>
    </xf>
    <xf numFmtId="3" fontId="46" fillId="0" borderId="1" xfId="0" applyNumberFormat="1" applyFont="1" applyBorder="1" applyAlignment="1">
      <alignment horizontal="center"/>
    </xf>
    <xf numFmtId="49" fontId="45" fillId="0" borderId="1" xfId="0" applyNumberFormat="1" applyFont="1" applyFill="1" applyBorder="1" applyAlignment="1" applyProtection="1">
      <alignment horizontal="left" wrapText="1"/>
      <protection locked="0"/>
    </xf>
    <xf numFmtId="0" fontId="72" fillId="0" borderId="1" xfId="0" applyFont="1" applyBorder="1"/>
    <xf numFmtId="0" fontId="45" fillId="0" borderId="1" xfId="0" applyFont="1" applyBorder="1" applyAlignment="1">
      <alignment horizontal="left" wrapText="1"/>
    </xf>
    <xf numFmtId="49" fontId="45" fillId="0" borderId="9" xfId="0" applyNumberFormat="1" applyFont="1" applyFill="1" applyBorder="1" applyAlignment="1">
      <alignment horizontal="center" wrapText="1"/>
    </xf>
    <xf numFmtId="49" fontId="54" fillId="0" borderId="9" xfId="0" applyNumberFormat="1" applyFont="1" applyFill="1" applyBorder="1" applyAlignment="1">
      <alignment horizontal="center" wrapText="1"/>
    </xf>
    <xf numFmtId="49" fontId="55" fillId="0" borderId="1" xfId="2" applyNumberFormat="1" applyFont="1" applyFill="1" applyBorder="1" applyAlignment="1">
      <alignment horizontal="center" wrapText="1"/>
    </xf>
    <xf numFmtId="49" fontId="55" fillId="0" borderId="1" xfId="2" applyNumberFormat="1" applyFont="1" applyFill="1" applyBorder="1" applyAlignment="1">
      <alignment horizontal="left" wrapText="1"/>
    </xf>
    <xf numFmtId="0" fontId="45" fillId="0" borderId="4" xfId="0" applyFont="1" applyBorder="1" applyAlignment="1">
      <alignment horizontal="left" wrapText="1"/>
    </xf>
    <xf numFmtId="49" fontId="45" fillId="0" borderId="4" xfId="0" applyNumberFormat="1" applyFont="1" applyBorder="1" applyAlignment="1">
      <alignment horizontal="left" wrapText="1"/>
    </xf>
    <xf numFmtId="0" fontId="83" fillId="0" borderId="0" xfId="0" applyFont="1"/>
    <xf numFmtId="0" fontId="45" fillId="0" borderId="4" xfId="0" applyFont="1" applyBorder="1" applyAlignment="1">
      <alignment horizontal="center"/>
    </xf>
    <xf numFmtId="49" fontId="45" fillId="3" borderId="1" xfId="0" applyNumberFormat="1" applyFont="1" applyFill="1" applyBorder="1" applyAlignment="1">
      <alignment horizontal="center" wrapText="1"/>
    </xf>
    <xf numFmtId="49" fontId="45" fillId="3" borderId="1" xfId="0" applyNumberFormat="1" applyFont="1" applyFill="1" applyBorder="1" applyAlignment="1">
      <alignment horizontal="left" wrapText="1"/>
    </xf>
    <xf numFmtId="0" fontId="45" fillId="0" borderId="0" xfId="0" applyFont="1"/>
    <xf numFmtId="49" fontId="55" fillId="0" borderId="1" xfId="0" applyNumberFormat="1" applyFont="1" applyFill="1" applyBorder="1" applyAlignment="1">
      <alignment horizontal="center" wrapText="1"/>
    </xf>
    <xf numFmtId="49" fontId="55" fillId="0" borderId="1" xfId="0" applyNumberFormat="1" applyFont="1" applyFill="1" applyBorder="1" applyAlignment="1">
      <alignment horizontal="left" wrapText="1"/>
    </xf>
    <xf numFmtId="49" fontId="79" fillId="4" borderId="1" xfId="0" applyNumberFormat="1" applyFont="1" applyFill="1" applyBorder="1" applyAlignment="1">
      <alignment horizontal="center"/>
    </xf>
    <xf numFmtId="0" fontId="79" fillId="4" borderId="1" xfId="0" applyFont="1" applyFill="1" applyBorder="1" applyAlignment="1">
      <alignment horizontal="justify" wrapText="1"/>
    </xf>
    <xf numFmtId="3" fontId="79" fillId="4" borderId="1" xfId="0" applyNumberFormat="1" applyFont="1" applyFill="1" applyBorder="1" applyAlignment="1">
      <alignment horizontal="center"/>
    </xf>
    <xf numFmtId="3" fontId="84" fillId="0" borderId="0" xfId="0" applyNumberFormat="1" applyFont="1"/>
    <xf numFmtId="49" fontId="45" fillId="0" borderId="9" xfId="0" applyNumberFormat="1" applyFont="1" applyBorder="1" applyAlignment="1">
      <alignment horizontal="center" wrapText="1"/>
    </xf>
    <xf numFmtId="3" fontId="79" fillId="0" borderId="1" xfId="0" applyNumberFormat="1" applyFont="1" applyFill="1" applyBorder="1" applyAlignment="1">
      <alignment horizontal="center"/>
    </xf>
    <xf numFmtId="0" fontId="45" fillId="0" borderId="1" xfId="0" applyFont="1" applyFill="1" applyBorder="1" applyAlignment="1">
      <alignment horizontal="center" wrapText="1"/>
    </xf>
    <xf numFmtId="0" fontId="45" fillId="0" borderId="1" xfId="0" applyFont="1" applyBorder="1" applyAlignment="1"/>
    <xf numFmtId="0" fontId="45" fillId="0" borderId="1" xfId="0" applyFont="1" applyBorder="1" applyAlignment="1">
      <alignment horizontal="center" wrapText="1"/>
    </xf>
    <xf numFmtId="3" fontId="85" fillId="0" borderId="0" xfId="0" applyNumberFormat="1" applyFont="1"/>
    <xf numFmtId="0" fontId="45" fillId="0" borderId="1" xfId="0" applyFont="1" applyBorder="1" applyAlignment="1">
      <alignment horizontal="center"/>
    </xf>
    <xf numFmtId="49" fontId="59" fillId="0" borderId="1" xfId="0" applyNumberFormat="1" applyFont="1" applyBorder="1" applyAlignment="1">
      <alignment horizontal="left" wrapText="1"/>
    </xf>
    <xf numFmtId="0" fontId="86" fillId="0" borderId="0" xfId="0" applyFont="1"/>
    <xf numFmtId="0" fontId="86" fillId="0" borderId="0" xfId="0" applyFont="1" applyAlignment="1">
      <alignment horizontal="center"/>
    </xf>
    <xf numFmtId="0" fontId="12" fillId="0" borderId="0" xfId="0" applyFont="1"/>
    <xf numFmtId="0" fontId="87" fillId="0" borderId="0" xfId="0" applyFont="1"/>
    <xf numFmtId="0" fontId="87" fillId="0" borderId="0" xfId="0" applyFont="1" applyAlignment="1">
      <alignment horizontal="center"/>
    </xf>
    <xf numFmtId="0" fontId="88" fillId="0" borderId="1" xfId="0" applyFont="1" applyBorder="1"/>
    <xf numFmtId="49" fontId="17" fillId="4" borderId="1" xfId="1" applyNumberFormat="1" applyFont="1" applyFill="1" applyBorder="1" applyAlignment="1" applyProtection="1">
      <alignment horizontal="left" wrapText="1"/>
      <protection locked="0"/>
    </xf>
    <xf numFmtId="3" fontId="17" fillId="4" borderId="1" xfId="0" applyNumberFormat="1" applyFont="1" applyFill="1" applyBorder="1" applyAlignment="1">
      <alignment horizontal="center" wrapText="1"/>
    </xf>
    <xf numFmtId="49" fontId="54" fillId="0" borderId="1" xfId="0" applyNumberFormat="1" applyFont="1" applyFill="1" applyBorder="1" applyAlignment="1">
      <alignment horizontal="center" vertical="center" wrapText="1"/>
    </xf>
    <xf numFmtId="3" fontId="55" fillId="0" borderId="1" xfId="0" applyNumberFormat="1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49" fontId="59" fillId="0" borderId="1" xfId="0" applyNumberFormat="1" applyFont="1" applyFill="1" applyBorder="1" applyAlignment="1">
      <alignment horizontal="center" wrapText="1"/>
    </xf>
    <xf numFmtId="49" fontId="55" fillId="3" borderId="1" xfId="0" applyNumberFormat="1" applyFont="1" applyFill="1" applyBorder="1" applyAlignment="1">
      <alignment horizontal="center" wrapText="1"/>
    </xf>
    <xf numFmtId="49" fontId="55" fillId="3" borderId="1" xfId="0" applyNumberFormat="1" applyFont="1" applyFill="1" applyBorder="1" applyAlignment="1">
      <alignment horizontal="left" wrapText="1"/>
    </xf>
    <xf numFmtId="49" fontId="54" fillId="0" borderId="1" xfId="0" applyNumberFormat="1" applyFont="1" applyBorder="1" applyAlignment="1">
      <alignment horizontal="center" vertical="center" wrapText="1"/>
    </xf>
    <xf numFmtId="49" fontId="60" fillId="0" borderId="1" xfId="0" applyNumberFormat="1" applyFont="1" applyFill="1" applyBorder="1" applyAlignment="1">
      <alignment horizontal="center" wrapText="1"/>
    </xf>
    <xf numFmtId="49" fontId="55" fillId="0" borderId="1" xfId="3" applyNumberFormat="1" applyFont="1" applyFill="1" applyBorder="1" applyAlignment="1">
      <alignment horizontal="left" wrapText="1"/>
    </xf>
    <xf numFmtId="49" fontId="17" fillId="4" borderId="1" xfId="0" applyNumberFormat="1" applyFont="1" applyFill="1" applyBorder="1" applyAlignment="1">
      <alignment horizontal="center" vertical="center" wrapText="1"/>
    </xf>
    <xf numFmtId="3" fontId="76" fillId="4" borderId="1" xfId="0" applyNumberFormat="1" applyFont="1" applyFill="1" applyBorder="1" applyAlignment="1">
      <alignment horizontal="center" wrapText="1"/>
    </xf>
    <xf numFmtId="49" fontId="66" fillId="0" borderId="1" xfId="0" applyNumberFormat="1" applyFont="1" applyBorder="1" applyAlignment="1">
      <alignment horizontal="center" wrapText="1"/>
    </xf>
    <xf numFmtId="3" fontId="74" fillId="0" borderId="1" xfId="0" applyNumberFormat="1" applyFont="1" applyBorder="1" applyAlignment="1">
      <alignment horizontal="center" wrapText="1"/>
    </xf>
    <xf numFmtId="49" fontId="54" fillId="0" borderId="4" xfId="0" applyNumberFormat="1" applyFont="1" applyBorder="1" applyAlignment="1">
      <alignment horizontal="center" wrapText="1"/>
    </xf>
    <xf numFmtId="49" fontId="62" fillId="2" borderId="1" xfId="0" applyNumberFormat="1" applyFont="1" applyFill="1" applyBorder="1" applyAlignment="1" applyProtection="1">
      <alignment horizontal="center" wrapText="1"/>
      <protection locked="0"/>
    </xf>
    <xf numFmtId="49" fontId="17" fillId="2" borderId="1" xfId="1" applyNumberFormat="1" applyFont="1" applyFill="1" applyBorder="1" applyAlignment="1" applyProtection="1">
      <alignment horizontal="left" wrapText="1"/>
      <protection locked="0"/>
    </xf>
    <xf numFmtId="49" fontId="16" fillId="0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Border="1" applyAlignment="1">
      <alignment horizontal="left" wrapText="1"/>
    </xf>
    <xf numFmtId="49" fontId="12" fillId="0" borderId="1" xfId="0" applyNumberFormat="1" applyFont="1" applyBorder="1" applyAlignment="1" applyProtection="1">
      <alignment horizontal="left" wrapText="1"/>
      <protection locked="0"/>
    </xf>
    <xf numFmtId="0" fontId="16" fillId="0" borderId="0" xfId="0" applyFont="1" applyAlignment="1">
      <alignment wrapText="1"/>
    </xf>
    <xf numFmtId="49" fontId="63" fillId="0" borderId="9" xfId="0" applyNumberFormat="1" applyFont="1" applyBorder="1" applyAlignment="1">
      <alignment horizontal="center" wrapText="1"/>
    </xf>
    <xf numFmtId="0" fontId="69" fillId="5" borderId="1" xfId="0" applyFont="1" applyFill="1" applyBorder="1" applyAlignment="1">
      <alignment horizontal="center" wrapText="1"/>
    </xf>
    <xf numFmtId="0" fontId="16" fillId="5" borderId="1" xfId="0" applyFont="1" applyFill="1" applyBorder="1" applyAlignment="1">
      <alignment horizontal="center" wrapText="1"/>
    </xf>
    <xf numFmtId="0" fontId="93" fillId="0" borderId="1" xfId="0" applyFont="1" applyBorder="1" applyAlignment="1"/>
    <xf numFmtId="49" fontId="91" fillId="0" borderId="1" xfId="0" applyNumberFormat="1" applyFont="1" applyBorder="1" applyAlignment="1">
      <alignment horizontal="center" wrapText="1"/>
    </xf>
    <xf numFmtId="0" fontId="73" fillId="0" borderId="0" xfId="0" applyFont="1" applyAlignment="1">
      <alignment horizontal="center"/>
    </xf>
    <xf numFmtId="0" fontId="73" fillId="0" borderId="0" xfId="0" applyFont="1" applyAlignment="1">
      <alignment horizontal="left"/>
    </xf>
    <xf numFmtId="0" fontId="24" fillId="0" borderId="3" xfId="0" applyFont="1" applyBorder="1" applyAlignment="1">
      <alignment horizontal="center" vertical="center" wrapText="1"/>
    </xf>
    <xf numFmtId="4" fontId="31" fillId="0" borderId="1" xfId="4" applyNumberFormat="1" applyFont="1" applyFill="1" applyBorder="1" applyAlignment="1">
      <alignment horizontal="center"/>
    </xf>
    <xf numFmtId="4" fontId="30" fillId="0" borderId="1" xfId="4" applyNumberFormat="1" applyFont="1" applyFill="1" applyBorder="1" applyAlignment="1">
      <alignment horizontal="center" wrapText="1"/>
    </xf>
    <xf numFmtId="4" fontId="24" fillId="0" borderId="1" xfId="4" applyNumberFormat="1" applyFont="1" applyFill="1" applyBorder="1" applyAlignment="1">
      <alignment horizontal="center"/>
    </xf>
    <xf numFmtId="3" fontId="16" fillId="0" borderId="1" xfId="0" applyNumberFormat="1" applyFont="1" applyFill="1" applyBorder="1" applyAlignment="1">
      <alignment horizontal="center" wrapText="1"/>
    </xf>
    <xf numFmtId="3" fontId="62" fillId="0" borderId="1" xfId="0" applyNumberFormat="1" applyFont="1" applyFill="1" applyBorder="1" applyAlignment="1">
      <alignment horizontal="center" wrapText="1"/>
    </xf>
    <xf numFmtId="49" fontId="12" fillId="0" borderId="1" xfId="2" applyNumberFormat="1" applyFont="1" applyFill="1" applyBorder="1" applyAlignment="1">
      <alignment horizontal="center" wrapText="1"/>
    </xf>
    <xf numFmtId="0" fontId="11" fillId="0" borderId="0" xfId="0" applyFont="1"/>
    <xf numFmtId="0" fontId="72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49" fontId="31" fillId="0" borderId="11" xfId="30" applyNumberFormat="1" applyFont="1" applyFill="1" applyBorder="1" applyAlignment="1">
      <alignment horizont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94" fillId="0" borderId="0" xfId="0" applyFont="1"/>
    <xf numFmtId="0" fontId="79" fillId="4" borderId="1" xfId="0" applyFont="1" applyFill="1" applyBorder="1" applyAlignment="1">
      <alignment horizontal="center"/>
    </xf>
    <xf numFmtId="3" fontId="76" fillId="0" borderId="0" xfId="0" applyNumberFormat="1" applyFont="1"/>
    <xf numFmtId="0" fontId="16" fillId="0" borderId="1" xfId="0" applyFont="1" applyFill="1" applyBorder="1" applyAlignment="1">
      <alignment horizontal="center" wrapText="1"/>
    </xf>
    <xf numFmtId="0" fontId="79" fillId="4" borderId="1" xfId="0" applyFont="1" applyFill="1" applyBorder="1" applyAlignment="1">
      <alignment horizontal="center" wrapText="1"/>
    </xf>
    <xf numFmtId="49" fontId="76" fillId="6" borderId="1" xfId="0" applyNumberFormat="1" applyFont="1" applyFill="1" applyBorder="1" applyAlignment="1">
      <alignment horizontal="center" vertical="center"/>
    </xf>
    <xf numFmtId="49" fontId="76" fillId="6" borderId="1" xfId="0" applyNumberFormat="1" applyFont="1" applyFill="1" applyBorder="1" applyAlignment="1">
      <alignment horizontal="center"/>
    </xf>
    <xf numFmtId="0" fontId="76" fillId="6" borderId="1" xfId="0" applyFont="1" applyFill="1" applyBorder="1" applyAlignment="1">
      <alignment horizontal="center" wrapText="1"/>
    </xf>
    <xf numFmtId="3" fontId="76" fillId="6" borderId="1" xfId="0" applyNumberFormat="1" applyFont="1" applyFill="1" applyBorder="1" applyAlignment="1">
      <alignment horizontal="center"/>
    </xf>
    <xf numFmtId="0" fontId="75" fillId="0" borderId="0" xfId="0" applyFont="1" applyAlignment="1">
      <alignment horizontal="center" vertical="center"/>
    </xf>
    <xf numFmtId="0" fontId="5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3" fontId="85" fillId="0" borderId="0" xfId="0" applyNumberFormat="1" applyFont="1" applyAlignment="1"/>
    <xf numFmtId="0" fontId="16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40" fillId="0" borderId="0" xfId="0" applyFont="1" applyBorder="1" applyAlignment="1">
      <alignment horizontal="center"/>
    </xf>
    <xf numFmtId="0" fontId="16" fillId="0" borderId="0" xfId="0" applyFont="1" applyBorder="1"/>
    <xf numFmtId="0" fontId="2" fillId="0" borderId="0" xfId="0" applyFont="1" applyBorder="1"/>
    <xf numFmtId="49" fontId="18" fillId="0" borderId="0" xfId="0" applyNumberFormat="1" applyFont="1" applyBorder="1" applyAlignment="1" applyProtection="1">
      <protection locked="0"/>
    </xf>
    <xf numFmtId="3" fontId="63" fillId="0" borderId="1" xfId="0" applyNumberFormat="1" applyFont="1" applyFill="1" applyBorder="1" applyAlignment="1">
      <alignment horizontal="center" wrapText="1"/>
    </xf>
    <xf numFmtId="0" fontId="10" fillId="0" borderId="0" xfId="0" applyFont="1" applyFill="1"/>
    <xf numFmtId="49" fontId="12" fillId="0" borderId="1" xfId="0" applyNumberFormat="1" applyFont="1" applyFill="1" applyBorder="1" applyAlignment="1">
      <alignment horizontal="left" wrapText="1"/>
    </xf>
    <xf numFmtId="49" fontId="16" fillId="0" borderId="4" xfId="0" applyNumberFormat="1" applyFont="1" applyBorder="1" applyAlignment="1">
      <alignment horizontal="left" wrapText="1"/>
    </xf>
    <xf numFmtId="49" fontId="1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left" wrapText="1"/>
    </xf>
    <xf numFmtId="49" fontId="6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49" fontId="12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/>
    </xf>
    <xf numFmtId="0" fontId="16" fillId="5" borderId="3" xfId="0" applyFont="1" applyFill="1" applyBorder="1" applyAlignment="1">
      <alignment horizontal="left" wrapText="1"/>
    </xf>
    <xf numFmtId="3" fontId="73" fillId="4" borderId="1" xfId="0" applyNumberFormat="1" applyFont="1" applyFill="1" applyBorder="1" applyAlignment="1">
      <alignment horizontal="center" wrapText="1"/>
    </xf>
    <xf numFmtId="0" fontId="11" fillId="0" borderId="0" xfId="0" applyFont="1" applyBorder="1"/>
    <xf numFmtId="49" fontId="62" fillId="0" borderId="9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/>
    </xf>
    <xf numFmtId="49" fontId="90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49" fontId="63" fillId="0" borderId="1" xfId="0" applyNumberFormat="1" applyFont="1" applyBorder="1" applyAlignment="1">
      <alignment horizontal="left" wrapText="1"/>
    </xf>
    <xf numFmtId="49" fontId="64" fillId="4" borderId="1" xfId="0" applyNumberFormat="1" applyFont="1" applyFill="1" applyBorder="1" applyAlignment="1" applyProtection="1">
      <alignment horizontal="left" wrapText="1"/>
      <protection locked="0"/>
    </xf>
    <xf numFmtId="49" fontId="63" fillId="0" borderId="1" xfId="0" applyNumberFormat="1" applyFont="1" applyFill="1" applyBorder="1" applyAlignment="1">
      <alignment horizontal="left" wrapText="1"/>
    </xf>
    <xf numFmtId="3" fontId="16" fillId="0" borderId="1" xfId="0" applyNumberFormat="1" applyFont="1" applyBorder="1" applyAlignment="1">
      <alignment horizontal="center"/>
    </xf>
    <xf numFmtId="3" fontId="44" fillId="0" borderId="0" xfId="0" applyNumberFormat="1" applyFont="1" applyFill="1"/>
    <xf numFmtId="0" fontId="13" fillId="0" borderId="0" xfId="0" applyFont="1" applyFill="1"/>
    <xf numFmtId="0" fontId="100" fillId="0" borderId="0" xfId="0" applyFont="1"/>
    <xf numFmtId="0" fontId="16" fillId="0" borderId="1" xfId="0" applyFont="1" applyFill="1" applyBorder="1" applyAlignment="1">
      <alignment wrapText="1"/>
    </xf>
    <xf numFmtId="49" fontId="16" fillId="0" borderId="1" xfId="0" applyNumberFormat="1" applyFont="1" applyFill="1" applyBorder="1" applyAlignment="1">
      <alignment horizontal="left" wrapText="1"/>
    </xf>
    <xf numFmtId="0" fontId="0" fillId="0" borderId="1" xfId="0" applyFont="1" applyBorder="1"/>
    <xf numFmtId="0" fontId="16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horizontal="center" wrapText="1"/>
    </xf>
    <xf numFmtId="0" fontId="76" fillId="4" borderId="1" xfId="0" applyFont="1" applyFill="1" applyBorder="1" applyAlignment="1">
      <alignment wrapText="1"/>
    </xf>
    <xf numFmtId="0" fontId="76" fillId="4" borderId="1" xfId="0" applyFont="1" applyFill="1" applyBorder="1" applyAlignment="1">
      <alignment horizontal="center" wrapText="1"/>
    </xf>
    <xf numFmtId="49" fontId="62" fillId="0" borderId="4" xfId="0" applyNumberFormat="1" applyFont="1" applyFill="1" applyBorder="1" applyAlignment="1">
      <alignment horizontal="center" wrapText="1"/>
    </xf>
    <xf numFmtId="49" fontId="62" fillId="0" borderId="12" xfId="0" applyNumberFormat="1" applyFont="1" applyFill="1" applyBorder="1" applyAlignment="1">
      <alignment horizontal="center" wrapText="1"/>
    </xf>
    <xf numFmtId="0" fontId="44" fillId="0" borderId="1" xfId="0" applyFont="1" applyBorder="1" applyAlignment="1">
      <alignment horizontal="center"/>
    </xf>
    <xf numFmtId="0" fontId="44" fillId="0" borderId="0" xfId="0" applyFont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49" fontId="62" fillId="0" borderId="3" xfId="0" applyNumberFormat="1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left" wrapText="1"/>
    </xf>
    <xf numFmtId="0" fontId="76" fillId="4" borderId="1" xfId="0" applyFont="1" applyFill="1" applyBorder="1" applyAlignment="1"/>
    <xf numFmtId="0" fontId="76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45" fillId="0" borderId="0" xfId="0" applyFont="1" applyAlignment="1">
      <alignment wrapText="1"/>
    </xf>
    <xf numFmtId="49" fontId="59" fillId="0" borderId="9" xfId="0" applyNumberFormat="1" applyFont="1" applyBorder="1" applyAlignment="1">
      <alignment horizontal="center" wrapText="1"/>
    </xf>
    <xf numFmtId="0" fontId="45" fillId="5" borderId="1" xfId="0" applyFont="1" applyFill="1" applyBorder="1" applyAlignment="1">
      <alignment horizontal="center" wrapText="1"/>
    </xf>
    <xf numFmtId="0" fontId="92" fillId="0" borderId="1" xfId="0" applyFont="1" applyBorder="1"/>
    <xf numFmtId="0" fontId="45" fillId="5" borderId="1" xfId="0" applyFont="1" applyFill="1" applyBorder="1" applyAlignment="1">
      <alignment horizontal="left" wrapText="1"/>
    </xf>
    <xf numFmtId="0" fontId="103" fillId="0" borderId="0" xfId="0" applyFont="1"/>
    <xf numFmtId="0" fontId="104" fillId="0" borderId="0" xfId="0" applyFont="1"/>
    <xf numFmtId="0" fontId="104" fillId="0" borderId="0" xfId="0" applyFont="1" applyAlignment="1"/>
    <xf numFmtId="0" fontId="105" fillId="0" borderId="0" xfId="0" applyFont="1" applyAlignment="1"/>
    <xf numFmtId="49" fontId="109" fillId="0" borderId="0" xfId="0" applyNumberFormat="1" applyFont="1" applyBorder="1" applyAlignment="1" applyProtection="1">
      <alignment horizontal="center" vertical="top"/>
      <protection locked="0"/>
    </xf>
    <xf numFmtId="49" fontId="38" fillId="0" borderId="0" xfId="0" applyNumberFormat="1" applyFont="1" applyBorder="1" applyAlignment="1" applyProtection="1">
      <alignment horizontal="center"/>
      <protection locked="0"/>
    </xf>
    <xf numFmtId="0" fontId="111" fillId="0" borderId="1" xfId="0" applyFont="1" applyBorder="1" applyAlignment="1">
      <alignment horizontal="center" vertical="center" wrapText="1"/>
    </xf>
    <xf numFmtId="0" fontId="112" fillId="0" borderId="4" xfId="0" applyFont="1" applyBorder="1" applyAlignment="1">
      <alignment horizontal="center" vertical="center" wrapText="1"/>
    </xf>
    <xf numFmtId="49" fontId="112" fillId="0" borderId="20" xfId="0" applyNumberFormat="1" applyFont="1" applyBorder="1" applyAlignment="1" applyProtection="1">
      <alignment horizontal="center" vertical="center" wrapText="1"/>
      <protection locked="0"/>
    </xf>
    <xf numFmtId="0" fontId="112" fillId="0" borderId="1" xfId="0" applyFont="1" applyBorder="1" applyAlignment="1">
      <alignment horizontal="center" vertical="center" wrapText="1"/>
    </xf>
    <xf numFmtId="0" fontId="112" fillId="0" borderId="2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wrapText="1"/>
    </xf>
    <xf numFmtId="49" fontId="113" fillId="0" borderId="6" xfId="0" applyNumberFormat="1" applyFont="1" applyBorder="1" applyAlignment="1" applyProtection="1">
      <alignment horizontal="left" wrapText="1"/>
      <protection locked="0"/>
    </xf>
    <xf numFmtId="3" fontId="111" fillId="0" borderId="19" xfId="0" applyNumberFormat="1" applyFont="1" applyBorder="1" applyAlignment="1" applyProtection="1">
      <alignment wrapText="1"/>
      <protection locked="0"/>
    </xf>
    <xf numFmtId="3" fontId="111" fillId="0" borderId="6" xfId="0" applyNumberFormat="1" applyFont="1" applyBorder="1" applyAlignment="1">
      <alignment wrapText="1"/>
    </xf>
    <xf numFmtId="3" fontId="114" fillId="0" borderId="6" xfId="0" applyNumberFormat="1" applyFont="1" applyBorder="1" applyAlignment="1">
      <alignment horizontal="right" wrapText="1"/>
    </xf>
    <xf numFmtId="3" fontId="111" fillId="0" borderId="7" xfId="0" applyNumberFormat="1" applyFont="1" applyBorder="1" applyAlignment="1">
      <alignment horizontal="right" wrapText="1"/>
    </xf>
    <xf numFmtId="0" fontId="19" fillId="0" borderId="17" xfId="0" applyFont="1" applyBorder="1" applyAlignment="1">
      <alignment horizontal="left" wrapText="1"/>
    </xf>
    <xf numFmtId="49" fontId="113" fillId="0" borderId="19" xfId="0" applyNumberFormat="1" applyFont="1" applyBorder="1" applyAlignment="1" applyProtection="1">
      <alignment horizontal="left" wrapText="1"/>
      <protection locked="0"/>
    </xf>
    <xf numFmtId="3" fontId="111" fillId="0" borderId="19" xfId="0" applyNumberFormat="1" applyFont="1" applyBorder="1" applyAlignment="1">
      <alignment wrapText="1"/>
    </xf>
    <xf numFmtId="4" fontId="105" fillId="0" borderId="19" xfId="0" applyNumberFormat="1" applyFont="1" applyBorder="1" applyAlignment="1">
      <alignment horizontal="center" wrapText="1"/>
    </xf>
    <xf numFmtId="4" fontId="105" fillId="0" borderId="14" xfId="0" applyNumberFormat="1" applyFont="1" applyBorder="1" applyAlignment="1">
      <alignment horizontal="center" wrapText="1"/>
    </xf>
    <xf numFmtId="0" fontId="38" fillId="0" borderId="17" xfId="0" applyFont="1" applyBorder="1" applyAlignment="1">
      <alignment horizontal="left" wrapText="1"/>
    </xf>
    <xf numFmtId="0" fontId="104" fillId="0" borderId="19" xfId="0" applyFont="1" applyBorder="1" applyAlignment="1">
      <alignment horizontal="left" wrapText="1"/>
    </xf>
    <xf numFmtId="3" fontId="105" fillId="0" borderId="19" xfId="0" applyNumberFormat="1" applyFont="1" applyBorder="1" applyAlignment="1">
      <alignment horizontal="right" wrapText="1"/>
    </xf>
    <xf numFmtId="0" fontId="37" fillId="0" borderId="17" xfId="0" applyFont="1" applyBorder="1" applyAlignment="1">
      <alignment horizontal="left" wrapText="1"/>
    </xf>
    <xf numFmtId="0" fontId="39" fillId="0" borderId="19" xfId="0" applyFont="1" applyBorder="1"/>
    <xf numFmtId="3" fontId="111" fillId="0" borderId="19" xfId="0" applyNumberFormat="1" applyFont="1" applyBorder="1" applyAlignment="1">
      <alignment horizontal="right" wrapText="1"/>
    </xf>
    <xf numFmtId="0" fontId="40" fillId="0" borderId="17" xfId="0" applyFont="1" applyBorder="1" applyAlignment="1">
      <alignment horizontal="left" wrapText="1"/>
    </xf>
    <xf numFmtId="0" fontId="104" fillId="0" borderId="16" xfId="0" applyFont="1" applyBorder="1" applyAlignment="1">
      <alignment wrapText="1"/>
    </xf>
    <xf numFmtId="0" fontId="115" fillId="0" borderId="19" xfId="0" applyFont="1" applyBorder="1" applyAlignment="1">
      <alignment wrapText="1"/>
    </xf>
    <xf numFmtId="0" fontId="115" fillId="0" borderId="0" xfId="0" applyFont="1" applyAlignment="1">
      <alignment wrapText="1"/>
    </xf>
    <xf numFmtId="0" fontId="39" fillId="0" borderId="19" xfId="0" applyFont="1" applyBorder="1" applyAlignment="1">
      <alignment horizontal="left" wrapText="1"/>
    </xf>
    <xf numFmtId="3" fontId="111" fillId="0" borderId="19" xfId="0" applyNumberFormat="1" applyFont="1" applyBorder="1" applyAlignment="1" applyProtection="1">
      <alignment horizontal="right" wrapText="1"/>
      <protection locked="0"/>
    </xf>
    <xf numFmtId="3" fontId="105" fillId="0" borderId="14" xfId="0" applyNumberFormat="1" applyFont="1" applyBorder="1" applyAlignment="1">
      <alignment horizontal="center" wrapText="1"/>
    </xf>
    <xf numFmtId="0" fontId="116" fillId="0" borderId="0" xfId="0" applyFont="1" applyBorder="1" applyAlignment="1">
      <alignment wrapText="1"/>
    </xf>
    <xf numFmtId="3" fontId="13" fillId="0" borderId="0" xfId="0" applyNumberFormat="1" applyFont="1"/>
    <xf numFmtId="0" fontId="116" fillId="0" borderId="19" xfId="0" applyFont="1" applyBorder="1" applyAlignment="1">
      <alignment wrapText="1"/>
    </xf>
    <xf numFmtId="3" fontId="111" fillId="0" borderId="14" xfId="0" applyNumberFormat="1" applyFont="1" applyBorder="1" applyAlignment="1">
      <alignment horizontal="right" wrapText="1"/>
    </xf>
    <xf numFmtId="0" fontId="39" fillId="0" borderId="19" xfId="0" applyFont="1" applyFill="1" applyBorder="1" applyAlignment="1" applyProtection="1">
      <alignment horizontal="left" wrapText="1"/>
    </xf>
    <xf numFmtId="0" fontId="104" fillId="0" borderId="15" xfId="0" applyNumberFormat="1" applyFont="1" applyBorder="1" applyAlignment="1">
      <alignment horizontal="left" wrapText="1"/>
    </xf>
    <xf numFmtId="3" fontId="105" fillId="0" borderId="14" xfId="0" applyNumberFormat="1" applyFont="1" applyBorder="1" applyAlignment="1">
      <alignment horizontal="right" wrapText="1"/>
    </xf>
    <xf numFmtId="3" fontId="117" fillId="0" borderId="0" xfId="0" applyNumberFormat="1" applyFont="1"/>
    <xf numFmtId="0" fontId="104" fillId="0" borderId="18" xfId="0" applyNumberFormat="1" applyFont="1" applyBorder="1" applyAlignment="1">
      <alignment horizontal="left" wrapText="1"/>
    </xf>
    <xf numFmtId="0" fontId="117" fillId="0" borderId="0" xfId="0" applyFont="1"/>
    <xf numFmtId="0" fontId="38" fillId="0" borderId="21" xfId="0" applyFont="1" applyBorder="1" applyAlignment="1">
      <alignment horizontal="left" wrapText="1"/>
    </xf>
    <xf numFmtId="0" fontId="118" fillId="0" borderId="15" xfId="0" applyNumberFormat="1" applyFont="1" applyBorder="1" applyAlignment="1">
      <alignment horizontal="left" wrapText="1"/>
    </xf>
    <xf numFmtId="49" fontId="36" fillId="0" borderId="19" xfId="0" applyNumberFormat="1" applyFont="1" applyBorder="1" applyAlignment="1" applyProtection="1">
      <alignment horizontal="left" wrapText="1"/>
      <protection locked="0"/>
    </xf>
    <xf numFmtId="3" fontId="105" fillId="0" borderId="19" xfId="0" applyNumberFormat="1" applyFont="1" applyBorder="1" applyAlignment="1">
      <alignment horizontal="center" wrapText="1"/>
    </xf>
    <xf numFmtId="0" fontId="37" fillId="0" borderId="22" xfId="0" applyFont="1" applyBorder="1" applyAlignment="1">
      <alignment horizontal="left" wrapText="1"/>
    </xf>
    <xf numFmtId="0" fontId="39" fillId="0" borderId="23" xfId="0" applyFont="1" applyBorder="1" applyAlignment="1">
      <alignment horizontal="left" wrapText="1"/>
    </xf>
    <xf numFmtId="3" fontId="111" fillId="0" borderId="24" xfId="0" applyNumberFormat="1" applyFont="1" applyBorder="1" applyAlignment="1">
      <alignment wrapText="1"/>
    </xf>
    <xf numFmtId="3" fontId="111" fillId="0" borderId="24" xfId="0" applyNumberFormat="1" applyFont="1" applyBorder="1" applyAlignment="1">
      <alignment horizontal="right" wrapText="1"/>
    </xf>
    <xf numFmtId="3" fontId="105" fillId="0" borderId="24" xfId="0" applyNumberFormat="1" applyFont="1" applyBorder="1" applyAlignment="1">
      <alignment horizontal="center" wrapText="1"/>
    </xf>
    <xf numFmtId="3" fontId="105" fillId="0" borderId="25" xfId="0" applyNumberFormat="1" applyFont="1" applyBorder="1" applyAlignment="1">
      <alignment horizontal="center" wrapText="1"/>
    </xf>
    <xf numFmtId="0" fontId="40" fillId="0" borderId="26" xfId="0" applyFont="1" applyBorder="1" applyAlignment="1">
      <alignment horizontal="left" wrapText="1"/>
    </xf>
    <xf numFmtId="0" fontId="104" fillId="0" borderId="27" xfId="0" applyFont="1" applyBorder="1" applyAlignment="1">
      <alignment horizontal="left" wrapText="1"/>
    </xf>
    <xf numFmtId="3" fontId="105" fillId="0" borderId="24" xfId="0" applyNumberFormat="1" applyFont="1" applyBorder="1" applyAlignment="1">
      <alignment horizontal="right" wrapText="1"/>
    </xf>
    <xf numFmtId="0" fontId="40" fillId="0" borderId="28" xfId="0" applyFont="1" applyBorder="1" applyAlignment="1">
      <alignment horizontal="left" wrapText="1"/>
    </xf>
    <xf numFmtId="0" fontId="104" fillId="0" borderId="29" xfId="0" applyFont="1" applyBorder="1" applyAlignment="1">
      <alignment horizontal="left" wrapText="1"/>
    </xf>
    <xf numFmtId="0" fontId="19" fillId="0" borderId="30" xfId="0" applyFont="1" applyBorder="1" applyAlignment="1">
      <alignment horizontal="left" wrapText="1"/>
    </xf>
    <xf numFmtId="49" fontId="113" fillId="0" borderId="24" xfId="0" applyNumberFormat="1" applyFont="1" applyBorder="1" applyAlignment="1" applyProtection="1">
      <alignment horizontal="left" wrapText="1"/>
      <protection locked="0"/>
    </xf>
    <xf numFmtId="3" fontId="111" fillId="0" borderId="25" xfId="0" applyNumberFormat="1" applyFont="1" applyBorder="1" applyAlignment="1">
      <alignment horizontal="right" wrapText="1"/>
    </xf>
    <xf numFmtId="0" fontId="38" fillId="0" borderId="30" xfId="0" applyFont="1" applyBorder="1" applyAlignment="1">
      <alignment horizontal="left" wrapText="1"/>
    </xf>
    <xf numFmtId="0" fontId="104" fillId="0" borderId="24" xfId="0" applyFont="1" applyBorder="1" applyAlignment="1">
      <alignment horizontal="left"/>
    </xf>
    <xf numFmtId="3" fontId="105" fillId="0" borderId="25" xfId="0" applyNumberFormat="1" applyFont="1" applyBorder="1" applyAlignment="1">
      <alignment horizontal="right" wrapText="1"/>
    </xf>
    <xf numFmtId="0" fontId="104" fillId="0" borderId="24" xfId="0" applyFont="1" applyBorder="1" applyAlignment="1">
      <alignment horizontal="left" wrapText="1"/>
    </xf>
    <xf numFmtId="0" fontId="39" fillId="0" borderId="24" xfId="0" applyFont="1" applyBorder="1" applyAlignment="1">
      <alignment horizontal="left"/>
    </xf>
    <xf numFmtId="0" fontId="104" fillId="0" borderId="31" xfId="0" applyFont="1" applyBorder="1" applyAlignment="1">
      <alignment horizontal="left" wrapText="1"/>
    </xf>
    <xf numFmtId="3" fontId="105" fillId="0" borderId="24" xfId="0" applyNumberFormat="1" applyFont="1" applyBorder="1" applyAlignment="1">
      <alignment wrapText="1"/>
    </xf>
    <xf numFmtId="49" fontId="104" fillId="0" borderId="24" xfId="0" applyNumberFormat="1" applyFont="1" applyBorder="1" applyAlignment="1">
      <alignment horizontal="left" wrapText="1"/>
    </xf>
    <xf numFmtId="3" fontId="111" fillId="0" borderId="24" xfId="0" applyNumberFormat="1" applyFont="1" applyBorder="1" applyAlignment="1" applyProtection="1">
      <alignment horizontal="right" wrapText="1"/>
      <protection locked="0"/>
    </xf>
    <xf numFmtId="3" fontId="114" fillId="0" borderId="24" xfId="0" applyNumberFormat="1" applyFont="1" applyBorder="1" applyAlignment="1">
      <alignment horizontal="right" wrapText="1"/>
    </xf>
    <xf numFmtId="0" fontId="19" fillId="0" borderId="32" xfId="0" applyFont="1" applyBorder="1" applyAlignment="1">
      <alignment horizontal="left" wrapText="1"/>
    </xf>
    <xf numFmtId="49" fontId="119" fillId="0" borderId="33" xfId="0" applyNumberFormat="1" applyFont="1" applyBorder="1" applyAlignment="1" applyProtection="1">
      <alignment horizontal="left" wrapText="1"/>
      <protection locked="0"/>
    </xf>
    <xf numFmtId="3" fontId="111" fillId="0" borderId="33" xfId="0" applyNumberFormat="1" applyFont="1" applyBorder="1" applyAlignment="1" applyProtection="1">
      <alignment horizontal="right" wrapText="1"/>
      <protection locked="0"/>
    </xf>
    <xf numFmtId="3" fontId="111" fillId="0" borderId="33" xfId="0" applyNumberFormat="1" applyFont="1" applyBorder="1" applyAlignment="1">
      <alignment horizontal="right" wrapText="1"/>
    </xf>
    <xf numFmtId="3" fontId="105" fillId="0" borderId="33" xfId="0" applyNumberFormat="1" applyFont="1" applyBorder="1" applyAlignment="1">
      <alignment horizontal="center" wrapText="1"/>
    </xf>
    <xf numFmtId="3" fontId="105" fillId="0" borderId="34" xfId="0" applyNumberFormat="1" applyFont="1" applyBorder="1" applyAlignment="1">
      <alignment horizontal="center" wrapText="1"/>
    </xf>
    <xf numFmtId="0" fontId="116" fillId="0" borderId="0" xfId="0" applyFont="1"/>
    <xf numFmtId="49" fontId="36" fillId="0" borderId="24" xfId="0" applyNumberFormat="1" applyFont="1" applyBorder="1" applyAlignment="1" applyProtection="1">
      <alignment horizontal="left" wrapText="1"/>
      <protection locked="0"/>
    </xf>
    <xf numFmtId="0" fontId="13" fillId="0" borderId="0" xfId="0" applyFont="1" applyAlignment="1">
      <alignment wrapText="1"/>
    </xf>
    <xf numFmtId="0" fontId="116" fillId="0" borderId="0" xfId="0" applyFont="1" applyAlignment="1">
      <alignment wrapText="1"/>
    </xf>
    <xf numFmtId="3" fontId="111" fillId="0" borderId="25" xfId="0" applyNumberFormat="1" applyFont="1" applyBorder="1" applyAlignment="1">
      <alignment horizontal="center" wrapText="1"/>
    </xf>
    <xf numFmtId="3" fontId="111" fillId="0" borderId="24" xfId="0" applyNumberFormat="1" applyFont="1" applyBorder="1" applyAlignment="1">
      <alignment horizontal="center" wrapText="1"/>
    </xf>
    <xf numFmtId="0" fontId="104" fillId="0" borderId="0" xfId="0" applyFont="1" applyBorder="1" applyAlignment="1">
      <alignment wrapText="1"/>
    </xf>
    <xf numFmtId="0" fontId="104" fillId="0" borderId="24" xfId="0" applyFont="1" applyBorder="1" applyAlignment="1">
      <alignment wrapText="1"/>
    </xf>
    <xf numFmtId="0" fontId="39" fillId="0" borderId="0" xfId="0" applyFont="1" applyBorder="1" applyAlignment="1">
      <alignment horizontal="left" wrapText="1"/>
    </xf>
    <xf numFmtId="0" fontId="105" fillId="0" borderId="24" xfId="0" applyFont="1" applyBorder="1" applyAlignment="1">
      <alignment horizontal="center" wrapText="1"/>
    </xf>
    <xf numFmtId="3" fontId="105" fillId="0" borderId="24" xfId="0" applyNumberFormat="1" applyFont="1" applyFill="1" applyBorder="1" applyAlignment="1">
      <alignment horizontal="right" wrapText="1"/>
    </xf>
    <xf numFmtId="3" fontId="105" fillId="0" borderId="25" xfId="0" applyNumberFormat="1" applyFont="1" applyFill="1" applyBorder="1" applyAlignment="1">
      <alignment horizontal="center" wrapText="1"/>
    </xf>
    <xf numFmtId="0" fontId="105" fillId="0" borderId="24" xfId="0" applyFont="1" applyBorder="1" applyAlignment="1">
      <alignment horizontal="right" wrapText="1"/>
    </xf>
    <xf numFmtId="0" fontId="37" fillId="0" borderId="30" xfId="0" applyFont="1" applyBorder="1" applyAlignment="1">
      <alignment horizontal="left" wrapText="1"/>
    </xf>
    <xf numFmtId="0" fontId="110" fillId="0" borderId="24" xfId="0" applyFont="1" applyBorder="1"/>
    <xf numFmtId="0" fontId="39" fillId="0" borderId="24" xfId="0" applyFont="1" applyBorder="1" applyAlignment="1">
      <alignment wrapText="1"/>
    </xf>
    <xf numFmtId="0" fontId="111" fillId="0" borderId="24" xfId="0" applyFont="1" applyBorder="1" applyAlignment="1">
      <alignment horizontal="right" wrapText="1"/>
    </xf>
    <xf numFmtId="0" fontId="40" fillId="0" borderId="30" xfId="0" applyFont="1" applyBorder="1" applyAlignment="1">
      <alignment horizontal="left" wrapText="1"/>
    </xf>
    <xf numFmtId="0" fontId="104" fillId="0" borderId="31" xfId="0" applyFont="1" applyBorder="1"/>
    <xf numFmtId="3" fontId="114" fillId="0" borderId="25" xfId="0" applyNumberFormat="1" applyFont="1" applyBorder="1" applyAlignment="1">
      <alignment horizontal="right" wrapText="1"/>
    </xf>
    <xf numFmtId="3" fontId="120" fillId="0" borderId="0" xfId="0" applyNumberFormat="1" applyFont="1" applyBorder="1" applyAlignment="1">
      <alignment horizontal="justify" wrapText="1"/>
    </xf>
    <xf numFmtId="0" fontId="103" fillId="0" borderId="0" xfId="0" applyFont="1" applyBorder="1" applyAlignment="1">
      <alignment horizontal="center"/>
    </xf>
    <xf numFmtId="0" fontId="103" fillId="0" borderId="0" xfId="0" applyNumberFormat="1" applyFont="1" applyBorder="1" applyAlignment="1" applyProtection="1">
      <alignment horizontal="left" vertical="center" wrapText="1"/>
    </xf>
    <xf numFmtId="164" fontId="18" fillId="0" borderId="0" xfId="0" applyNumberFormat="1" applyFont="1" applyBorder="1" applyAlignment="1">
      <alignment horizontal="right" wrapText="1"/>
    </xf>
    <xf numFmtId="0" fontId="18" fillId="0" borderId="0" xfId="0" applyFont="1" applyFill="1" applyBorder="1" applyAlignment="1">
      <alignment horizontal="center" vertical="top" wrapText="1"/>
    </xf>
    <xf numFmtId="49" fontId="124" fillId="0" borderId="0" xfId="0" applyNumberFormat="1" applyFont="1" applyFill="1" applyBorder="1" applyAlignment="1" applyProtection="1">
      <alignment wrapText="1"/>
      <protection locked="0"/>
    </xf>
    <xf numFmtId="164" fontId="124" fillId="0" borderId="0" xfId="0" applyNumberFormat="1" applyFont="1" applyFill="1" applyBorder="1" applyAlignment="1">
      <alignment horizontal="right" wrapText="1"/>
    </xf>
    <xf numFmtId="0" fontId="18" fillId="0" borderId="0" xfId="0" applyFont="1" applyBorder="1" applyAlignment="1" applyProtection="1">
      <alignment horizontal="center" vertical="top" wrapText="1"/>
    </xf>
    <xf numFmtId="0" fontId="18" fillId="0" borderId="0" xfId="0" applyFont="1" applyBorder="1" applyAlignment="1" applyProtection="1">
      <alignment vertical="top" wrapText="1"/>
    </xf>
    <xf numFmtId="0" fontId="127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68" fillId="0" borderId="36" xfId="0" applyFont="1" applyBorder="1" applyAlignment="1">
      <alignment horizontal="right"/>
    </xf>
    <xf numFmtId="0" fontId="71" fillId="0" borderId="37" xfId="0" applyFont="1" applyBorder="1" applyAlignment="1">
      <alignment horizontal="left"/>
    </xf>
    <xf numFmtId="0" fontId="70" fillId="0" borderId="37" xfId="0" applyFont="1" applyBorder="1" applyAlignment="1">
      <alignment horizontal="left"/>
    </xf>
    <xf numFmtId="0" fontId="68" fillId="0" borderId="39" xfId="0" applyFont="1" applyBorder="1" applyAlignment="1">
      <alignment horizontal="right"/>
    </xf>
    <xf numFmtId="0" fontId="40" fillId="0" borderId="39" xfId="0" applyFont="1" applyBorder="1" applyAlignment="1">
      <alignment horizontal="center"/>
    </xf>
    <xf numFmtId="0" fontId="40" fillId="0" borderId="42" xfId="0" applyFont="1" applyBorder="1" applyAlignment="1">
      <alignment horizontal="center"/>
    </xf>
    <xf numFmtId="49" fontId="45" fillId="0" borderId="36" xfId="0" applyNumberFormat="1" applyFont="1" applyBorder="1" applyAlignment="1">
      <alignment horizontal="right"/>
    </xf>
    <xf numFmtId="0" fontId="45" fillId="0" borderId="37" xfId="0" applyFont="1" applyBorder="1" applyAlignment="1">
      <alignment horizontal="center"/>
    </xf>
    <xf numFmtId="0" fontId="45" fillId="0" borderId="37" xfId="0" applyFont="1" applyBorder="1" applyAlignment="1">
      <alignment horizontal="left"/>
    </xf>
    <xf numFmtId="3" fontId="45" fillId="0" borderId="38" xfId="0" applyNumberFormat="1" applyFont="1" applyBorder="1" applyAlignment="1">
      <alignment horizontal="center" vertical="center"/>
    </xf>
    <xf numFmtId="0" fontId="101" fillId="0" borderId="39" xfId="0" applyFont="1" applyBorder="1" applyAlignment="1">
      <alignment horizontal="right"/>
    </xf>
    <xf numFmtId="0" fontId="43" fillId="0" borderId="40" xfId="0" applyFont="1" applyBorder="1"/>
    <xf numFmtId="0" fontId="45" fillId="0" borderId="40" xfId="0" applyFont="1" applyBorder="1" applyAlignment="1"/>
    <xf numFmtId="3" fontId="45" fillId="0" borderId="41" xfId="0" applyNumberFormat="1" applyFont="1" applyBorder="1" applyAlignment="1">
      <alignment horizontal="center" vertical="center"/>
    </xf>
    <xf numFmtId="3" fontId="46" fillId="0" borderId="41" xfId="0" applyNumberFormat="1" applyFont="1" applyBorder="1" applyAlignment="1">
      <alignment horizontal="center"/>
    </xf>
    <xf numFmtId="0" fontId="101" fillId="0" borderId="39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3" fontId="45" fillId="0" borderId="41" xfId="0" applyNumberFormat="1" applyFont="1" applyBorder="1" applyAlignment="1">
      <alignment horizontal="center"/>
    </xf>
    <xf numFmtId="49" fontId="45" fillId="0" borderId="39" xfId="0" applyNumberFormat="1" applyFont="1" applyBorder="1"/>
    <xf numFmtId="0" fontId="45" fillId="0" borderId="40" xfId="0" applyFont="1" applyBorder="1"/>
    <xf numFmtId="0" fontId="102" fillId="0" borderId="40" xfId="0" applyFont="1" applyBorder="1" applyAlignment="1">
      <alignment wrapText="1"/>
    </xf>
    <xf numFmtId="49" fontId="101" fillId="0" borderId="39" xfId="0" applyNumberFormat="1" applyFont="1" applyBorder="1" applyAlignment="1">
      <alignment horizontal="center"/>
    </xf>
    <xf numFmtId="49" fontId="54" fillId="0" borderId="40" xfId="0" applyNumberFormat="1" applyFont="1" applyFill="1" applyBorder="1" applyAlignment="1" applyProtection="1">
      <alignment horizontal="left" wrapText="1"/>
      <protection locked="0"/>
    </xf>
    <xf numFmtId="4" fontId="71" fillId="0" borderId="41" xfId="0" applyNumberFormat="1" applyFont="1" applyBorder="1" applyAlignment="1">
      <alignment horizontal="right"/>
    </xf>
    <xf numFmtId="0" fontId="19" fillId="0" borderId="36" xfId="0" applyFont="1" applyBorder="1" applyAlignment="1">
      <alignment horizontal="left" wrapText="1"/>
    </xf>
    <xf numFmtId="49" fontId="121" fillId="0" borderId="37" xfId="0" applyNumberFormat="1" applyFont="1" applyBorder="1" applyAlignment="1" applyProtection="1">
      <alignment horizontal="left" wrapText="1"/>
      <protection locked="0"/>
    </xf>
    <xf numFmtId="0" fontId="19" fillId="0" borderId="39" xfId="0" applyFont="1" applyBorder="1" applyAlignment="1">
      <alignment horizontal="left" wrapText="1"/>
    </xf>
    <xf numFmtId="49" fontId="121" fillId="0" borderId="40" xfId="0" applyNumberFormat="1" applyFont="1" applyBorder="1" applyAlignment="1" applyProtection="1">
      <alignment horizontal="left" wrapText="1"/>
      <protection locked="0"/>
    </xf>
    <xf numFmtId="3" fontId="111" fillId="0" borderId="40" xfId="0" applyNumberFormat="1" applyFont="1" applyBorder="1" applyAlignment="1" applyProtection="1">
      <alignment horizontal="right" wrapText="1"/>
      <protection locked="0"/>
    </xf>
    <xf numFmtId="3" fontId="111" fillId="0" borderId="40" xfId="0" applyNumberFormat="1" applyFont="1" applyBorder="1" applyAlignment="1">
      <alignment horizontal="right" wrapText="1"/>
    </xf>
    <xf numFmtId="0" fontId="40" fillId="0" borderId="39" xfId="0" applyFont="1" applyBorder="1" applyAlignment="1">
      <alignment horizontal="left"/>
    </xf>
    <xf numFmtId="0" fontId="104" fillId="0" borderId="40" xfId="0" applyFont="1" applyBorder="1" applyAlignment="1">
      <alignment horizontal="left" wrapText="1"/>
    </xf>
    <xf numFmtId="3" fontId="105" fillId="0" borderId="40" xfId="0" applyNumberFormat="1" applyFont="1" applyBorder="1" applyAlignment="1">
      <alignment horizontal="right" wrapText="1"/>
    </xf>
    <xf numFmtId="0" fontId="116" fillId="0" borderId="40" xfId="0" applyFont="1" applyBorder="1" applyAlignment="1">
      <alignment horizontal="left" vertical="center" wrapText="1"/>
    </xf>
    <xf numFmtId="0" fontId="37" fillId="0" borderId="39" xfId="0" applyFont="1" applyBorder="1" applyAlignment="1">
      <alignment horizontal="left"/>
    </xf>
    <xf numFmtId="0" fontId="115" fillId="0" borderId="40" xfId="0" applyFont="1" applyBorder="1" applyAlignment="1">
      <alignment horizontal="left" wrapText="1"/>
    </xf>
    <xf numFmtId="0" fontId="110" fillId="0" borderId="40" xfId="0" applyFont="1" applyBorder="1" applyAlignment="1">
      <alignment horizontal="left" wrapText="1"/>
    </xf>
    <xf numFmtId="0" fontId="105" fillId="0" borderId="40" xfId="0" applyFont="1" applyBorder="1" applyAlignment="1">
      <alignment horizontal="center" wrapText="1"/>
    </xf>
    <xf numFmtId="0" fontId="125" fillId="0" borderId="40" xfId="0" applyFont="1" applyBorder="1" applyAlignment="1">
      <alignment horizontal="left" wrapText="1"/>
    </xf>
    <xf numFmtId="4" fontId="105" fillId="0" borderId="40" xfId="0" applyNumberFormat="1" applyFont="1" applyBorder="1" applyAlignment="1">
      <alignment horizontal="right" wrapText="1"/>
    </xf>
    <xf numFmtId="0" fontId="126" fillId="0" borderId="40" xfId="0" applyFont="1" applyBorder="1" applyAlignment="1">
      <alignment wrapText="1"/>
    </xf>
    <xf numFmtId="0" fontId="116" fillId="0" borderId="40" xfId="0" applyFont="1" applyBorder="1" applyAlignment="1">
      <alignment wrapText="1"/>
    </xf>
    <xf numFmtId="0" fontId="116" fillId="0" borderId="40" xfId="0" applyFont="1" applyBorder="1" applyAlignment="1">
      <alignment horizontal="left" wrapText="1"/>
    </xf>
    <xf numFmtId="0" fontId="122" fillId="0" borderId="42" xfId="0" applyFont="1" applyBorder="1" applyAlignment="1">
      <alignment horizontal="left"/>
    </xf>
    <xf numFmtId="0" fontId="121" fillId="0" borderId="43" xfId="0" applyFont="1" applyBorder="1" applyAlignment="1">
      <alignment horizontal="left" wrapText="1"/>
    </xf>
    <xf numFmtId="3" fontId="111" fillId="0" borderId="43" xfId="0" applyNumberFormat="1" applyFont="1" applyBorder="1" applyAlignment="1">
      <alignment horizontal="right" wrapText="1"/>
    </xf>
    <xf numFmtId="3" fontId="111" fillId="0" borderId="44" xfId="0" applyNumberFormat="1" applyFont="1" applyBorder="1" applyAlignment="1">
      <alignment horizontal="right" wrapText="1"/>
    </xf>
    <xf numFmtId="4" fontId="64" fillId="2" borderId="1" xfId="0" applyNumberFormat="1" applyFont="1" applyFill="1" applyBorder="1" applyAlignment="1">
      <alignment horizontal="center" wrapText="1"/>
    </xf>
    <xf numFmtId="49" fontId="16" fillId="0" borderId="39" xfId="0" applyNumberFormat="1" applyFont="1" applyBorder="1" applyAlignment="1">
      <alignment horizontal="right"/>
    </xf>
    <xf numFmtId="0" fontId="16" fillId="0" borderId="40" xfId="0" applyFont="1" applyBorder="1" applyAlignment="1">
      <alignment horizontal="center"/>
    </xf>
    <xf numFmtId="0" fontId="16" fillId="0" borderId="40" xfId="0" applyFont="1" applyBorder="1" applyAlignment="1">
      <alignment horizontal="left"/>
    </xf>
    <xf numFmtId="3" fontId="16" fillId="0" borderId="46" xfId="0" applyNumberFormat="1" applyFont="1" applyBorder="1" applyAlignment="1">
      <alignment horizontal="center" vertical="center"/>
    </xf>
    <xf numFmtId="0" fontId="0" fillId="0" borderId="40" xfId="0" applyFont="1" applyBorder="1"/>
    <xf numFmtId="0" fontId="16" fillId="0" borderId="40" xfId="0" applyFont="1" applyBorder="1" applyAlignment="1"/>
    <xf numFmtId="3" fontId="69" fillId="0" borderId="46" xfId="0" applyNumberFormat="1" applyFont="1" applyBorder="1" applyAlignment="1">
      <alignment horizontal="center"/>
    </xf>
    <xf numFmtId="3" fontId="16" fillId="0" borderId="46" xfId="0" applyNumberFormat="1" applyFont="1" applyBorder="1" applyAlignment="1">
      <alignment horizontal="center"/>
    </xf>
    <xf numFmtId="3" fontId="69" fillId="0" borderId="41" xfId="0" applyNumberFormat="1" applyFont="1" applyBorder="1" applyAlignment="1">
      <alignment horizontal="center"/>
    </xf>
    <xf numFmtId="49" fontId="16" fillId="0" borderId="39" xfId="0" applyNumberFormat="1" applyFont="1" applyBorder="1" applyAlignment="1">
      <alignment horizontal="center"/>
    </xf>
    <xf numFmtId="0" fontId="16" fillId="0" borderId="40" xfId="0" applyFont="1" applyBorder="1" applyAlignment="1">
      <alignment horizontal="left" wrapText="1"/>
    </xf>
    <xf numFmtId="3" fontId="16" fillId="0" borderId="41" xfId="0" applyNumberFormat="1" applyFont="1" applyBorder="1" applyAlignment="1">
      <alignment horizontal="center"/>
    </xf>
    <xf numFmtId="49" fontId="68" fillId="0" borderId="47" xfId="0" applyNumberFormat="1" applyFont="1" applyBorder="1" applyAlignment="1">
      <alignment horizontal="center"/>
    </xf>
    <xf numFmtId="0" fontId="16" fillId="0" borderId="40" xfId="29" applyFont="1" applyFill="1" applyBorder="1" applyAlignment="1">
      <alignment horizontal="left" vertical="center" wrapText="1"/>
    </xf>
    <xf numFmtId="0" fontId="40" fillId="0" borderId="40" xfId="0" applyFont="1" applyBorder="1" applyAlignment="1">
      <alignment horizontal="center"/>
    </xf>
    <xf numFmtId="3" fontId="76" fillId="0" borderId="41" xfId="0" applyNumberFormat="1" applyFont="1" applyBorder="1" applyAlignment="1">
      <alignment horizontal="center"/>
    </xf>
    <xf numFmtId="0" fontId="16" fillId="0" borderId="40" xfId="0" applyFont="1" applyBorder="1"/>
    <xf numFmtId="0" fontId="40" fillId="0" borderId="43" xfId="0" applyFont="1" applyBorder="1" applyAlignment="1">
      <alignment horizontal="center"/>
    </xf>
    <xf numFmtId="0" fontId="16" fillId="0" borderId="43" xfId="0" applyFont="1" applyBorder="1"/>
    <xf numFmtId="3" fontId="79" fillId="0" borderId="1" xfId="0" applyNumberFormat="1" applyFont="1" applyFill="1" applyBorder="1" applyAlignment="1">
      <alignment horizontal="center" wrapText="1"/>
    </xf>
    <xf numFmtId="3" fontId="129" fillId="0" borderId="0" xfId="0" applyNumberFormat="1" applyFont="1" applyFill="1"/>
    <xf numFmtId="0" fontId="45" fillId="0" borderId="0" xfId="0" applyFont="1" applyFill="1"/>
    <xf numFmtId="0" fontId="53" fillId="0" borderId="0" xfId="0" applyFont="1"/>
    <xf numFmtId="3" fontId="111" fillId="0" borderId="37" xfId="0" applyNumberFormat="1" applyFont="1" applyBorder="1" applyAlignment="1" applyProtection="1">
      <alignment horizontal="right" wrapText="1"/>
      <protection locked="0"/>
    </xf>
    <xf numFmtId="3" fontId="111" fillId="0" borderId="37" xfId="0" applyNumberFormat="1" applyFont="1" applyBorder="1" applyAlignment="1">
      <alignment horizontal="right" wrapText="1"/>
    </xf>
    <xf numFmtId="3" fontId="111" fillId="0" borderId="37" xfId="0" applyNumberFormat="1" applyFont="1" applyBorder="1" applyAlignment="1">
      <alignment wrapText="1"/>
    </xf>
    <xf numFmtId="3" fontId="111" fillId="0" borderId="40" xfId="0" applyNumberFormat="1" applyFont="1" applyBorder="1" applyAlignment="1">
      <alignment wrapText="1"/>
    </xf>
    <xf numFmtId="0" fontId="105" fillId="0" borderId="40" xfId="0" applyFont="1" applyBorder="1" applyAlignment="1">
      <alignment wrapText="1"/>
    </xf>
    <xf numFmtId="3" fontId="105" fillId="0" borderId="41" xfId="0" applyNumberFormat="1" applyFont="1" applyBorder="1" applyAlignment="1">
      <alignment horizontal="right" wrapText="1"/>
    </xf>
    <xf numFmtId="0" fontId="105" fillId="0" borderId="41" xfId="0" applyFont="1" applyBorder="1" applyAlignment="1">
      <alignment horizontal="right" wrapText="1"/>
    </xf>
    <xf numFmtId="3" fontId="111" fillId="0" borderId="38" xfId="0" applyNumberFormat="1" applyFont="1" applyBorder="1" applyAlignment="1">
      <alignment horizontal="right" wrapText="1"/>
    </xf>
    <xf numFmtId="3" fontId="111" fillId="0" borderId="41" xfId="0" applyNumberFormat="1" applyFont="1" applyBorder="1" applyAlignment="1">
      <alignment horizontal="right" wrapText="1"/>
    </xf>
    <xf numFmtId="3" fontId="71" fillId="0" borderId="38" xfId="0" applyNumberFormat="1" applyFont="1" applyBorder="1" applyAlignment="1">
      <alignment horizontal="right"/>
    </xf>
    <xf numFmtId="3" fontId="71" fillId="0" borderId="41" xfId="0" applyNumberFormat="1" applyFont="1" applyBorder="1" applyAlignment="1">
      <alignment horizontal="right"/>
    </xf>
    <xf numFmtId="3" fontId="97" fillId="0" borderId="41" xfId="0" applyNumberFormat="1" applyFont="1" applyBorder="1" applyAlignment="1">
      <alignment horizontal="right"/>
    </xf>
    <xf numFmtId="3" fontId="71" fillId="0" borderId="44" xfId="0" applyNumberFormat="1" applyFont="1" applyBorder="1"/>
    <xf numFmtId="49" fontId="2" fillId="0" borderId="0" xfId="0" applyNumberFormat="1" applyFont="1" applyBorder="1"/>
    <xf numFmtId="0" fontId="9" fillId="0" borderId="0" xfId="0" applyFont="1"/>
    <xf numFmtId="0" fontId="9" fillId="0" borderId="0" xfId="0" applyFont="1" applyBorder="1" applyAlignment="1">
      <alignment horizontal="center"/>
    </xf>
    <xf numFmtId="49" fontId="53" fillId="0" borderId="1" xfId="3" applyNumberFormat="1" applyFont="1" applyFill="1" applyBorder="1" applyAlignment="1">
      <alignment horizontal="left" wrapText="1"/>
    </xf>
    <xf numFmtId="0" fontId="131" fillId="0" borderId="0" xfId="0" applyFont="1"/>
    <xf numFmtId="0" fontId="131" fillId="0" borderId="0" xfId="0" applyFont="1" applyFill="1"/>
    <xf numFmtId="49" fontId="66" fillId="0" borderId="1" xfId="0" applyNumberFormat="1" applyFont="1" applyFill="1" applyBorder="1" applyAlignment="1">
      <alignment horizontal="center" wrapText="1"/>
    </xf>
    <xf numFmtId="49" fontId="132" fillId="0" borderId="1" xfId="0" applyNumberFormat="1" applyFont="1" applyFill="1" applyBorder="1" applyAlignment="1">
      <alignment horizontal="left" wrapText="1"/>
    </xf>
    <xf numFmtId="0" fontId="133" fillId="0" borderId="0" xfId="0" applyFont="1"/>
    <xf numFmtId="0" fontId="133" fillId="0" borderId="0" xfId="0" applyFont="1" applyFill="1"/>
    <xf numFmtId="0" fontId="134" fillId="0" borderId="0" xfId="0" applyFont="1" applyAlignment="1">
      <alignment horizontal="center"/>
    </xf>
    <xf numFmtId="0" fontId="134" fillId="0" borderId="0" xfId="0" applyFont="1" applyFill="1" applyAlignment="1">
      <alignment horizontal="center"/>
    </xf>
    <xf numFmtId="49" fontId="135" fillId="0" borderId="1" xfId="0" applyNumberFormat="1" applyFont="1" applyFill="1" applyBorder="1" applyAlignment="1">
      <alignment horizontal="left" wrapText="1"/>
    </xf>
    <xf numFmtId="0" fontId="133" fillId="0" borderId="0" xfId="0" applyFont="1" applyFill="1" applyAlignment="1">
      <alignment horizontal="center"/>
    </xf>
    <xf numFmtId="0" fontId="134" fillId="0" borderId="0" xfId="0" applyFont="1"/>
    <xf numFmtId="0" fontId="134" fillId="0" borderId="0" xfId="0" applyFont="1" applyFill="1"/>
    <xf numFmtId="0" fontId="43" fillId="0" borderId="0" xfId="0" applyFont="1" applyFill="1" applyBorder="1"/>
    <xf numFmtId="0" fontId="134" fillId="0" borderId="0" xfId="0" applyFont="1" applyAlignment="1">
      <alignment horizontal="left"/>
    </xf>
    <xf numFmtId="0" fontId="134" fillId="0" borderId="0" xfId="0" applyFont="1" applyFill="1" applyAlignment="1">
      <alignment horizontal="left"/>
    </xf>
    <xf numFmtId="49" fontId="55" fillId="0" borderId="9" xfId="0" applyNumberFormat="1" applyFont="1" applyFill="1" applyBorder="1" applyAlignment="1">
      <alignment horizontal="center" wrapText="1"/>
    </xf>
    <xf numFmtId="3" fontId="45" fillId="0" borderId="4" xfId="0" applyNumberFormat="1" applyFont="1" applyBorder="1" applyAlignment="1">
      <alignment wrapText="1"/>
    </xf>
    <xf numFmtId="49" fontId="136" fillId="0" borderId="1" xfId="0" applyNumberFormat="1" applyFont="1" applyBorder="1" applyAlignment="1">
      <alignment horizontal="left" wrapText="1"/>
    </xf>
    <xf numFmtId="49" fontId="53" fillId="3" borderId="1" xfId="0" applyNumberFormat="1" applyFont="1" applyFill="1" applyBorder="1" applyAlignment="1">
      <alignment horizontal="left" wrapText="1"/>
    </xf>
    <xf numFmtId="49" fontId="63" fillId="0" borderId="1" xfId="0" applyNumberFormat="1" applyFont="1" applyBorder="1" applyAlignment="1">
      <alignment horizontal="center" wrapText="1"/>
    </xf>
    <xf numFmtId="0" fontId="93" fillId="0" borderId="0" xfId="0" applyFont="1"/>
    <xf numFmtId="0" fontId="68" fillId="5" borderId="1" xfId="0" applyFont="1" applyFill="1" applyBorder="1" applyAlignment="1">
      <alignment horizontal="left" wrapText="1"/>
    </xf>
    <xf numFmtId="0" fontId="137" fillId="5" borderId="1" xfId="0" applyFont="1" applyFill="1" applyBorder="1" applyAlignment="1">
      <alignment horizontal="left" wrapText="1"/>
    </xf>
    <xf numFmtId="0" fontId="16" fillId="0" borderId="2" xfId="0" applyFont="1" applyBorder="1" applyAlignment="1">
      <alignment wrapText="1"/>
    </xf>
    <xf numFmtId="49" fontId="54" fillId="0" borderId="12" xfId="0" applyNumberFormat="1" applyFont="1" applyBorder="1" applyAlignment="1">
      <alignment horizontal="center" wrapText="1"/>
    </xf>
    <xf numFmtId="0" fontId="138" fillId="0" borderId="1" xfId="0" applyFont="1" applyBorder="1" applyAlignment="1">
      <alignment wrapText="1"/>
    </xf>
    <xf numFmtId="49" fontId="66" fillId="0" borderId="4" xfId="0" applyNumberFormat="1" applyFont="1" applyBorder="1" applyAlignment="1">
      <alignment horizontal="center" wrapText="1"/>
    </xf>
    <xf numFmtId="49" fontId="66" fillId="0" borderId="12" xfId="0" applyNumberFormat="1" applyFont="1" applyBorder="1" applyAlignment="1">
      <alignment horizontal="center" wrapText="1"/>
    </xf>
    <xf numFmtId="0" fontId="139" fillId="0" borderId="1" xfId="0" applyFont="1" applyBorder="1" applyAlignment="1">
      <alignment wrapText="1"/>
    </xf>
    <xf numFmtId="49" fontId="66" fillId="0" borderId="9" xfId="0" applyNumberFormat="1" applyFont="1" applyBorder="1" applyAlignment="1">
      <alignment horizontal="center" wrapText="1"/>
    </xf>
    <xf numFmtId="0" fontId="139" fillId="0" borderId="1" xfId="0" applyFont="1" applyBorder="1" applyAlignment="1">
      <alignment horizontal="left" wrapText="1"/>
    </xf>
    <xf numFmtId="0" fontId="98" fillId="0" borderId="1" xfId="0" applyFont="1" applyBorder="1" applyAlignment="1">
      <alignment horizontal="left" wrapText="1"/>
    </xf>
    <xf numFmtId="49" fontId="140" fillId="0" borderId="1" xfId="0" applyNumberFormat="1" applyFont="1" applyBorder="1" applyAlignment="1">
      <alignment horizontal="left" wrapText="1"/>
    </xf>
    <xf numFmtId="0" fontId="134" fillId="0" borderId="0" xfId="0" applyFont="1" applyBorder="1"/>
    <xf numFmtId="49" fontId="141" fillId="0" borderId="1" xfId="0" applyNumberFormat="1" applyFont="1" applyBorder="1" applyAlignment="1">
      <alignment horizontal="center" wrapText="1"/>
    </xf>
    <xf numFmtId="49" fontId="141" fillId="0" borderId="1" xfId="0" applyNumberFormat="1" applyFont="1" applyFill="1" applyBorder="1" applyAlignment="1">
      <alignment horizontal="center" wrapText="1"/>
    </xf>
    <xf numFmtId="0" fontId="143" fillId="0" borderId="0" xfId="0" applyFont="1"/>
    <xf numFmtId="49" fontId="144" fillId="0" borderId="1" xfId="0" applyNumberFormat="1" applyFont="1" applyBorder="1" applyAlignment="1">
      <alignment horizontal="center" wrapText="1"/>
    </xf>
    <xf numFmtId="49" fontId="144" fillId="0" borderId="1" xfId="0" applyNumberFormat="1" applyFont="1" applyFill="1" applyBorder="1" applyAlignment="1">
      <alignment horizontal="center" wrapText="1"/>
    </xf>
    <xf numFmtId="0" fontId="138" fillId="0" borderId="1" xfId="0" applyFont="1" applyBorder="1" applyAlignment="1">
      <alignment vertical="top" wrapText="1"/>
    </xf>
    <xf numFmtId="0" fontId="145" fillId="0" borderId="0" xfId="0" applyFont="1"/>
    <xf numFmtId="49" fontId="62" fillId="4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49" fontId="89" fillId="0" borderId="1" xfId="0" applyNumberFormat="1" applyFont="1" applyBorder="1" applyAlignment="1">
      <alignment horizontal="center"/>
    </xf>
    <xf numFmtId="49" fontId="128" fillId="0" borderId="1" xfId="0" applyNumberFormat="1" applyFont="1" applyBorder="1" applyAlignment="1">
      <alignment horizontal="left" wrapText="1"/>
    </xf>
    <xf numFmtId="49" fontId="1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 wrapText="1"/>
    </xf>
    <xf numFmtId="49" fontId="146" fillId="4" borderId="1" xfId="0" applyNumberFormat="1" applyFont="1" applyFill="1" applyBorder="1" applyAlignment="1">
      <alignment horizontal="center" wrapText="1"/>
    </xf>
    <xf numFmtId="49" fontId="146" fillId="4" borderId="1" xfId="0" applyNumberFormat="1" applyFont="1" applyFill="1" applyBorder="1" applyAlignment="1">
      <alignment horizontal="center" vertical="center" wrapText="1"/>
    </xf>
    <xf numFmtId="49" fontId="146" fillId="4" borderId="1" xfId="0" applyNumberFormat="1" applyFont="1" applyFill="1" applyBorder="1" applyAlignment="1" applyProtection="1">
      <alignment horizontal="left" wrapText="1"/>
      <protection locked="0"/>
    </xf>
    <xf numFmtId="0" fontId="149" fillId="0" borderId="0" xfId="0" applyFont="1"/>
    <xf numFmtId="3" fontId="150" fillId="0" borderId="0" xfId="0" applyNumberFormat="1" applyFont="1" applyFill="1"/>
    <xf numFmtId="49" fontId="151" fillId="0" borderId="1" xfId="0" applyNumberFormat="1" applyFont="1" applyFill="1" applyBorder="1" applyAlignment="1">
      <alignment horizontal="center" wrapText="1"/>
    </xf>
    <xf numFmtId="49" fontId="151" fillId="0" borderId="1" xfId="0" applyNumberFormat="1" applyFont="1" applyFill="1" applyBorder="1" applyAlignment="1">
      <alignment horizontal="center" vertical="center" wrapText="1"/>
    </xf>
    <xf numFmtId="0" fontId="152" fillId="0" borderId="0" xfId="0" applyFont="1" applyAlignment="1">
      <alignment wrapText="1"/>
    </xf>
    <xf numFmtId="49" fontId="151" fillId="0" borderId="4" xfId="0" applyNumberFormat="1" applyFont="1" applyBorder="1" applyAlignment="1">
      <alignment horizontal="center" wrapText="1"/>
    </xf>
    <xf numFmtId="49" fontId="151" fillId="0" borderId="4" xfId="0" applyNumberFormat="1" applyFont="1" applyBorder="1" applyAlignment="1">
      <alignment horizontal="center" vertical="center" wrapText="1"/>
    </xf>
    <xf numFmtId="49" fontId="153" fillId="0" borderId="1" xfId="0" applyNumberFormat="1" applyFont="1" applyBorder="1" applyAlignment="1" applyProtection="1">
      <alignment horizontal="left" wrapText="1"/>
      <protection locked="0"/>
    </xf>
    <xf numFmtId="0" fontId="149" fillId="0" borderId="0" xfId="0" applyFont="1" applyBorder="1"/>
    <xf numFmtId="0" fontId="149" fillId="0" borderId="1" xfId="0" applyFont="1" applyBorder="1"/>
    <xf numFmtId="49" fontId="151" fillId="0" borderId="1" xfId="0" applyNumberFormat="1" applyFont="1" applyBorder="1" applyAlignment="1">
      <alignment horizontal="center" wrapText="1"/>
    </xf>
    <xf numFmtId="49" fontId="151" fillId="0" borderId="1" xfId="0" applyNumberFormat="1" applyFont="1" applyBorder="1" applyAlignment="1">
      <alignment horizontal="center" vertical="center" wrapText="1"/>
    </xf>
    <xf numFmtId="49" fontId="152" fillId="0" borderId="1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2" fillId="0" borderId="0" xfId="0" applyNumberFormat="1" applyFont="1"/>
    <xf numFmtId="49" fontId="89" fillId="0" borderId="1" xfId="0" applyNumberFormat="1" applyFont="1" applyBorder="1" applyAlignment="1" applyProtection="1">
      <alignment horizontal="left" wrapText="1"/>
      <protection locked="0"/>
    </xf>
    <xf numFmtId="3" fontId="64" fillId="4" borderId="1" xfId="0" applyNumberFormat="1" applyFont="1" applyFill="1" applyBorder="1" applyAlignment="1">
      <alignment horizontal="center" wrapText="1"/>
    </xf>
    <xf numFmtId="3" fontId="59" fillId="0" borderId="1" xfId="0" applyNumberFormat="1" applyFont="1" applyFill="1" applyBorder="1" applyAlignment="1">
      <alignment horizontal="center" wrapText="1"/>
    </xf>
    <xf numFmtId="3" fontId="55" fillId="0" borderId="1" xfId="0" applyNumberFormat="1" applyFont="1" applyFill="1" applyBorder="1" applyAlignment="1">
      <alignment horizontal="center" wrapText="1"/>
    </xf>
    <xf numFmtId="3" fontId="54" fillId="0" borderId="1" xfId="0" applyNumberFormat="1" applyFont="1" applyFill="1" applyBorder="1" applyAlignment="1">
      <alignment horizontal="center" wrapText="1"/>
    </xf>
    <xf numFmtId="3" fontId="55" fillId="0" borderId="1" xfId="0" applyNumberFormat="1" applyFont="1" applyFill="1" applyBorder="1" applyAlignment="1" applyProtection="1">
      <alignment horizontal="center"/>
      <protection locked="0"/>
    </xf>
    <xf numFmtId="3" fontId="74" fillId="0" borderId="1" xfId="0" applyNumberFormat="1" applyFont="1" applyFill="1" applyBorder="1" applyAlignment="1">
      <alignment horizontal="center" wrapText="1"/>
    </xf>
    <xf numFmtId="3" fontId="60" fillId="0" borderId="1" xfId="0" applyNumberFormat="1" applyFont="1" applyFill="1" applyBorder="1" applyAlignment="1">
      <alignment horizontal="center" wrapText="1"/>
    </xf>
    <xf numFmtId="3" fontId="60" fillId="0" borderId="1" xfId="0" applyNumberFormat="1" applyFont="1" applyFill="1" applyBorder="1" applyAlignment="1" applyProtection="1">
      <alignment horizontal="center"/>
      <protection locked="0"/>
    </xf>
    <xf numFmtId="3" fontId="130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Fill="1" applyBorder="1" applyAlignment="1">
      <alignment horizontal="center" wrapText="1"/>
    </xf>
    <xf numFmtId="3" fontId="57" fillId="0" borderId="1" xfId="0" applyNumberFormat="1" applyFont="1" applyFill="1" applyBorder="1" applyAlignment="1">
      <alignment horizontal="center" wrapText="1"/>
    </xf>
    <xf numFmtId="3" fontId="66" fillId="0" borderId="1" xfId="0" applyNumberFormat="1" applyFont="1" applyFill="1" applyBorder="1" applyAlignment="1">
      <alignment horizontal="center" wrapText="1"/>
    </xf>
    <xf numFmtId="3" fontId="46" fillId="0" borderId="1" xfId="0" applyNumberFormat="1" applyFont="1" applyBorder="1" applyAlignment="1">
      <alignment horizontal="center" wrapText="1"/>
    </xf>
    <xf numFmtId="3" fontId="45" fillId="0" borderId="1" xfId="0" applyNumberFormat="1" applyFont="1" applyFill="1" applyBorder="1" applyAlignment="1" applyProtection="1">
      <alignment horizontal="center" wrapText="1"/>
      <protection locked="0"/>
    </xf>
    <xf numFmtId="3" fontId="46" fillId="0" borderId="1" xfId="0" applyNumberFormat="1" applyFont="1" applyFill="1" applyBorder="1" applyAlignment="1" applyProtection="1">
      <alignment horizontal="center" wrapText="1"/>
      <protection locked="0"/>
    </xf>
    <xf numFmtId="3" fontId="45" fillId="0" borderId="2" xfId="0" applyNumberFormat="1" applyFont="1" applyFill="1" applyBorder="1" applyAlignment="1">
      <alignment horizontal="center" wrapText="1"/>
    </xf>
    <xf numFmtId="3" fontId="55" fillId="0" borderId="1" xfId="0" applyNumberFormat="1" applyFont="1" applyFill="1" applyBorder="1" applyAlignment="1" applyProtection="1">
      <alignment horizontal="center" wrapText="1"/>
      <protection locked="0"/>
    </xf>
    <xf numFmtId="3" fontId="45" fillId="0" borderId="1" xfId="0" applyNumberFormat="1" applyFont="1" applyFill="1" applyBorder="1" applyAlignment="1" applyProtection="1">
      <alignment horizontal="center"/>
      <protection locked="0"/>
    </xf>
    <xf numFmtId="3" fontId="12" fillId="0" borderId="1" xfId="0" applyNumberFormat="1" applyFont="1" applyFill="1" applyBorder="1" applyAlignment="1" applyProtection="1">
      <alignment horizontal="center"/>
      <protection locked="0"/>
    </xf>
    <xf numFmtId="3" fontId="16" fillId="0" borderId="1" xfId="0" applyNumberFormat="1" applyFont="1" applyFill="1" applyBorder="1" applyAlignment="1" applyProtection="1">
      <alignment horizontal="center"/>
      <protection locked="0"/>
    </xf>
    <xf numFmtId="3" fontId="69" fillId="0" borderId="1" xfId="0" applyNumberFormat="1" applyFont="1" applyFill="1" applyBorder="1" applyAlignment="1">
      <alignment horizontal="center" wrapText="1"/>
    </xf>
    <xf numFmtId="3" fontId="69" fillId="0" borderId="1" xfId="0" applyNumberFormat="1" applyFont="1" applyBorder="1" applyAlignment="1">
      <alignment horizontal="center" wrapText="1"/>
    </xf>
    <xf numFmtId="3" fontId="16" fillId="0" borderId="2" xfId="0" applyNumberFormat="1" applyFont="1" applyBorder="1" applyAlignment="1">
      <alignment horizontal="center" wrapText="1"/>
    </xf>
    <xf numFmtId="3" fontId="90" fillId="0" borderId="1" xfId="0" applyNumberFormat="1" applyFont="1" applyFill="1" applyBorder="1" applyAlignment="1">
      <alignment horizontal="center" wrapText="1"/>
    </xf>
    <xf numFmtId="3" fontId="89" fillId="0" borderId="1" xfId="0" applyNumberFormat="1" applyFont="1" applyBorder="1" applyAlignment="1">
      <alignment horizontal="center" wrapText="1"/>
    </xf>
    <xf numFmtId="3" fontId="69" fillId="0" borderId="2" xfId="0" applyNumberFormat="1" applyFont="1" applyBorder="1" applyAlignment="1">
      <alignment horizontal="center" wrapText="1"/>
    </xf>
    <xf numFmtId="3" fontId="73" fillId="0" borderId="1" xfId="0" applyNumberFormat="1" applyFont="1" applyBorder="1" applyAlignment="1">
      <alignment horizontal="center" wrapText="1"/>
    </xf>
    <xf numFmtId="3" fontId="46" fillId="0" borderId="2" xfId="0" applyNumberFormat="1" applyFont="1" applyBorder="1" applyAlignment="1">
      <alignment horizontal="center" wrapText="1"/>
    </xf>
    <xf numFmtId="3" fontId="16" fillId="0" borderId="3" xfId="0" applyNumberFormat="1" applyFont="1" applyBorder="1" applyAlignment="1">
      <alignment horizontal="center" wrapText="1"/>
    </xf>
    <xf numFmtId="3" fontId="54" fillId="0" borderId="3" xfId="0" applyNumberFormat="1" applyFont="1" applyFill="1" applyBorder="1" applyAlignment="1">
      <alignment horizontal="center" wrapText="1"/>
    </xf>
    <xf numFmtId="3" fontId="55" fillId="0" borderId="3" xfId="0" applyNumberFormat="1" applyFont="1" applyBorder="1" applyAlignment="1">
      <alignment horizontal="center" wrapText="1"/>
    </xf>
    <xf numFmtId="3" fontId="139" fillId="0" borderId="1" xfId="0" applyNumberFormat="1" applyFont="1" applyBorder="1" applyAlignment="1">
      <alignment horizontal="center" wrapText="1"/>
    </xf>
    <xf numFmtId="3" fontId="142" fillId="0" borderId="1" xfId="0" applyNumberFormat="1" applyFont="1" applyBorder="1" applyAlignment="1">
      <alignment horizontal="center" wrapText="1"/>
    </xf>
    <xf numFmtId="3" fontId="138" fillId="0" borderId="1" xfId="0" applyNumberFormat="1" applyFont="1" applyBorder="1" applyAlignment="1">
      <alignment horizontal="center" wrapText="1"/>
    </xf>
    <xf numFmtId="3" fontId="12" fillId="4" borderId="1" xfId="0" applyNumberFormat="1" applyFont="1" applyFill="1" applyBorder="1" applyAlignment="1">
      <alignment horizont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89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147" fillId="4" borderId="1" xfId="0" applyNumberFormat="1" applyFont="1" applyFill="1" applyBorder="1" applyAlignment="1">
      <alignment horizontal="center" wrapText="1"/>
    </xf>
    <xf numFmtId="3" fontId="148" fillId="4" borderId="1" xfId="0" applyNumberFormat="1" applyFont="1" applyFill="1" applyBorder="1" applyAlignment="1">
      <alignment horizontal="center" wrapText="1"/>
    </xf>
    <xf numFmtId="3" fontId="153" fillId="0" borderId="1" xfId="0" applyNumberFormat="1" applyFont="1" applyBorder="1" applyAlignment="1">
      <alignment horizontal="center" wrapText="1"/>
    </xf>
    <xf numFmtId="3" fontId="153" fillId="0" borderId="3" xfId="0" applyNumberFormat="1" applyFont="1" applyFill="1" applyBorder="1" applyAlignment="1">
      <alignment horizontal="center" wrapText="1"/>
    </xf>
    <xf numFmtId="3" fontId="153" fillId="0" borderId="3" xfId="0" applyNumberFormat="1" applyFont="1" applyBorder="1" applyAlignment="1">
      <alignment horizontal="center" wrapText="1"/>
    </xf>
    <xf numFmtId="3" fontId="152" fillId="0" borderId="1" xfId="0" applyNumberFormat="1" applyFont="1" applyBorder="1" applyAlignment="1">
      <alignment horizontal="center" wrapText="1"/>
    </xf>
    <xf numFmtId="3" fontId="152" fillId="0" borderId="3" xfId="0" applyNumberFormat="1" applyFont="1" applyBorder="1" applyAlignment="1">
      <alignment horizontal="center" wrapText="1"/>
    </xf>
    <xf numFmtId="3" fontId="153" fillId="0" borderId="1" xfId="0" applyNumberFormat="1" applyFont="1" applyFill="1" applyBorder="1" applyAlignment="1">
      <alignment horizontal="center" wrapText="1"/>
    </xf>
    <xf numFmtId="3" fontId="148" fillId="0" borderId="1" xfId="0" applyNumberFormat="1" applyFont="1" applyBorder="1" applyAlignment="1">
      <alignment horizontal="center" wrapText="1"/>
    </xf>
    <xf numFmtId="3" fontId="154" fillId="2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Fill="1" applyBorder="1" applyAlignment="1" applyProtection="1">
      <alignment horizontal="left" wrapText="1"/>
      <protection locked="0"/>
    </xf>
    <xf numFmtId="49" fontId="68" fillId="0" borderId="39" xfId="0" applyNumberFormat="1" applyFont="1" applyBorder="1" applyAlignment="1">
      <alignment horizontal="center"/>
    </xf>
    <xf numFmtId="0" fontId="68" fillId="0" borderId="40" xfId="0" applyFont="1" applyBorder="1" applyAlignment="1"/>
    <xf numFmtId="49" fontId="16" fillId="0" borderId="39" xfId="0" applyNumberFormat="1" applyFont="1" applyBorder="1"/>
    <xf numFmtId="0" fontId="2" fillId="0" borderId="41" xfId="0" applyFont="1" applyBorder="1"/>
    <xf numFmtId="3" fontId="76" fillId="0" borderId="44" xfId="0" applyNumberFormat="1" applyFont="1" applyBorder="1" applyAlignment="1">
      <alignment horizontal="center"/>
    </xf>
    <xf numFmtId="49" fontId="16" fillId="0" borderId="51" xfId="0" applyNumberFormat="1" applyFont="1" applyBorder="1" applyAlignment="1">
      <alignment wrapText="1"/>
    </xf>
    <xf numFmtId="0" fontId="0" fillId="0" borderId="50" xfId="0" applyFont="1" applyBorder="1" applyAlignment="1">
      <alignment wrapText="1"/>
    </xf>
    <xf numFmtId="0" fontId="0" fillId="0" borderId="49" xfId="0" applyFont="1" applyBorder="1" applyAlignment="1">
      <alignment wrapText="1"/>
    </xf>
    <xf numFmtId="49" fontId="123" fillId="0" borderId="0" xfId="0" applyNumberFormat="1" applyFont="1" applyBorder="1" applyAlignment="1" applyProtection="1">
      <alignment horizontal="left"/>
      <protection locked="0"/>
    </xf>
    <xf numFmtId="49" fontId="108" fillId="0" borderId="0" xfId="0" applyNumberFormat="1" applyFont="1" applyBorder="1" applyAlignment="1" applyProtection="1">
      <alignment horizontal="center" vertical="top"/>
      <protection locked="0"/>
    </xf>
    <xf numFmtId="49" fontId="110" fillId="0" borderId="3" xfId="0" applyNumberFormat="1" applyFont="1" applyBorder="1" applyAlignment="1">
      <alignment horizontal="center" vertical="center"/>
    </xf>
    <xf numFmtId="49" fontId="110" fillId="0" borderId="4" xfId="0" applyNumberFormat="1" applyFont="1" applyBorder="1" applyAlignment="1">
      <alignment horizontal="center" vertical="center"/>
    </xf>
    <xf numFmtId="49" fontId="110" fillId="0" borderId="3" xfId="0" applyNumberFormat="1" applyFont="1" applyBorder="1" applyAlignment="1">
      <alignment horizontal="center" vertical="center" wrapText="1"/>
    </xf>
    <xf numFmtId="49" fontId="110" fillId="0" borderId="4" xfId="0" applyNumberFormat="1" applyFont="1" applyBorder="1" applyAlignment="1">
      <alignment horizontal="center" vertical="center" wrapText="1"/>
    </xf>
    <xf numFmtId="49" fontId="110" fillId="0" borderId="9" xfId="0" applyNumberFormat="1" applyFont="1" applyBorder="1" applyAlignment="1">
      <alignment horizontal="center" vertical="center" wrapText="1"/>
    </xf>
    <xf numFmtId="49" fontId="110" fillId="0" borderId="2" xfId="0" applyNumberFormat="1" applyFont="1" applyBorder="1" applyAlignment="1">
      <alignment horizontal="center" vertical="center" wrapText="1"/>
    </xf>
    <xf numFmtId="0" fontId="107" fillId="0" borderId="0" xfId="0" applyFont="1" applyAlignment="1">
      <alignment horizontal="center"/>
    </xf>
    <xf numFmtId="0" fontId="105" fillId="0" borderId="0" xfId="0" applyFont="1" applyAlignment="1"/>
    <xf numFmtId="49" fontId="106" fillId="0" borderId="0" xfId="30" applyNumberFormat="1" applyFont="1" applyFill="1" applyBorder="1" applyAlignment="1">
      <alignment horizontal="left" vertical="top" wrapText="1"/>
    </xf>
    <xf numFmtId="49" fontId="103" fillId="0" borderId="0" xfId="30" applyNumberFormat="1" applyFont="1" applyFill="1" applyBorder="1" applyAlignment="1">
      <alignment horizontal="left" vertical="top" wrapText="1"/>
    </xf>
    <xf numFmtId="1" fontId="40" fillId="0" borderId="0" xfId="30" applyNumberFormat="1" applyFont="1" applyFill="1" applyBorder="1" applyAlignment="1">
      <alignment horizontal="left" vertical="top" wrapText="1"/>
    </xf>
    <xf numFmtId="49" fontId="34" fillId="0" borderId="0" xfId="4" applyNumberFormat="1" applyFont="1" applyFill="1" applyBorder="1" applyAlignment="1" applyProtection="1">
      <alignment horizontal="left" vertical="top" wrapText="1"/>
      <protection locked="0"/>
    </xf>
    <xf numFmtId="0" fontId="24" fillId="0" borderId="1" xfId="4" applyFont="1" applyFill="1" applyBorder="1" applyAlignment="1">
      <alignment horizontal="center" vertical="center" wrapText="1"/>
    </xf>
    <xf numFmtId="49" fontId="25" fillId="0" borderId="1" xfId="4" applyNumberFormat="1" applyFont="1" applyFill="1" applyBorder="1" applyAlignment="1">
      <alignment horizontal="center" vertical="center" wrapText="1"/>
    </xf>
    <xf numFmtId="0" fontId="25" fillId="0" borderId="1" xfId="4" applyFont="1" applyFill="1" applyBorder="1" applyAlignment="1">
      <alignment horizontal="center" vertical="center"/>
    </xf>
    <xf numFmtId="0" fontId="25" fillId="0" borderId="1" xfId="4" applyFont="1" applyFill="1" applyBorder="1" applyAlignment="1">
      <alignment horizontal="center" vertical="center" wrapText="1"/>
    </xf>
    <xf numFmtId="49" fontId="28" fillId="0" borderId="9" xfId="4" applyNumberFormat="1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2" xfId="0" applyBorder="1" applyAlignment="1">
      <alignment wrapText="1"/>
    </xf>
    <xf numFmtId="49" fontId="19" fillId="0" borderId="0" xfId="4" applyNumberFormat="1" applyFont="1" applyFill="1" applyBorder="1" applyAlignment="1" applyProtection="1">
      <alignment horizontal="left" wrapText="1"/>
      <protection locked="0"/>
    </xf>
    <xf numFmtId="0" fontId="56" fillId="0" borderId="0" xfId="0" applyFont="1" applyAlignment="1"/>
    <xf numFmtId="0" fontId="16" fillId="0" borderId="0" xfId="4" applyFont="1" applyAlignment="1"/>
    <xf numFmtId="0" fontId="16" fillId="0" borderId="0" xfId="4" applyFont="1" applyAlignment="1">
      <alignment horizontal="right"/>
    </xf>
    <xf numFmtId="1" fontId="23" fillId="0" borderId="0" xfId="4" applyNumberFormat="1" applyFont="1" applyFill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61" fillId="0" borderId="0" xfId="30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30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1" fillId="0" borderId="40" xfId="0" applyFont="1" applyBorder="1" applyAlignment="1"/>
    <xf numFmtId="0" fontId="70" fillId="0" borderId="40" xfId="0" applyFont="1" applyBorder="1" applyAlignment="1"/>
    <xf numFmtId="0" fontId="69" fillId="0" borderId="39" xfId="29" applyFont="1" applyFill="1" applyBorder="1" applyAlignment="1">
      <alignment horizontal="center" vertical="center" wrapText="1"/>
    </xf>
    <xf numFmtId="0" fontId="93" fillId="0" borderId="40" xfId="0" applyFont="1" applyBorder="1" applyAlignment="1">
      <alignment horizontal="center"/>
    </xf>
    <xf numFmtId="49" fontId="69" fillId="0" borderId="39" xfId="0" applyNumberFormat="1" applyFont="1" applyFill="1" applyBorder="1" applyAlignment="1" applyProtection="1">
      <alignment horizontal="center" wrapText="1"/>
      <protection locked="0"/>
    </xf>
    <xf numFmtId="0" fontId="0" fillId="0" borderId="40" xfId="0" applyFont="1" applyBorder="1" applyAlignment="1">
      <alignment horizontal="center"/>
    </xf>
    <xf numFmtId="0" fontId="71" fillId="0" borderId="21" xfId="0" applyFont="1" applyBorder="1" applyAlignment="1">
      <alignment horizontal="left"/>
    </xf>
    <xf numFmtId="0" fontId="71" fillId="0" borderId="13" xfId="0" applyFont="1" applyBorder="1" applyAlignment="1">
      <alignment horizontal="left"/>
    </xf>
    <xf numFmtId="0" fontId="70" fillId="0" borderId="45" xfId="0" applyFont="1" applyBorder="1" applyAlignment="1">
      <alignment horizontal="left"/>
    </xf>
    <xf numFmtId="0" fontId="70" fillId="0" borderId="35" xfId="0" applyFont="1" applyBorder="1" applyAlignment="1">
      <alignment horizontal="left"/>
    </xf>
    <xf numFmtId="0" fontId="71" fillId="0" borderId="39" xfId="0" applyFont="1" applyBorder="1" applyAlignment="1">
      <alignment horizontal="left"/>
    </xf>
    <xf numFmtId="0" fontId="71" fillId="0" borderId="40" xfId="0" applyFont="1" applyBorder="1" applyAlignment="1">
      <alignment horizontal="left"/>
    </xf>
    <xf numFmtId="0" fontId="70" fillId="0" borderId="40" xfId="0" applyFont="1" applyBorder="1" applyAlignment="1">
      <alignment horizontal="left"/>
    </xf>
    <xf numFmtId="0" fontId="70" fillId="0" borderId="41" xfId="0" applyFont="1" applyBorder="1" applyAlignment="1">
      <alignment horizontal="left"/>
    </xf>
    <xf numFmtId="49" fontId="16" fillId="0" borderId="51" xfId="0" applyNumberFormat="1" applyFont="1" applyBorder="1" applyAlignment="1">
      <alignment horizontal="center" wrapText="1"/>
    </xf>
    <xf numFmtId="0" fontId="0" fillId="0" borderId="50" xfId="0" applyFont="1" applyBorder="1" applyAlignment="1">
      <alignment horizontal="center" wrapText="1"/>
    </xf>
    <xf numFmtId="0" fontId="0" fillId="0" borderId="49" xfId="0" applyFont="1" applyBorder="1" applyAlignment="1">
      <alignment horizontal="center" wrapText="1"/>
    </xf>
    <xf numFmtId="0" fontId="40" fillId="0" borderId="0" xfId="0" applyFont="1" applyBorder="1" applyAlignment="1">
      <alignment horizontal="center"/>
    </xf>
    <xf numFmtId="0" fontId="0" fillId="0" borderId="0" xfId="0" applyBorder="1" applyAlignment="1"/>
    <xf numFmtId="0" fontId="71" fillId="0" borderId="43" xfId="0" applyFont="1" applyBorder="1" applyAlignment="1"/>
    <xf numFmtId="0" fontId="70" fillId="0" borderId="43" xfId="0" applyFont="1" applyBorder="1" applyAlignment="1"/>
    <xf numFmtId="0" fontId="37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49" fontId="46" fillId="0" borderId="39" xfId="0" applyNumberFormat="1" applyFont="1" applyFill="1" applyBorder="1" applyAlignment="1" applyProtection="1">
      <alignment horizontal="center" wrapText="1"/>
      <protection locked="0"/>
    </xf>
    <xf numFmtId="0" fontId="43" fillId="0" borderId="40" xfId="0" applyFont="1" applyBorder="1" applyAlignment="1">
      <alignment horizontal="center"/>
    </xf>
    <xf numFmtId="49" fontId="69" fillId="0" borderId="47" xfId="0" applyNumberFormat="1" applyFont="1" applyBorder="1" applyAlignment="1">
      <alignment horizontal="center" wrapText="1"/>
    </xf>
    <xf numFmtId="0" fontId="93" fillId="0" borderId="40" xfId="0" applyFont="1" applyBorder="1" applyAlignment="1">
      <alignment wrapText="1"/>
    </xf>
    <xf numFmtId="0" fontId="16" fillId="0" borderId="0" xfId="0" applyFont="1" applyAlignment="1"/>
    <xf numFmtId="0" fontId="39" fillId="0" borderId="0" xfId="0" applyFont="1" applyAlignment="1">
      <alignment horizontal="center"/>
    </xf>
    <xf numFmtId="0" fontId="95" fillId="0" borderId="0" xfId="0" applyFont="1" applyAlignment="1">
      <alignment horizontal="center"/>
    </xf>
    <xf numFmtId="0" fontId="96" fillId="0" borderId="0" xfId="0" applyFont="1" applyAlignment="1">
      <alignment horizontal="center"/>
    </xf>
    <xf numFmtId="0" fontId="97" fillId="0" borderId="0" xfId="0" applyFont="1" applyAlignment="1">
      <alignment horizontal="center"/>
    </xf>
    <xf numFmtId="0" fontId="71" fillId="0" borderId="40" xfId="0" applyFont="1" applyBorder="1" applyAlignment="1">
      <alignment horizontal="left" wrapText="1"/>
    </xf>
    <xf numFmtId="0" fontId="70" fillId="0" borderId="40" xfId="0" applyFont="1" applyBorder="1" applyAlignment="1">
      <alignment horizontal="left" wrapText="1"/>
    </xf>
    <xf numFmtId="0" fontId="98" fillId="0" borderId="1" xfId="0" applyFont="1" applyBorder="1" applyAlignment="1">
      <alignment horizontal="center" vertical="center" wrapText="1"/>
    </xf>
    <xf numFmtId="0" fontId="99" fillId="0" borderId="1" xfId="0" applyFont="1" applyBorder="1" applyAlignment="1">
      <alignment horizontal="center" vertical="center"/>
    </xf>
    <xf numFmtId="0" fontId="9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1" fillId="0" borderId="5" xfId="0" applyFont="1" applyBorder="1" applyAlignment="1">
      <alignment horizontal="left"/>
    </xf>
    <xf numFmtId="0" fontId="71" fillId="0" borderId="6" xfId="0" applyFont="1" applyBorder="1" applyAlignment="1">
      <alignment horizontal="left"/>
    </xf>
    <xf numFmtId="0" fontId="70" fillId="0" borderId="6" xfId="0" applyFont="1" applyBorder="1" applyAlignment="1">
      <alignment horizontal="left"/>
    </xf>
    <xf numFmtId="0" fontId="70" fillId="0" borderId="7" xfId="0" applyFont="1" applyBorder="1" applyAlignment="1">
      <alignment horizontal="left"/>
    </xf>
    <xf numFmtId="0" fontId="71" fillId="0" borderId="48" xfId="0" applyFont="1" applyBorder="1" applyAlignment="1">
      <alignment horizontal="left"/>
    </xf>
    <xf numFmtId="0" fontId="0" fillId="0" borderId="49" xfId="0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73" fillId="0" borderId="0" xfId="0" applyFont="1" applyAlignment="1">
      <alignment horizontal="center"/>
    </xf>
    <xf numFmtId="0" fontId="73" fillId="0" borderId="0" xfId="0" applyFont="1" applyAlignment="1">
      <alignment horizontal="left"/>
    </xf>
    <xf numFmtId="0" fontId="5" fillId="0" borderId="3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7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58" fillId="0" borderId="1" xfId="0" applyNumberFormat="1" applyFont="1" applyFill="1" applyBorder="1" applyAlignment="1">
      <alignment horizontal="center" wrapText="1"/>
    </xf>
    <xf numFmtId="3" fontId="46" fillId="0" borderId="1" xfId="0" applyNumberFormat="1" applyFont="1" applyFill="1" applyBorder="1" applyAlignment="1" applyProtection="1">
      <alignment horizontal="center"/>
      <protection locked="0"/>
    </xf>
    <xf numFmtId="3" fontId="45" fillId="0" borderId="1" xfId="0" applyNumberFormat="1" applyFont="1" applyBorder="1" applyAlignment="1">
      <alignment wrapText="1"/>
    </xf>
    <xf numFmtId="0" fontId="45" fillId="0" borderId="1" xfId="0" applyFont="1" applyBorder="1"/>
  </cellXfs>
  <cellStyles count="31">
    <cellStyle name="Normal_meresha_07" xfId="8"/>
    <cellStyle name="Гиперссылка" xfId="1" builtinId="8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Обычный" xfId="0" builtinId="0"/>
    <cellStyle name="Обычный 2" xfId="7"/>
    <cellStyle name="Обычный 2 2" xfId="29"/>
    <cellStyle name="Обычный_Dod1" xfId="2"/>
    <cellStyle name="Обычный_Dod2" xfId="3"/>
    <cellStyle name="Обычный_Dod5" xfId="4"/>
    <cellStyle name="Обычный_Dod5 2" xfId="30"/>
    <cellStyle name="Обычный_Dod6" xfId="5"/>
    <cellStyle name="Обычный_ZV1PIV98" xfId="6"/>
    <cellStyle name="Стиль 1" xfId="28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5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6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7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0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4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6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7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8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0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1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2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3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4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6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7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8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1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2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3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4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6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8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0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3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0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1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2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5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6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7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8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9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0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1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2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3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4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8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0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2" name="Text Box 21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3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4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5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6" name="Text Box 27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7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8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9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0" name="Text Box 33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1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" name="Text Box 35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3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8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9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0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1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2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3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4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5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6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7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8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9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0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1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2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3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4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5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7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8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9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0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1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2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3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4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5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6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7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8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9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0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1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2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3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4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3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4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5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6" name="Text Box 7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7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8" name="Text Box 9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9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0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1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2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3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4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5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6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67" name="Text Box 25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8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9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0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1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2" name="Text Box 33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3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4" name="Text Box 35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5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9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0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1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2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3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4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5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6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7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8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9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0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1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2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3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4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5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6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7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29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0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1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3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4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5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6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7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8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9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0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1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2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3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4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5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6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5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6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7" name="Text Box 5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8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9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0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1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2" name="Text Box 13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3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4" name="Text Box 15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5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6" name="Text Box 17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7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8" name="Text Box 19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9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0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1" name="Text Box 23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2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3" name="Text Box 25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4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5" name="Text Box 27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6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7" name="Text Box 29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8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9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0" name="Text Box 33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1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2" name="Text Box 35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3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3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4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5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8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9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0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1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2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3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4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5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6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7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8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9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0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1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2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3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4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5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9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0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1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2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3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7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8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9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0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1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2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3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4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5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6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7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8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9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0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1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2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3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4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2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3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4" name="Text Box 5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5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6" name="Text Box 7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7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8" name="Text Box 9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9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0" name="Text Box 11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1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2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3" name="Text Box 15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4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5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6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7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8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9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0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1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2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3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4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9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0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1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3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4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5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6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8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9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0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1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2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3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4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5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6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0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1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2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3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4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5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6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7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8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7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9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0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1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5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6" name="Text Box 7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7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8" name="Text Box 9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9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30" name="Text Box 11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1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2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3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4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5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6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7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8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9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0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1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2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3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9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0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1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8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9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0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1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2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3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4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5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6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7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8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9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0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1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2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3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4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5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1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2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3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7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8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9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0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1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2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3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4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5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6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7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8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9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0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1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2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3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4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2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3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4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5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6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7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8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9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0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1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2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3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4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5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6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7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8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9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6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7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8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9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0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1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2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3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4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4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5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6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7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8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9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0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1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2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3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4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5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6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7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8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9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0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1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1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2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3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4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5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6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7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8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9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8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9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0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1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2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3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3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4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5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6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7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8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9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0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1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2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3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4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5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6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7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8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9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0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0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1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2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3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4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5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8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9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0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1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2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3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4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5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6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7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8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9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0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1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2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3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4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5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0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1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2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3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4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5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6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7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8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9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0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1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2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3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4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5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6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7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4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5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6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7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8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9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0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1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2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9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0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1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2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3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4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5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6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7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8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9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0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1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2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3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4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5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6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2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3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4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4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5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6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7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8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9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0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1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2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3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4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5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6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7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8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9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0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1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6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7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8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9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0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1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2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3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4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5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6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7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8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9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0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1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2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3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3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4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5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6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7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8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6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7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8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7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8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0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1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2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3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4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5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5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6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7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8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9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0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1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2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3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4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5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6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7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8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9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0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1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2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0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1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2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3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4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5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6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7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8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9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0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1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2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3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4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5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6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7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2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3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4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5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6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7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8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9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0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1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2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3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4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5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6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7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8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9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1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2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3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4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5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6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7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8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9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0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1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2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3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4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5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6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7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8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5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6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7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8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9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0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1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2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3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4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5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6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7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8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9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0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1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2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1524000</xdr:colOff>
      <xdr:row>0</xdr:row>
      <xdr:rowOff>130479</xdr:rowOff>
    </xdr:from>
    <xdr:to>
      <xdr:col>5</xdr:col>
      <xdr:colOff>1310005</xdr:colOff>
      <xdr:row>4</xdr:row>
      <xdr:rowOff>156579</xdr:rowOff>
    </xdr:to>
    <xdr:sp macro="" textlink="">
      <xdr:nvSpPr>
        <xdr:cNvPr id="2623" name="Text Box 1"/>
        <xdr:cNvSpPr txBox="1">
          <a:spLocks noChangeArrowheads="1"/>
        </xdr:cNvSpPr>
      </xdr:nvSpPr>
      <xdr:spPr bwMode="auto">
        <a:xfrm>
          <a:off x="7905750" y="130479"/>
          <a:ext cx="3946525" cy="121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</a:t>
          </a: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1</a:t>
          </a:r>
        </a:p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рішення</a:t>
          </a: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Вараської міської ради </a:t>
          </a:r>
        </a:p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_____________2022 року №_____</a:t>
          </a:r>
        </a:p>
        <a:p>
          <a:pPr algn="l" rtl="0">
            <a:defRPr sz="1000"/>
          </a:pPr>
          <a:endParaRPr lang="ru-RU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197471</xdr:colOff>
      <xdr:row>0</xdr:row>
      <xdr:rowOff>174238</xdr:rowOff>
    </xdr:from>
    <xdr:to>
      <xdr:col>6</xdr:col>
      <xdr:colOff>81311</xdr:colOff>
      <xdr:row>4</xdr:row>
      <xdr:rowOff>196308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692806" y="174238"/>
          <a:ext cx="3136280" cy="916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____________202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0</xdr:rowOff>
    </xdr:from>
    <xdr:to>
      <xdr:col>17</xdr:col>
      <xdr:colOff>576264</xdr:colOff>
      <xdr:row>3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706350" y="0"/>
          <a:ext cx="3233739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_____________  202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року  № 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44190" y="0"/>
          <a:ext cx="108127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522220" y="1276350"/>
          <a:ext cx="1054608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територіальної громади на 202</a:t>
          </a: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164</xdr:row>
      <xdr:rowOff>440531</xdr:rowOff>
    </xdr:from>
    <xdr:to>
      <xdr:col>13</xdr:col>
      <xdr:colOff>333375</xdr:colOff>
      <xdr:row>164</xdr:row>
      <xdr:rowOff>916781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933825" y="42026681"/>
          <a:ext cx="9982200" cy="476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Олександр 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1506200" y="0"/>
          <a:ext cx="3800475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3127353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2022 році</a:t>
          </a:r>
        </a:p>
      </xdr:txBody>
    </xdr:sp>
    <xdr:clientData/>
  </xdr:twoCellAnchor>
  <xdr:twoCellAnchor>
    <xdr:from>
      <xdr:col>0</xdr:col>
      <xdr:colOff>609600</xdr:colOff>
      <xdr:row>86</xdr:row>
      <xdr:rowOff>485774</xdr:rowOff>
    </xdr:from>
    <xdr:to>
      <xdr:col>10</xdr:col>
      <xdr:colOff>0</xdr:colOff>
      <xdr:row>86</xdr:row>
      <xdr:rowOff>1181099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" y="41852849"/>
          <a:ext cx="149066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Міський голова                                                      Олександр МЕНЗУЛ</a:t>
          </a:r>
        </a:p>
      </xdr:txBody>
    </xdr:sp>
    <xdr:clientData/>
  </xdr:twoCellAnchor>
  <xdr:twoCellAnchor editAs="oneCell">
    <xdr:from>
      <xdr:col>6</xdr:col>
      <xdr:colOff>762001</xdr:colOff>
      <xdr:row>0</xdr:row>
      <xdr:rowOff>84667</xdr:rowOff>
    </xdr:from>
    <xdr:to>
      <xdr:col>9</xdr:col>
      <xdr:colOff>838201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049126" y="84667"/>
          <a:ext cx="320040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5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_______________2022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view="pageBreakPreview" topLeftCell="A7" zoomScale="60" zoomScaleNormal="100" workbookViewId="0">
      <selection activeCell="A110" sqref="A110:F110"/>
    </sheetView>
  </sheetViews>
  <sheetFormatPr defaultColWidth="9.140625" defaultRowHeight="12.75" x14ac:dyDescent="0.2"/>
  <cols>
    <col min="1" max="1" width="14.7109375" style="13" customWidth="1"/>
    <col min="2" max="2" width="80.85546875" style="13" customWidth="1"/>
    <col min="3" max="3" width="22.140625" style="13" customWidth="1"/>
    <col min="4" max="4" width="22" style="13" customWidth="1"/>
    <col min="5" max="5" width="18.5703125" style="13" customWidth="1"/>
    <col min="6" max="6" width="19.5703125" style="13" customWidth="1"/>
    <col min="7" max="7" width="16.28515625" style="13" customWidth="1"/>
    <col min="8" max="16384" width="9.140625" style="13"/>
  </cols>
  <sheetData>
    <row r="1" spans="1:6" ht="22.5" customHeight="1" x14ac:dyDescent="0.4">
      <c r="A1" s="273"/>
      <c r="B1" s="274"/>
      <c r="C1" s="606"/>
      <c r="D1" s="606"/>
      <c r="E1" s="606"/>
      <c r="F1" s="606"/>
    </row>
    <row r="2" spans="1:6" ht="21.75" customHeight="1" x14ac:dyDescent="0.4">
      <c r="A2" s="273"/>
      <c r="B2" s="274"/>
      <c r="C2" s="606" t="s">
        <v>412</v>
      </c>
      <c r="D2" s="606"/>
      <c r="E2" s="606"/>
      <c r="F2" s="606"/>
    </row>
    <row r="3" spans="1:6" ht="27.75" x14ac:dyDescent="0.4">
      <c r="A3" s="273"/>
      <c r="B3" s="275"/>
      <c r="C3" s="276"/>
      <c r="D3" s="606"/>
      <c r="E3" s="606"/>
      <c r="F3" s="606"/>
    </row>
    <row r="4" spans="1:6" ht="22.5" customHeight="1" x14ac:dyDescent="0.4">
      <c r="A4" s="607" t="s">
        <v>272</v>
      </c>
      <c r="B4" s="608"/>
      <c r="C4" s="276"/>
      <c r="D4" s="276"/>
      <c r="E4" s="276"/>
      <c r="F4" s="276"/>
    </row>
    <row r="5" spans="1:6" ht="27" customHeight="1" x14ac:dyDescent="0.35">
      <c r="A5" s="609" t="s">
        <v>260</v>
      </c>
      <c r="B5" s="609"/>
      <c r="C5" s="273"/>
      <c r="D5" s="273"/>
      <c r="E5" s="273"/>
      <c r="F5" s="273"/>
    </row>
    <row r="6" spans="1:6" ht="85.9" customHeight="1" x14ac:dyDescent="0.45">
      <c r="A6" s="605" t="s">
        <v>413</v>
      </c>
      <c r="B6" s="605"/>
      <c r="C6" s="605"/>
      <c r="D6" s="605"/>
      <c r="E6" s="605"/>
      <c r="F6" s="605"/>
    </row>
    <row r="7" spans="1:6" ht="49.5" customHeight="1" x14ac:dyDescent="0.2">
      <c r="A7" s="598" t="s">
        <v>519</v>
      </c>
      <c r="B7" s="598"/>
      <c r="C7" s="598"/>
      <c r="D7" s="598"/>
      <c r="E7" s="598"/>
      <c r="F7" s="598"/>
    </row>
    <row r="8" spans="1:6" ht="23.25" customHeight="1" x14ac:dyDescent="0.3">
      <c r="A8" s="277"/>
      <c r="B8" s="277"/>
      <c r="C8" s="277"/>
      <c r="D8" s="277"/>
      <c r="E8" s="277"/>
      <c r="F8" s="278" t="s">
        <v>0</v>
      </c>
    </row>
    <row r="9" spans="1:6" ht="56.25" customHeight="1" x14ac:dyDescent="0.2">
      <c r="A9" s="599" t="s">
        <v>414</v>
      </c>
      <c r="B9" s="601" t="s">
        <v>415</v>
      </c>
      <c r="C9" s="601" t="s">
        <v>215</v>
      </c>
      <c r="D9" s="601" t="s">
        <v>66</v>
      </c>
      <c r="E9" s="603" t="s">
        <v>67</v>
      </c>
      <c r="F9" s="604"/>
    </row>
    <row r="10" spans="1:6" ht="65.45" customHeight="1" x14ac:dyDescent="0.2">
      <c r="A10" s="600"/>
      <c r="B10" s="602"/>
      <c r="C10" s="602"/>
      <c r="D10" s="602"/>
      <c r="E10" s="279" t="s">
        <v>215</v>
      </c>
      <c r="F10" s="381" t="s">
        <v>416</v>
      </c>
    </row>
    <row r="11" spans="1:6" ht="17.25" customHeight="1" x14ac:dyDescent="0.2">
      <c r="A11" s="280">
        <v>1</v>
      </c>
      <c r="B11" s="281">
        <v>2</v>
      </c>
      <c r="C11" s="281" t="s">
        <v>417</v>
      </c>
      <c r="D11" s="282">
        <v>4</v>
      </c>
      <c r="E11" s="283">
        <v>5</v>
      </c>
      <c r="F11" s="280">
        <v>6</v>
      </c>
    </row>
    <row r="12" spans="1:6" ht="30" hidden="1" customHeight="1" x14ac:dyDescent="0.35">
      <c r="A12" s="284">
        <v>10000000</v>
      </c>
      <c r="B12" s="285" t="s">
        <v>418</v>
      </c>
      <c r="C12" s="286">
        <f>SUM(D12:E12)</f>
        <v>0</v>
      </c>
      <c r="D12" s="287">
        <f>SUM(D49,D31,D25,D13,D21)</f>
        <v>0</v>
      </c>
      <c r="E12" s="288">
        <f>SUM(E49)</f>
        <v>0</v>
      </c>
      <c r="F12" s="289"/>
    </row>
    <row r="13" spans="1:6" ht="48" hidden="1" customHeight="1" x14ac:dyDescent="0.4">
      <c r="A13" s="290">
        <v>11000000</v>
      </c>
      <c r="B13" s="291" t="s">
        <v>419</v>
      </c>
      <c r="C13" s="286">
        <f>SUM(D13)</f>
        <v>0</v>
      </c>
      <c r="D13" s="292">
        <f>SUM(D14,D19)</f>
        <v>0</v>
      </c>
      <c r="E13" s="293"/>
      <c r="F13" s="294"/>
    </row>
    <row r="14" spans="1:6" ht="30" hidden="1" customHeight="1" x14ac:dyDescent="0.4">
      <c r="A14" s="290">
        <v>11010000</v>
      </c>
      <c r="B14" s="291" t="s">
        <v>420</v>
      </c>
      <c r="C14" s="286">
        <f>SUM(D14)</f>
        <v>0</v>
      </c>
      <c r="D14" s="292">
        <f>SUM(D15:D18)</f>
        <v>0</v>
      </c>
      <c r="E14" s="293"/>
      <c r="F14" s="294"/>
    </row>
    <row r="15" spans="1:6" ht="78" hidden="1" customHeight="1" x14ac:dyDescent="0.4">
      <c r="A15" s="295">
        <v>11010100</v>
      </c>
      <c r="B15" s="296" t="s">
        <v>421</v>
      </c>
      <c r="C15" s="297">
        <f>SUM(D15)</f>
        <v>0</v>
      </c>
      <c r="D15" s="297"/>
      <c r="E15" s="293"/>
      <c r="F15" s="294"/>
    </row>
    <row r="16" spans="1:6" ht="101.25" hidden="1" customHeight="1" x14ac:dyDescent="0.4">
      <c r="A16" s="295">
        <v>11010200</v>
      </c>
      <c r="B16" s="296" t="s">
        <v>422</v>
      </c>
      <c r="C16" s="297">
        <f t="shared" ref="C16:C30" si="0">SUM(D16)</f>
        <v>0</v>
      </c>
      <c r="D16" s="297"/>
      <c r="E16" s="293"/>
      <c r="F16" s="294"/>
    </row>
    <row r="17" spans="1:7" ht="83.25" hidden="1" customHeight="1" x14ac:dyDescent="0.4">
      <c r="A17" s="295">
        <v>11010400</v>
      </c>
      <c r="B17" s="296" t="s">
        <v>423</v>
      </c>
      <c r="C17" s="297">
        <f t="shared" si="0"/>
        <v>0</v>
      </c>
      <c r="D17" s="297"/>
      <c r="E17" s="293"/>
      <c r="F17" s="294"/>
    </row>
    <row r="18" spans="1:7" ht="53.25" hidden="1" customHeight="1" x14ac:dyDescent="0.4">
      <c r="A18" s="295">
        <v>11010500</v>
      </c>
      <c r="B18" s="296" t="s">
        <v>424</v>
      </c>
      <c r="C18" s="297">
        <f t="shared" si="0"/>
        <v>0</v>
      </c>
      <c r="D18" s="297"/>
      <c r="E18" s="293"/>
      <c r="F18" s="294"/>
    </row>
    <row r="19" spans="1:7" ht="27.75" hidden="1" customHeight="1" x14ac:dyDescent="0.4">
      <c r="A19" s="298">
        <v>11020000</v>
      </c>
      <c r="B19" s="299" t="s">
        <v>425</v>
      </c>
      <c r="C19" s="300">
        <f>SUM(D19)</f>
        <v>0</v>
      </c>
      <c r="D19" s="300">
        <f>SUM(D20)</f>
        <v>0</v>
      </c>
      <c r="E19" s="293"/>
      <c r="F19" s="294"/>
    </row>
    <row r="20" spans="1:7" ht="52.5" hidden="1" customHeight="1" x14ac:dyDescent="0.4">
      <c r="A20" s="301">
        <v>11020200</v>
      </c>
      <c r="B20" s="302" t="s">
        <v>426</v>
      </c>
      <c r="C20" s="297">
        <f t="shared" si="0"/>
        <v>0</v>
      </c>
      <c r="D20" s="297"/>
      <c r="E20" s="293"/>
      <c r="F20" s="294"/>
    </row>
    <row r="21" spans="1:7" ht="52.5" hidden="1" customHeight="1" x14ac:dyDescent="0.4">
      <c r="A21" s="298">
        <v>13000000</v>
      </c>
      <c r="B21" s="303" t="s">
        <v>427</v>
      </c>
      <c r="C21" s="300">
        <f>SUM(D21)</f>
        <v>0</v>
      </c>
      <c r="D21" s="300">
        <f>SUM(D22)</f>
        <v>0</v>
      </c>
      <c r="E21" s="293"/>
      <c r="F21" s="294"/>
    </row>
    <row r="22" spans="1:7" ht="52.5" hidden="1" customHeight="1" x14ac:dyDescent="0.4">
      <c r="A22" s="298">
        <v>13010000</v>
      </c>
      <c r="B22" s="304" t="s">
        <v>428</v>
      </c>
      <c r="C22" s="300">
        <f>SUM(D22)</f>
        <v>0</v>
      </c>
      <c r="D22" s="300">
        <f>SUM(D23:D24)</f>
        <v>0</v>
      </c>
      <c r="E22" s="293"/>
      <c r="F22" s="294"/>
    </row>
    <row r="23" spans="1:7" ht="78.75" hidden="1" customHeight="1" x14ac:dyDescent="0.4">
      <c r="A23" s="301">
        <v>13010100</v>
      </c>
      <c r="B23" s="302" t="s">
        <v>429</v>
      </c>
      <c r="C23" s="297">
        <f>SUM(D23)</f>
        <v>0</v>
      </c>
      <c r="D23" s="297"/>
      <c r="E23" s="293"/>
      <c r="F23" s="294"/>
    </row>
    <row r="24" spans="1:7" ht="99.75" hidden="1" customHeight="1" x14ac:dyDescent="0.4">
      <c r="A24" s="301">
        <v>13010200</v>
      </c>
      <c r="B24" s="302" t="s">
        <v>430</v>
      </c>
      <c r="C24" s="297">
        <f>SUM(D24)</f>
        <v>0</v>
      </c>
      <c r="D24" s="297"/>
      <c r="E24" s="293"/>
      <c r="F24" s="294"/>
    </row>
    <row r="25" spans="1:7" ht="30" hidden="1" customHeight="1" x14ac:dyDescent="0.4">
      <c r="A25" s="290">
        <v>14000000</v>
      </c>
      <c r="B25" s="305" t="s">
        <v>431</v>
      </c>
      <c r="C25" s="306">
        <f>SUM(D25)</f>
        <v>0</v>
      </c>
      <c r="D25" s="300">
        <f>SUM(D30,D26,D28)</f>
        <v>0</v>
      </c>
      <c r="E25" s="297"/>
      <c r="F25" s="307"/>
    </row>
    <row r="26" spans="1:7" ht="51.75" hidden="1" customHeight="1" x14ac:dyDescent="0.4">
      <c r="A26" s="295">
        <v>14020000</v>
      </c>
      <c r="B26" s="308" t="s">
        <v>432</v>
      </c>
      <c r="C26" s="297">
        <f>SUM(C27)</f>
        <v>0</v>
      </c>
      <c r="D26" s="297"/>
      <c r="E26" s="297"/>
      <c r="F26" s="307"/>
      <c r="G26" s="309"/>
    </row>
    <row r="27" spans="1:7" ht="30" hidden="1" customHeight="1" x14ac:dyDescent="0.4">
      <c r="A27" s="295">
        <v>14021900</v>
      </c>
      <c r="B27" s="296" t="s">
        <v>433</v>
      </c>
      <c r="C27" s="297">
        <f>SUM(D27)</f>
        <v>0</v>
      </c>
      <c r="D27" s="297"/>
      <c r="E27" s="297"/>
      <c r="F27" s="307"/>
    </row>
    <row r="28" spans="1:7" ht="49.5" hidden="1" customHeight="1" x14ac:dyDescent="0.4">
      <c r="A28" s="295">
        <v>14030000</v>
      </c>
      <c r="B28" s="310" t="s">
        <v>434</v>
      </c>
      <c r="C28" s="297">
        <f>SUM(C29)</f>
        <v>0</v>
      </c>
      <c r="D28" s="297"/>
      <c r="E28" s="297"/>
      <c r="F28" s="307"/>
    </row>
    <row r="29" spans="1:7" ht="30" hidden="1" customHeight="1" x14ac:dyDescent="0.4">
      <c r="A29" s="295">
        <v>14031900</v>
      </c>
      <c r="B29" s="296" t="s">
        <v>433</v>
      </c>
      <c r="C29" s="297">
        <f>SUM(D29)</f>
        <v>0</v>
      </c>
      <c r="D29" s="297"/>
      <c r="E29" s="297"/>
      <c r="F29" s="307"/>
    </row>
    <row r="30" spans="1:7" ht="47.25" hidden="1" customHeight="1" x14ac:dyDescent="0.4">
      <c r="A30" s="295">
        <v>14040000</v>
      </c>
      <c r="B30" s="296" t="s">
        <v>435</v>
      </c>
      <c r="C30" s="297">
        <f t="shared" si="0"/>
        <v>0</v>
      </c>
      <c r="D30" s="297"/>
      <c r="E30" s="297"/>
      <c r="F30" s="307"/>
    </row>
    <row r="31" spans="1:7" ht="27" hidden="1" customHeight="1" x14ac:dyDescent="0.35">
      <c r="A31" s="290">
        <v>18000000</v>
      </c>
      <c r="B31" s="291" t="s">
        <v>436</v>
      </c>
      <c r="C31" s="306">
        <f>SUM(D31)</f>
        <v>0</v>
      </c>
      <c r="D31" s="300">
        <f>SUM(D45,D42,D32)</f>
        <v>0</v>
      </c>
      <c r="E31" s="300"/>
      <c r="F31" s="311"/>
    </row>
    <row r="32" spans="1:7" ht="26.25" hidden="1" customHeight="1" x14ac:dyDescent="0.35">
      <c r="A32" s="290">
        <v>18010000</v>
      </c>
      <c r="B32" s="312" t="s">
        <v>437</v>
      </c>
      <c r="C32" s="306">
        <f>SUM(D32)</f>
        <v>0</v>
      </c>
      <c r="D32" s="300">
        <f>SUM(D33:D41)</f>
        <v>0</v>
      </c>
      <c r="E32" s="300"/>
      <c r="F32" s="311"/>
    </row>
    <row r="33" spans="1:7" ht="75.75" hidden="1" customHeight="1" x14ac:dyDescent="0.4">
      <c r="A33" s="295">
        <v>18010100</v>
      </c>
      <c r="B33" s="313" t="s">
        <v>438</v>
      </c>
      <c r="C33" s="297">
        <f t="shared" ref="C33:C48" si="1">SUM(D33)</f>
        <v>0</v>
      </c>
      <c r="D33" s="297"/>
      <c r="E33" s="297"/>
      <c r="F33" s="314"/>
      <c r="G33" s="315"/>
    </row>
    <row r="34" spans="1:7" ht="75" hidden="1" customHeight="1" x14ac:dyDescent="0.4">
      <c r="A34" s="295">
        <v>18010200</v>
      </c>
      <c r="B34" s="316" t="s">
        <v>439</v>
      </c>
      <c r="C34" s="297">
        <f t="shared" si="1"/>
        <v>0</v>
      </c>
      <c r="D34" s="297"/>
      <c r="E34" s="297"/>
      <c r="F34" s="314"/>
      <c r="G34" s="317"/>
    </row>
    <row r="35" spans="1:7" ht="72" hidden="1" customHeight="1" x14ac:dyDescent="0.4">
      <c r="A35" s="318">
        <v>18010300</v>
      </c>
      <c r="B35" s="319" t="s">
        <v>440</v>
      </c>
      <c r="C35" s="297">
        <f t="shared" si="1"/>
        <v>0</v>
      </c>
      <c r="D35" s="297"/>
      <c r="E35" s="297"/>
      <c r="F35" s="314"/>
      <c r="G35" s="317"/>
    </row>
    <row r="36" spans="1:7" ht="69" hidden="1" customHeight="1" x14ac:dyDescent="0.4">
      <c r="A36" s="295">
        <v>18010400</v>
      </c>
      <c r="B36" s="319" t="s">
        <v>441</v>
      </c>
      <c r="C36" s="297">
        <f t="shared" si="1"/>
        <v>0</v>
      </c>
      <c r="D36" s="297"/>
      <c r="E36" s="297"/>
      <c r="F36" s="314"/>
      <c r="G36" s="317"/>
    </row>
    <row r="37" spans="1:7" ht="30" hidden="1" customHeight="1" x14ac:dyDescent="0.4">
      <c r="A37" s="295">
        <v>18010500</v>
      </c>
      <c r="B37" s="320" t="s">
        <v>442</v>
      </c>
      <c r="C37" s="297">
        <f t="shared" si="1"/>
        <v>0</v>
      </c>
      <c r="D37" s="297"/>
      <c r="E37" s="321"/>
      <c r="F37" s="307"/>
      <c r="G37" s="315"/>
    </row>
    <row r="38" spans="1:7" ht="30" hidden="1" customHeight="1" x14ac:dyDescent="0.4">
      <c r="A38" s="295">
        <v>18010600</v>
      </c>
      <c r="B38" s="320" t="s">
        <v>443</v>
      </c>
      <c r="C38" s="297">
        <f t="shared" si="1"/>
        <v>0</v>
      </c>
      <c r="D38" s="297"/>
      <c r="E38" s="321"/>
      <c r="F38" s="307"/>
    </row>
    <row r="39" spans="1:7" ht="30" hidden="1" customHeight="1" x14ac:dyDescent="0.4">
      <c r="A39" s="295">
        <v>18010700</v>
      </c>
      <c r="B39" s="320" t="s">
        <v>444</v>
      </c>
      <c r="C39" s="297">
        <f t="shared" si="1"/>
        <v>0</v>
      </c>
      <c r="D39" s="297"/>
      <c r="E39" s="321"/>
      <c r="F39" s="307"/>
    </row>
    <row r="40" spans="1:7" ht="30" hidden="1" customHeight="1" x14ac:dyDescent="0.4">
      <c r="A40" s="295">
        <v>18010900</v>
      </c>
      <c r="B40" s="320" t="s">
        <v>445</v>
      </c>
      <c r="C40" s="297">
        <f t="shared" si="1"/>
        <v>0</v>
      </c>
      <c r="D40" s="297"/>
      <c r="E40" s="321"/>
      <c r="F40" s="307"/>
    </row>
    <row r="41" spans="1:7" ht="30" hidden="1" customHeight="1" x14ac:dyDescent="0.4">
      <c r="A41" s="295">
        <v>18011000</v>
      </c>
      <c r="B41" s="320" t="s">
        <v>446</v>
      </c>
      <c r="C41" s="297">
        <f t="shared" si="1"/>
        <v>0</v>
      </c>
      <c r="D41" s="297"/>
      <c r="E41" s="321"/>
      <c r="F41" s="307"/>
    </row>
    <row r="42" spans="1:7" ht="30" hidden="1" customHeight="1" x14ac:dyDescent="0.4">
      <c r="A42" s="322">
        <v>18030000</v>
      </c>
      <c r="B42" s="323" t="s">
        <v>447</v>
      </c>
      <c r="C42" s="324">
        <f>SUM(D42)</f>
        <v>0</v>
      </c>
      <c r="D42" s="325">
        <f>SUM(D43:D44)</f>
        <v>0</v>
      </c>
      <c r="E42" s="326"/>
      <c r="F42" s="327"/>
    </row>
    <row r="43" spans="1:7" ht="27" hidden="1" customHeight="1" x14ac:dyDescent="0.4">
      <c r="A43" s="328">
        <v>18030100</v>
      </c>
      <c r="B43" s="329" t="s">
        <v>448</v>
      </c>
      <c r="C43" s="330">
        <f t="shared" si="1"/>
        <v>0</v>
      </c>
      <c r="D43" s="330"/>
      <c r="E43" s="326"/>
      <c r="F43" s="327"/>
    </row>
    <row r="44" spans="1:7" ht="47.25" hidden="1" customHeight="1" x14ac:dyDescent="0.4">
      <c r="A44" s="331" t="s">
        <v>449</v>
      </c>
      <c r="B44" s="332" t="s">
        <v>450</v>
      </c>
      <c r="C44" s="330">
        <f t="shared" si="1"/>
        <v>0</v>
      </c>
      <c r="D44" s="330"/>
      <c r="E44" s="326"/>
      <c r="F44" s="327"/>
    </row>
    <row r="45" spans="1:7" ht="24.75" hidden="1" customHeight="1" x14ac:dyDescent="0.35">
      <c r="A45" s="333">
        <v>18050000</v>
      </c>
      <c r="B45" s="334" t="s">
        <v>451</v>
      </c>
      <c r="C45" s="324">
        <f>SUM(D45)</f>
        <v>0</v>
      </c>
      <c r="D45" s="325">
        <f>SUM(D46:D48)</f>
        <v>0</v>
      </c>
      <c r="E45" s="325"/>
      <c r="F45" s="335"/>
    </row>
    <row r="46" spans="1:7" ht="30" hidden="1" customHeight="1" x14ac:dyDescent="0.4">
      <c r="A46" s="336">
        <v>18050300</v>
      </c>
      <c r="B46" s="337" t="s">
        <v>452</v>
      </c>
      <c r="C46" s="330">
        <f t="shared" si="1"/>
        <v>0</v>
      </c>
      <c r="D46" s="330"/>
      <c r="E46" s="330"/>
      <c r="F46" s="338"/>
    </row>
    <row r="47" spans="1:7" ht="30" hidden="1" customHeight="1" x14ac:dyDescent="0.4">
      <c r="A47" s="336">
        <v>18050400</v>
      </c>
      <c r="B47" s="337" t="s">
        <v>453</v>
      </c>
      <c r="C47" s="330">
        <f t="shared" si="1"/>
        <v>0</v>
      </c>
      <c r="D47" s="330"/>
      <c r="E47" s="330"/>
      <c r="F47" s="338"/>
    </row>
    <row r="48" spans="1:7" ht="105.75" hidden="1" customHeight="1" x14ac:dyDescent="0.4">
      <c r="A48" s="336">
        <v>18050500</v>
      </c>
      <c r="B48" s="339" t="s">
        <v>454</v>
      </c>
      <c r="C48" s="330">
        <f t="shared" si="1"/>
        <v>0</v>
      </c>
      <c r="D48" s="330"/>
      <c r="E48" s="330"/>
      <c r="F48" s="338"/>
    </row>
    <row r="49" spans="1:7" ht="30" hidden="1" customHeight="1" x14ac:dyDescent="0.35">
      <c r="A49" s="333">
        <v>19000000</v>
      </c>
      <c r="B49" s="340" t="s">
        <v>455</v>
      </c>
      <c r="C49" s="324">
        <f>SUM(E49)</f>
        <v>0</v>
      </c>
      <c r="D49" s="325"/>
      <c r="E49" s="325">
        <f>SUM(E50)</f>
        <v>0</v>
      </c>
      <c r="F49" s="335"/>
    </row>
    <row r="50" spans="1:7" ht="27" hidden="1" customHeight="1" x14ac:dyDescent="0.35">
      <c r="A50" s="333">
        <v>19010000</v>
      </c>
      <c r="B50" s="340" t="s">
        <v>456</v>
      </c>
      <c r="C50" s="324">
        <f>SUM(E50)</f>
        <v>0</v>
      </c>
      <c r="D50" s="325"/>
      <c r="E50" s="325">
        <f>SUM(E51:E53)</f>
        <v>0</v>
      </c>
      <c r="F50" s="335"/>
    </row>
    <row r="51" spans="1:7" ht="51.75" hidden="1" customHeight="1" x14ac:dyDescent="0.4">
      <c r="A51" s="336">
        <v>19010100</v>
      </c>
      <c r="B51" s="341" t="s">
        <v>457</v>
      </c>
      <c r="C51" s="342">
        <f>SUM(E51)</f>
        <v>0</v>
      </c>
      <c r="D51" s="330"/>
      <c r="E51" s="330"/>
      <c r="F51" s="338"/>
    </row>
    <row r="52" spans="1:7" ht="50.25" hidden="1" customHeight="1" x14ac:dyDescent="0.4">
      <c r="A52" s="336">
        <v>19010200</v>
      </c>
      <c r="B52" s="339" t="s">
        <v>458</v>
      </c>
      <c r="C52" s="342">
        <f>SUM(E52)</f>
        <v>0</v>
      </c>
      <c r="D52" s="330"/>
      <c r="E52" s="330"/>
      <c r="F52" s="338"/>
    </row>
    <row r="53" spans="1:7" ht="78" hidden="1" customHeight="1" x14ac:dyDescent="0.4">
      <c r="A53" s="336">
        <v>19010300</v>
      </c>
      <c r="B53" s="343" t="s">
        <v>459</v>
      </c>
      <c r="C53" s="342">
        <f>SUM(E53)</f>
        <v>0</v>
      </c>
      <c r="D53" s="330"/>
      <c r="E53" s="330"/>
      <c r="F53" s="338"/>
    </row>
    <row r="54" spans="1:7" ht="30" hidden="1" customHeight="1" x14ac:dyDescent="0.4">
      <c r="A54" s="333">
        <v>20000000</v>
      </c>
      <c r="B54" s="334" t="s">
        <v>460</v>
      </c>
      <c r="C54" s="344">
        <f>SUM(D54,E54)</f>
        <v>0</v>
      </c>
      <c r="D54" s="325">
        <f>SUM(D72,D62,D55)</f>
        <v>0</v>
      </c>
      <c r="E54" s="345">
        <f>SUM(E72,E76)</f>
        <v>0</v>
      </c>
      <c r="F54" s="327"/>
      <c r="G54" s="315"/>
    </row>
    <row r="55" spans="1:7" ht="54" hidden="1" customHeight="1" x14ac:dyDescent="0.4">
      <c r="A55" s="333">
        <v>21000000</v>
      </c>
      <c r="B55" s="334" t="s">
        <v>461</v>
      </c>
      <c r="C55" s="344">
        <f>SUM(C56,C59,C58)</f>
        <v>0</v>
      </c>
      <c r="D55" s="325">
        <f>SUM(D56,D59,D58)</f>
        <v>0</v>
      </c>
      <c r="E55" s="326"/>
      <c r="F55" s="327"/>
    </row>
    <row r="56" spans="1:7" ht="143.25" hidden="1" customHeight="1" x14ac:dyDescent="0.4">
      <c r="A56" s="346">
        <v>21010000</v>
      </c>
      <c r="B56" s="347" t="s">
        <v>462</v>
      </c>
      <c r="C56" s="348">
        <f t="shared" ref="C56:C63" si="2">SUM(D56)</f>
        <v>0</v>
      </c>
      <c r="D56" s="349">
        <f>SUM(D57)</f>
        <v>0</v>
      </c>
      <c r="E56" s="350"/>
      <c r="F56" s="351"/>
      <c r="G56" s="352"/>
    </row>
    <row r="57" spans="1:7" s="354" customFormat="1" ht="76.5" hidden="1" customHeight="1" x14ac:dyDescent="0.4">
      <c r="A57" s="336">
        <v>21010300</v>
      </c>
      <c r="B57" s="353" t="s">
        <v>463</v>
      </c>
      <c r="C57" s="330">
        <f>SUM(D57)</f>
        <v>0</v>
      </c>
      <c r="D57" s="330"/>
      <c r="E57" s="326"/>
      <c r="F57" s="327"/>
    </row>
    <row r="58" spans="1:7" s="354" customFormat="1" ht="46.5" hidden="1" customHeight="1" x14ac:dyDescent="0.4">
      <c r="A58" s="336">
        <v>21050000</v>
      </c>
      <c r="B58" s="355" t="s">
        <v>464</v>
      </c>
      <c r="C58" s="330">
        <f>SUM(D58)</f>
        <v>0</v>
      </c>
      <c r="D58" s="330"/>
      <c r="E58" s="326"/>
      <c r="F58" s="356"/>
    </row>
    <row r="59" spans="1:7" ht="27.75" hidden="1" customHeight="1" x14ac:dyDescent="0.35">
      <c r="A59" s="333">
        <v>21080000</v>
      </c>
      <c r="B59" s="334" t="s">
        <v>465</v>
      </c>
      <c r="C59" s="344">
        <f t="shared" si="2"/>
        <v>0</v>
      </c>
      <c r="D59" s="325">
        <f>SUM(D60:D61)</f>
        <v>0</v>
      </c>
      <c r="E59" s="357"/>
      <c r="F59" s="356"/>
    </row>
    <row r="60" spans="1:7" ht="28.5" hidden="1" customHeight="1" x14ac:dyDescent="0.4">
      <c r="A60" s="336">
        <v>21081100</v>
      </c>
      <c r="B60" s="353" t="s">
        <v>466</v>
      </c>
      <c r="C60" s="330">
        <f>SUM(D60)</f>
        <v>0</v>
      </c>
      <c r="D60" s="330"/>
      <c r="E60" s="326"/>
      <c r="F60" s="327"/>
    </row>
    <row r="61" spans="1:7" ht="75.75" hidden="1" customHeight="1" x14ac:dyDescent="0.4">
      <c r="A61" s="336">
        <v>21081500</v>
      </c>
      <c r="B61" s="353" t="s">
        <v>467</v>
      </c>
      <c r="C61" s="330">
        <f>SUM(D61)</f>
        <v>0</v>
      </c>
      <c r="D61" s="330"/>
      <c r="E61" s="326"/>
      <c r="F61" s="327"/>
    </row>
    <row r="62" spans="1:7" ht="52.5" hidden="1" customHeight="1" x14ac:dyDescent="0.4">
      <c r="A62" s="333">
        <v>22000000</v>
      </c>
      <c r="B62" s="334" t="s">
        <v>468</v>
      </c>
      <c r="C62" s="344">
        <f t="shared" si="2"/>
        <v>0</v>
      </c>
      <c r="D62" s="325">
        <f>SUM(D69,D67,D63)</f>
        <v>0</v>
      </c>
      <c r="E62" s="326"/>
      <c r="F62" s="327"/>
    </row>
    <row r="63" spans="1:7" ht="30" hidden="1" customHeight="1" x14ac:dyDescent="0.4">
      <c r="A63" s="333">
        <v>22010000</v>
      </c>
      <c r="B63" s="334" t="s">
        <v>469</v>
      </c>
      <c r="C63" s="344">
        <f t="shared" si="2"/>
        <v>0</v>
      </c>
      <c r="D63" s="325">
        <f>SUM(D64:D66)</f>
        <v>0</v>
      </c>
      <c r="E63" s="326"/>
      <c r="F63" s="327"/>
    </row>
    <row r="64" spans="1:7" ht="76.5" hidden="1" customHeight="1" x14ac:dyDescent="0.4">
      <c r="A64" s="336">
        <v>22010300</v>
      </c>
      <c r="B64" s="358" t="s">
        <v>470</v>
      </c>
      <c r="C64" s="330">
        <f>SUM(D64)</f>
        <v>0</v>
      </c>
      <c r="D64" s="330"/>
      <c r="E64" s="326"/>
      <c r="F64" s="327"/>
    </row>
    <row r="65" spans="1:6" ht="28.5" hidden="1" customHeight="1" x14ac:dyDescent="0.4">
      <c r="A65" s="336">
        <v>22012500</v>
      </c>
      <c r="B65" s="353" t="s">
        <v>471</v>
      </c>
      <c r="C65" s="330">
        <f>SUM(D65)</f>
        <v>0</v>
      </c>
      <c r="D65" s="330"/>
      <c r="E65" s="326"/>
      <c r="F65" s="327"/>
    </row>
    <row r="66" spans="1:6" ht="54" hidden="1" customHeight="1" x14ac:dyDescent="0.4">
      <c r="A66" s="336">
        <v>22012600</v>
      </c>
      <c r="B66" s="359" t="s">
        <v>472</v>
      </c>
      <c r="C66" s="330">
        <f>SUM(D66)</f>
        <v>0</v>
      </c>
      <c r="D66" s="330"/>
      <c r="E66" s="326"/>
      <c r="F66" s="327"/>
    </row>
    <row r="67" spans="1:6" ht="72" hidden="1" customHeight="1" x14ac:dyDescent="0.35">
      <c r="A67" s="333">
        <v>22080000</v>
      </c>
      <c r="B67" s="360" t="s">
        <v>473</v>
      </c>
      <c r="C67" s="344">
        <f>SUM(D67)</f>
        <v>0</v>
      </c>
      <c r="D67" s="325">
        <f>SUM(D68)</f>
        <v>0</v>
      </c>
      <c r="E67" s="357"/>
      <c r="F67" s="356"/>
    </row>
    <row r="68" spans="1:6" ht="84" hidden="1" customHeight="1" x14ac:dyDescent="0.4">
      <c r="A68" s="336">
        <v>22080400</v>
      </c>
      <c r="B68" s="353" t="s">
        <v>474</v>
      </c>
      <c r="C68" s="330">
        <f>SUM(D68)</f>
        <v>0</v>
      </c>
      <c r="D68" s="330"/>
      <c r="E68" s="326"/>
      <c r="F68" s="327"/>
    </row>
    <row r="69" spans="1:6" ht="27" hidden="1" customHeight="1" x14ac:dyDescent="0.35">
      <c r="A69" s="333">
        <v>22090000</v>
      </c>
      <c r="B69" s="334" t="s">
        <v>475</v>
      </c>
      <c r="C69" s="344">
        <f t="shared" ref="C69:C74" si="3">SUM(D69)</f>
        <v>0</v>
      </c>
      <c r="D69" s="325">
        <f>SUM(D70:D71)</f>
        <v>0</v>
      </c>
      <c r="E69" s="357"/>
      <c r="F69" s="356"/>
    </row>
    <row r="70" spans="1:6" ht="73.5" hidden="1" customHeight="1" x14ac:dyDescent="0.4">
      <c r="A70" s="336">
        <v>22090100</v>
      </c>
      <c r="B70" s="353" t="s">
        <v>476</v>
      </c>
      <c r="C70" s="330">
        <f t="shared" si="3"/>
        <v>0</v>
      </c>
      <c r="D70" s="330"/>
      <c r="E70" s="326"/>
      <c r="F70" s="327"/>
    </row>
    <row r="71" spans="1:6" ht="75.75" hidden="1" customHeight="1" x14ac:dyDescent="0.4">
      <c r="A71" s="336">
        <v>22090400</v>
      </c>
      <c r="B71" s="353" t="s">
        <v>477</v>
      </c>
      <c r="C71" s="330">
        <f t="shared" si="3"/>
        <v>0</v>
      </c>
      <c r="D71" s="330"/>
      <c r="E71" s="326"/>
      <c r="F71" s="327"/>
    </row>
    <row r="72" spans="1:6" ht="25.5" hidden="1" customHeight="1" x14ac:dyDescent="0.35">
      <c r="A72" s="333">
        <v>24000000</v>
      </c>
      <c r="B72" s="334" t="s">
        <v>478</v>
      </c>
      <c r="C72" s="344">
        <f>SUM(D72:E72)</f>
        <v>0</v>
      </c>
      <c r="D72" s="325">
        <f>SUM(D73)</f>
        <v>0</v>
      </c>
      <c r="E72" s="325"/>
      <c r="F72" s="356"/>
    </row>
    <row r="73" spans="1:6" ht="27.75" hidden="1" x14ac:dyDescent="0.4">
      <c r="A73" s="333">
        <v>24060000</v>
      </c>
      <c r="B73" s="334" t="s">
        <v>479</v>
      </c>
      <c r="C73" s="344">
        <f t="shared" si="3"/>
        <v>0</v>
      </c>
      <c r="D73" s="325">
        <f>SUM(D74)</f>
        <v>0</v>
      </c>
      <c r="E73" s="325"/>
      <c r="F73" s="327"/>
    </row>
    <row r="74" spans="1:6" ht="27.75" hidden="1" x14ac:dyDescent="0.4">
      <c r="A74" s="336">
        <v>24060300</v>
      </c>
      <c r="B74" s="353" t="s">
        <v>479</v>
      </c>
      <c r="C74" s="330">
        <f t="shared" si="3"/>
        <v>0</v>
      </c>
      <c r="D74" s="330"/>
      <c r="E74" s="326"/>
      <c r="F74" s="327" t="s">
        <v>412</v>
      </c>
    </row>
    <row r="75" spans="1:6" ht="52.5" hidden="1" customHeight="1" x14ac:dyDescent="0.4">
      <c r="A75" s="336">
        <v>24170000</v>
      </c>
      <c r="B75" s="355" t="s">
        <v>480</v>
      </c>
      <c r="C75" s="330">
        <f>SUM(E75)</f>
        <v>0</v>
      </c>
      <c r="D75" s="330"/>
      <c r="E75" s="330">
        <f>SUM(F75)</f>
        <v>0</v>
      </c>
      <c r="F75" s="327"/>
    </row>
    <row r="76" spans="1:6" ht="28.5" hidden="1" customHeight="1" x14ac:dyDescent="0.4">
      <c r="A76" s="333">
        <v>25000000</v>
      </c>
      <c r="B76" s="334" t="s">
        <v>481</v>
      </c>
      <c r="C76" s="325">
        <f>SUM(E76)</f>
        <v>0</v>
      </c>
      <c r="D76" s="326"/>
      <c r="E76" s="325">
        <f>SUM(E77)</f>
        <v>0</v>
      </c>
      <c r="F76" s="327"/>
    </row>
    <row r="77" spans="1:6" ht="51" hidden="1" customHeight="1" x14ac:dyDescent="0.4">
      <c r="A77" s="333">
        <v>25010000</v>
      </c>
      <c r="B77" s="334" t="s">
        <v>482</v>
      </c>
      <c r="C77" s="325">
        <f>SUM(E77)</f>
        <v>0</v>
      </c>
      <c r="D77" s="361"/>
      <c r="E77" s="325">
        <f>SUM(E78:E81)</f>
        <v>0</v>
      </c>
      <c r="F77" s="327"/>
    </row>
    <row r="78" spans="1:6" ht="51" hidden="1" customHeight="1" x14ac:dyDescent="0.4">
      <c r="A78" s="336">
        <v>25010100</v>
      </c>
      <c r="B78" s="353" t="s">
        <v>483</v>
      </c>
      <c r="C78" s="330">
        <f>SUM(E78)</f>
        <v>0</v>
      </c>
      <c r="D78" s="361"/>
      <c r="E78" s="362"/>
      <c r="F78" s="363"/>
    </row>
    <row r="79" spans="1:6" ht="51" hidden="1" customHeight="1" x14ac:dyDescent="0.4">
      <c r="A79" s="336">
        <v>25010200</v>
      </c>
      <c r="B79" s="353" t="s">
        <v>484</v>
      </c>
      <c r="C79" s="330"/>
      <c r="D79" s="361"/>
      <c r="E79" s="362"/>
      <c r="F79" s="363"/>
    </row>
    <row r="80" spans="1:6" ht="30" hidden="1" customHeight="1" x14ac:dyDescent="0.4">
      <c r="A80" s="336">
        <v>25010300</v>
      </c>
      <c r="B80" s="353" t="s">
        <v>485</v>
      </c>
      <c r="C80" s="330">
        <f>SUM(E80)</f>
        <v>0</v>
      </c>
      <c r="D80" s="361"/>
      <c r="E80" s="362"/>
      <c r="F80" s="363"/>
    </row>
    <row r="81" spans="1:7" ht="75" hidden="1" customHeight="1" x14ac:dyDescent="0.4">
      <c r="A81" s="336">
        <v>25010400</v>
      </c>
      <c r="B81" s="359" t="s">
        <v>486</v>
      </c>
      <c r="C81" s="330"/>
      <c r="D81" s="364"/>
      <c r="E81" s="330"/>
      <c r="F81" s="338"/>
    </row>
    <row r="82" spans="1:7" ht="26.25" hidden="1" customHeight="1" x14ac:dyDescent="0.4">
      <c r="A82" s="365">
        <v>30000000</v>
      </c>
      <c r="B82" s="366" t="s">
        <v>487</v>
      </c>
      <c r="C82" s="325">
        <f>SUM(E82)</f>
        <v>0</v>
      </c>
      <c r="D82" s="364"/>
      <c r="E82" s="325">
        <f>SUM(F82)</f>
        <v>0</v>
      </c>
      <c r="F82" s="335">
        <f>SUM(F83)</f>
        <v>0</v>
      </c>
    </row>
    <row r="83" spans="1:7" ht="27" hidden="1" customHeight="1" x14ac:dyDescent="0.35">
      <c r="A83" s="365">
        <v>33000000</v>
      </c>
      <c r="B83" s="367" t="s">
        <v>488</v>
      </c>
      <c r="C83" s="325">
        <f>SUM(E83)</f>
        <v>0</v>
      </c>
      <c r="D83" s="368"/>
      <c r="E83" s="325">
        <f>SUM(F83)</f>
        <v>0</v>
      </c>
      <c r="F83" s="335">
        <f>SUM(F84)</f>
        <v>0</v>
      </c>
    </row>
    <row r="84" spans="1:7" ht="26.25" hidden="1" customHeight="1" x14ac:dyDescent="0.4">
      <c r="A84" s="369">
        <v>33010000</v>
      </c>
      <c r="B84" s="370" t="s">
        <v>489</v>
      </c>
      <c r="C84" s="330">
        <f>SUM(E84)</f>
        <v>0</v>
      </c>
      <c r="D84" s="364"/>
      <c r="E84" s="330"/>
      <c r="F84" s="338"/>
    </row>
    <row r="85" spans="1:7" ht="99" hidden="1" customHeight="1" x14ac:dyDescent="0.4">
      <c r="A85" s="336">
        <v>33010100</v>
      </c>
      <c r="B85" s="358" t="s">
        <v>490</v>
      </c>
      <c r="C85" s="330">
        <f>SUM(E85)</f>
        <v>0</v>
      </c>
      <c r="D85" s="364"/>
      <c r="E85" s="330"/>
      <c r="F85" s="338"/>
    </row>
    <row r="86" spans="1:7" ht="45" hidden="1" customHeight="1" x14ac:dyDescent="0.35">
      <c r="A86" s="336"/>
      <c r="B86" s="334" t="s">
        <v>491</v>
      </c>
      <c r="C86" s="325">
        <f>SUM(C12,C54,C82)</f>
        <v>0</v>
      </c>
      <c r="D86" s="325">
        <f>SUM(D12,D54)</f>
        <v>0</v>
      </c>
      <c r="E86" s="345">
        <f>SUM(E12,E54,E82)</f>
        <v>0</v>
      </c>
      <c r="F86" s="371">
        <f>SUM(F82,F72)</f>
        <v>0</v>
      </c>
      <c r="G86" s="372"/>
    </row>
    <row r="87" spans="1:7" ht="44.45" customHeight="1" x14ac:dyDescent="0.35">
      <c r="A87" s="407">
        <v>40000000</v>
      </c>
      <c r="B87" s="408" t="s">
        <v>492</v>
      </c>
      <c r="C87" s="454">
        <f>SUM(D87:E87)</f>
        <v>871022</v>
      </c>
      <c r="D87" s="455">
        <f>SUM(D88)</f>
        <v>121022</v>
      </c>
      <c r="E87" s="456">
        <f>SUM(E88)</f>
        <v>750000</v>
      </c>
      <c r="F87" s="461">
        <f>SUM(F88)</f>
        <v>750000</v>
      </c>
    </row>
    <row r="88" spans="1:7" ht="39.6" customHeight="1" x14ac:dyDescent="0.35">
      <c r="A88" s="409">
        <v>41000000</v>
      </c>
      <c r="B88" s="410" t="s">
        <v>493</v>
      </c>
      <c r="C88" s="411">
        <f>SUM(D88:E88)</f>
        <v>871022</v>
      </c>
      <c r="D88" s="412">
        <f>SUM(D95,D93,D89)</f>
        <v>121022</v>
      </c>
      <c r="E88" s="457">
        <f>SUM(E95)</f>
        <v>750000</v>
      </c>
      <c r="F88" s="462">
        <f>SUM(F95)</f>
        <v>750000</v>
      </c>
    </row>
    <row r="89" spans="1:7" ht="60" hidden="1" customHeight="1" x14ac:dyDescent="0.35">
      <c r="A89" s="409">
        <v>41030000</v>
      </c>
      <c r="B89" s="410" t="s">
        <v>494</v>
      </c>
      <c r="C89" s="411">
        <f>SUM(D89)</f>
        <v>0</v>
      </c>
      <c r="D89" s="412">
        <f>SUM(D90:D92)</f>
        <v>0</v>
      </c>
      <c r="E89" s="457"/>
      <c r="F89" s="462"/>
    </row>
    <row r="90" spans="1:7" ht="63" hidden="1" customHeight="1" x14ac:dyDescent="0.4">
      <c r="A90" s="413">
        <v>41033900</v>
      </c>
      <c r="B90" s="414" t="s">
        <v>495</v>
      </c>
      <c r="C90" s="415">
        <f>SUM(D90)</f>
        <v>0</v>
      </c>
      <c r="D90" s="415"/>
      <c r="E90" s="457"/>
      <c r="F90" s="462"/>
    </row>
    <row r="91" spans="1:7" ht="51" hidden="1" customHeight="1" x14ac:dyDescent="0.4">
      <c r="A91" s="413">
        <v>41034200</v>
      </c>
      <c r="B91" s="414" t="s">
        <v>496</v>
      </c>
      <c r="C91" s="415">
        <f>SUM(D91)</f>
        <v>0</v>
      </c>
      <c r="D91" s="415"/>
      <c r="E91" s="457"/>
      <c r="F91" s="462"/>
    </row>
    <row r="92" spans="1:7" ht="104.25" hidden="1" customHeight="1" x14ac:dyDescent="0.4">
      <c r="A92" s="413">
        <v>41035100</v>
      </c>
      <c r="B92" s="416" t="s">
        <v>497</v>
      </c>
      <c r="C92" s="415">
        <f t="shared" ref="C92" si="4">SUM(D92)</f>
        <v>0</v>
      </c>
      <c r="D92" s="415"/>
      <c r="E92" s="457"/>
      <c r="F92" s="462"/>
    </row>
    <row r="93" spans="1:7" ht="11.25" hidden="1" customHeight="1" x14ac:dyDescent="0.35">
      <c r="A93" s="417">
        <v>41040000</v>
      </c>
      <c r="B93" s="418" t="s">
        <v>498</v>
      </c>
      <c r="C93" s="412">
        <f>SUM(D93)</f>
        <v>0</v>
      </c>
      <c r="D93" s="412">
        <f>SUM(D94)</f>
        <v>0</v>
      </c>
      <c r="E93" s="457"/>
      <c r="F93" s="462"/>
    </row>
    <row r="94" spans="1:7" ht="4.9000000000000004" hidden="1" customHeight="1" x14ac:dyDescent="0.4">
      <c r="A94" s="413">
        <v>41040200</v>
      </c>
      <c r="B94" s="416" t="s">
        <v>499</v>
      </c>
      <c r="C94" s="415">
        <f>SUM(D94)</f>
        <v>0</v>
      </c>
      <c r="D94" s="415"/>
      <c r="E94" s="457"/>
      <c r="F94" s="462"/>
    </row>
    <row r="95" spans="1:7" ht="57" customHeight="1" x14ac:dyDescent="0.35">
      <c r="A95" s="417">
        <v>41050000</v>
      </c>
      <c r="B95" s="419" t="s">
        <v>500</v>
      </c>
      <c r="C95" s="412">
        <f>SUM(D95:E95)</f>
        <v>871022</v>
      </c>
      <c r="D95" s="412">
        <f>SUM(D96:D108)</f>
        <v>121022</v>
      </c>
      <c r="E95" s="457">
        <f>SUM(E104)</f>
        <v>750000</v>
      </c>
      <c r="F95" s="462">
        <f>SUM(F104)</f>
        <v>750000</v>
      </c>
    </row>
    <row r="96" spans="1:7" ht="138.75" hidden="1" customHeight="1" x14ac:dyDescent="0.4">
      <c r="A96" s="413">
        <v>41050800</v>
      </c>
      <c r="B96" s="414" t="s">
        <v>501</v>
      </c>
      <c r="C96" s="415">
        <f t="shared" ref="C96:C101" si="5">SUM(D96)</f>
        <v>0</v>
      </c>
      <c r="D96" s="415"/>
      <c r="E96" s="458"/>
      <c r="F96" s="460"/>
    </row>
    <row r="97" spans="1:7" ht="88.15" customHeight="1" x14ac:dyDescent="0.4">
      <c r="A97" s="413">
        <v>41051000</v>
      </c>
      <c r="B97" s="421" t="s">
        <v>502</v>
      </c>
      <c r="C97" s="415">
        <f t="shared" si="5"/>
        <v>121022</v>
      </c>
      <c r="D97" s="415">
        <v>121022</v>
      </c>
      <c r="E97" s="458"/>
      <c r="F97" s="460"/>
    </row>
    <row r="98" spans="1:7" ht="109.5" hidden="1" customHeight="1" x14ac:dyDescent="0.4">
      <c r="A98" s="413">
        <v>41051200</v>
      </c>
      <c r="B98" s="423" t="s">
        <v>503</v>
      </c>
      <c r="C98" s="422"/>
      <c r="D98" s="422"/>
      <c r="E98" s="420"/>
      <c r="F98" s="460"/>
    </row>
    <row r="99" spans="1:7" ht="130.5" hidden="1" customHeight="1" x14ac:dyDescent="0.4">
      <c r="A99" s="413">
        <v>41051400</v>
      </c>
      <c r="B99" s="424" t="s">
        <v>504</v>
      </c>
      <c r="C99" s="415">
        <f t="shared" si="5"/>
        <v>0</v>
      </c>
      <c r="D99" s="415"/>
      <c r="E99" s="420"/>
      <c r="F99" s="460"/>
    </row>
    <row r="100" spans="1:7" ht="80.25" hidden="1" customHeight="1" x14ac:dyDescent="0.4">
      <c r="A100" s="413">
        <v>41051500</v>
      </c>
      <c r="B100" s="414" t="s">
        <v>505</v>
      </c>
      <c r="C100" s="415">
        <f t="shared" si="5"/>
        <v>0</v>
      </c>
      <c r="D100" s="415"/>
      <c r="E100" s="420"/>
      <c r="F100" s="460"/>
    </row>
    <row r="101" spans="1:7" ht="130.5" hidden="1" customHeight="1" x14ac:dyDescent="0.4">
      <c r="A101" s="413">
        <v>41051700</v>
      </c>
      <c r="B101" s="414" t="s">
        <v>506</v>
      </c>
      <c r="C101" s="415">
        <f t="shared" si="5"/>
        <v>0</v>
      </c>
      <c r="D101" s="415"/>
      <c r="E101" s="420"/>
      <c r="F101" s="460"/>
    </row>
    <row r="102" spans="1:7" ht="108.75" hidden="1" customHeight="1" x14ac:dyDescent="0.4">
      <c r="A102" s="413">
        <v>41051800</v>
      </c>
      <c r="B102" s="414" t="s">
        <v>507</v>
      </c>
      <c r="C102" s="415">
        <f t="shared" ref="C102:C108" si="6">SUM(D102)</f>
        <v>0</v>
      </c>
      <c r="D102" s="415"/>
      <c r="E102" s="420"/>
      <c r="F102" s="460"/>
    </row>
    <row r="103" spans="1:7" ht="106.5" hidden="1" customHeight="1" x14ac:dyDescent="0.4">
      <c r="A103" s="413">
        <v>41052000</v>
      </c>
      <c r="B103" s="416" t="s">
        <v>508</v>
      </c>
      <c r="C103" s="415">
        <f t="shared" si="6"/>
        <v>0</v>
      </c>
      <c r="D103" s="415"/>
      <c r="E103" s="415"/>
      <c r="F103" s="460"/>
    </row>
    <row r="104" spans="1:7" ht="34.5" customHeight="1" x14ac:dyDescent="0.4">
      <c r="A104" s="413">
        <v>41053900</v>
      </c>
      <c r="B104" s="425" t="s">
        <v>191</v>
      </c>
      <c r="C104" s="415">
        <f>SUM(E104)</f>
        <v>750000</v>
      </c>
      <c r="D104" s="415"/>
      <c r="E104" s="415">
        <f>SUM(F104)</f>
        <v>750000</v>
      </c>
      <c r="F104" s="459">
        <v>750000</v>
      </c>
    </row>
    <row r="105" spans="1:7" ht="134.25" hidden="1" customHeight="1" x14ac:dyDescent="0.4">
      <c r="A105" s="413">
        <v>41054800</v>
      </c>
      <c r="B105" s="425" t="s">
        <v>509</v>
      </c>
      <c r="C105" s="415">
        <f t="shared" si="6"/>
        <v>0</v>
      </c>
      <c r="D105" s="415"/>
      <c r="E105" s="415"/>
      <c r="F105" s="460"/>
    </row>
    <row r="106" spans="1:7" ht="206.45" hidden="1" customHeight="1" x14ac:dyDescent="0.4">
      <c r="A106" s="413">
        <v>41050900</v>
      </c>
      <c r="B106" s="424" t="s">
        <v>510</v>
      </c>
      <c r="C106" s="415">
        <f t="shared" si="6"/>
        <v>0</v>
      </c>
      <c r="D106" s="415"/>
      <c r="E106" s="415"/>
      <c r="F106" s="460"/>
    </row>
    <row r="107" spans="1:7" ht="111.75" hidden="1" customHeight="1" x14ac:dyDescent="0.4">
      <c r="A107" s="413">
        <v>41053000</v>
      </c>
      <c r="B107" s="424" t="s">
        <v>511</v>
      </c>
      <c r="C107" s="415">
        <f t="shared" si="6"/>
        <v>0</v>
      </c>
      <c r="D107" s="415"/>
      <c r="E107" s="415"/>
      <c r="F107" s="460"/>
    </row>
    <row r="108" spans="1:7" ht="111.75" hidden="1" customHeight="1" x14ac:dyDescent="0.4">
      <c r="A108" s="413">
        <v>41055000</v>
      </c>
      <c r="B108" s="424" t="s">
        <v>512</v>
      </c>
      <c r="C108" s="415">
        <f t="shared" si="6"/>
        <v>0</v>
      </c>
      <c r="D108" s="415"/>
      <c r="E108" s="415"/>
      <c r="F108" s="460"/>
    </row>
    <row r="109" spans="1:7" ht="41.45" customHeight="1" x14ac:dyDescent="0.35">
      <c r="A109" s="426"/>
      <c r="B109" s="427" t="s">
        <v>513</v>
      </c>
      <c r="C109" s="428">
        <f>SUM(D109:E109)</f>
        <v>871022</v>
      </c>
      <c r="D109" s="428">
        <f>SUM(D86:D87)</f>
        <v>121022</v>
      </c>
      <c r="E109" s="428">
        <f>SUM(E86:E87)</f>
        <v>750000</v>
      </c>
      <c r="F109" s="429">
        <f>SUM(F86:F87)</f>
        <v>750000</v>
      </c>
      <c r="G109" s="309"/>
    </row>
    <row r="110" spans="1:7" ht="188.45" customHeight="1" x14ac:dyDescent="0.5">
      <c r="A110" s="597" t="s">
        <v>641</v>
      </c>
      <c r="B110" s="597"/>
      <c r="C110" s="597"/>
      <c r="D110" s="597"/>
      <c r="E110" s="597"/>
      <c r="F110" s="597"/>
      <c r="G110" s="309"/>
    </row>
    <row r="111" spans="1:7" ht="33.75" customHeight="1" x14ac:dyDescent="0.35">
      <c r="A111" s="373"/>
      <c r="B111" s="374"/>
      <c r="C111" s="374"/>
      <c r="D111" s="375"/>
      <c r="E111" s="375"/>
      <c r="F111" s="375"/>
    </row>
    <row r="112" spans="1:7" ht="24.75" customHeight="1" x14ac:dyDescent="0.3">
      <c r="A112" s="376"/>
      <c r="B112" s="377"/>
      <c r="C112" s="377"/>
      <c r="D112" s="378"/>
      <c r="E112" s="378"/>
      <c r="F112" s="378"/>
    </row>
    <row r="113" spans="1:6" ht="23.25" x14ac:dyDescent="0.35">
      <c r="A113" s="14"/>
      <c r="B113" s="14"/>
      <c r="C113" s="14"/>
      <c r="D113" s="14"/>
      <c r="E113" s="14"/>
      <c r="F113" s="14"/>
    </row>
    <row r="114" spans="1:6" ht="23.25" x14ac:dyDescent="0.35">
      <c r="A114" s="379"/>
      <c r="B114" s="380"/>
      <c r="C114" s="380"/>
      <c r="D114" s="375"/>
      <c r="E114" s="375"/>
      <c r="F114" s="375"/>
    </row>
    <row r="115" spans="1:6" ht="21.75" customHeight="1" x14ac:dyDescent="0.35">
      <c r="A115" s="14"/>
      <c r="B115" s="14"/>
      <c r="C115" s="14"/>
      <c r="D115" s="14"/>
      <c r="E115" s="14"/>
      <c r="F115" s="14"/>
    </row>
    <row r="116" spans="1:6" ht="23.25" x14ac:dyDescent="0.35">
      <c r="A116" s="273"/>
      <c r="B116" s="273"/>
      <c r="C116" s="273"/>
      <c r="D116" s="273"/>
      <c r="E116" s="273"/>
      <c r="F116" s="273"/>
    </row>
    <row r="117" spans="1:6" ht="23.25" x14ac:dyDescent="0.35">
      <c r="A117" s="14"/>
      <c r="B117" s="14"/>
      <c r="C117" s="14"/>
      <c r="D117" s="14"/>
      <c r="E117" s="14"/>
      <c r="F117" s="14"/>
    </row>
    <row r="118" spans="1:6" ht="23.25" x14ac:dyDescent="0.35">
      <c r="A118" s="273"/>
      <c r="B118" s="273"/>
      <c r="C118" s="273"/>
      <c r="D118" s="273"/>
      <c r="E118" s="273"/>
      <c r="F118" s="273"/>
    </row>
    <row r="119" spans="1:6" ht="23.25" x14ac:dyDescent="0.35">
      <c r="A119" s="273"/>
      <c r="B119" s="273"/>
      <c r="C119" s="273"/>
      <c r="D119" s="273"/>
      <c r="E119" s="273"/>
      <c r="F119" s="273"/>
    </row>
    <row r="120" spans="1:6" ht="23.25" x14ac:dyDescent="0.35">
      <c r="A120" s="273"/>
      <c r="B120" s="273"/>
      <c r="C120" s="273"/>
      <c r="D120" s="273"/>
      <c r="E120" s="273"/>
      <c r="F120" s="273"/>
    </row>
    <row r="121" spans="1:6" ht="23.25" x14ac:dyDescent="0.35">
      <c r="A121" s="273"/>
      <c r="B121" s="273"/>
      <c r="C121" s="273"/>
      <c r="D121" s="273"/>
      <c r="E121" s="273"/>
      <c r="F121" s="273"/>
    </row>
    <row r="122" spans="1:6" ht="23.25" x14ac:dyDescent="0.35">
      <c r="A122" s="273"/>
      <c r="B122" s="273"/>
      <c r="C122" s="273"/>
      <c r="D122" s="273"/>
      <c r="E122" s="273"/>
      <c r="F122" s="273"/>
    </row>
    <row r="123" spans="1:6" ht="23.25" x14ac:dyDescent="0.35">
      <c r="A123" s="273"/>
      <c r="B123" s="273"/>
      <c r="C123" s="273"/>
      <c r="D123" s="273"/>
      <c r="E123" s="273"/>
      <c r="F123" s="273"/>
    </row>
    <row r="124" spans="1:6" ht="23.25" x14ac:dyDescent="0.35">
      <c r="A124" s="273"/>
      <c r="B124" s="273"/>
      <c r="C124" s="273"/>
      <c r="D124" s="273"/>
      <c r="E124" s="273"/>
      <c r="F124" s="273"/>
    </row>
    <row r="125" spans="1:6" ht="23.25" x14ac:dyDescent="0.35">
      <c r="A125" s="273"/>
      <c r="B125" s="273"/>
      <c r="C125" s="273"/>
      <c r="D125" s="273"/>
      <c r="E125" s="273"/>
      <c r="F125" s="273"/>
    </row>
    <row r="126" spans="1:6" ht="23.25" x14ac:dyDescent="0.35">
      <c r="A126" s="273"/>
      <c r="B126" s="273"/>
      <c r="C126" s="273"/>
      <c r="D126" s="273"/>
      <c r="E126" s="273"/>
      <c r="F126" s="273"/>
    </row>
    <row r="127" spans="1:6" ht="23.25" x14ac:dyDescent="0.35">
      <c r="A127" s="273"/>
      <c r="B127" s="273"/>
      <c r="C127" s="273"/>
      <c r="D127" s="273"/>
      <c r="E127" s="273"/>
      <c r="F127" s="273"/>
    </row>
    <row r="128" spans="1:6" ht="23.25" x14ac:dyDescent="0.35">
      <c r="A128" s="273"/>
      <c r="B128" s="273"/>
      <c r="C128" s="273"/>
      <c r="D128" s="273"/>
      <c r="E128" s="273"/>
      <c r="F128" s="273"/>
    </row>
    <row r="129" spans="1:6" ht="23.25" x14ac:dyDescent="0.35">
      <c r="A129" s="14"/>
      <c r="B129" s="14"/>
      <c r="C129" s="14"/>
      <c r="D129" s="14"/>
      <c r="E129" s="14"/>
      <c r="F129" s="14"/>
    </row>
    <row r="130" spans="1:6" ht="23.25" x14ac:dyDescent="0.35">
      <c r="A130" s="14"/>
      <c r="B130" s="14"/>
      <c r="C130" s="14"/>
      <c r="D130" s="14"/>
      <c r="E130" s="14"/>
      <c r="F130" s="14"/>
    </row>
    <row r="131" spans="1:6" ht="23.25" x14ac:dyDescent="0.35">
      <c r="A131" s="14"/>
      <c r="B131" s="14"/>
      <c r="C131" s="14"/>
      <c r="D131" s="14"/>
      <c r="E131" s="14"/>
      <c r="F131" s="14"/>
    </row>
    <row r="132" spans="1:6" ht="23.25" x14ac:dyDescent="0.35">
      <c r="A132" s="14"/>
      <c r="B132" s="14"/>
      <c r="C132" s="14"/>
      <c r="D132" s="14"/>
      <c r="E132" s="14"/>
      <c r="F132" s="14"/>
    </row>
    <row r="133" spans="1:6" ht="23.25" x14ac:dyDescent="0.35">
      <c r="A133" s="14"/>
      <c r="B133" s="14"/>
      <c r="C133" s="14"/>
      <c r="D133" s="14"/>
      <c r="E133" s="14"/>
      <c r="F133" s="14"/>
    </row>
    <row r="134" spans="1:6" ht="23.25" x14ac:dyDescent="0.35">
      <c r="A134" s="14"/>
      <c r="B134" s="14"/>
      <c r="C134" s="14"/>
      <c r="D134" s="14"/>
      <c r="E134" s="14"/>
      <c r="F134" s="14"/>
    </row>
    <row r="135" spans="1:6" ht="23.25" x14ac:dyDescent="0.35">
      <c r="A135" s="14"/>
      <c r="B135" s="14"/>
      <c r="C135" s="14"/>
      <c r="D135" s="14"/>
      <c r="E135" s="14"/>
      <c r="F135" s="14"/>
    </row>
    <row r="136" spans="1:6" ht="23.25" x14ac:dyDescent="0.35">
      <c r="A136" s="14"/>
      <c r="B136" s="14"/>
      <c r="C136" s="14"/>
      <c r="D136" s="14"/>
      <c r="E136" s="14"/>
      <c r="F136" s="14"/>
    </row>
    <row r="137" spans="1:6" ht="23.25" x14ac:dyDescent="0.35">
      <c r="A137" s="14"/>
      <c r="B137" s="14"/>
      <c r="C137" s="14"/>
      <c r="D137" s="14"/>
      <c r="E137" s="14"/>
      <c r="F137" s="14"/>
    </row>
    <row r="138" spans="1:6" ht="23.25" x14ac:dyDescent="0.35">
      <c r="A138" s="14"/>
      <c r="B138" s="14"/>
      <c r="C138" s="14"/>
      <c r="D138" s="14"/>
      <c r="E138" s="14"/>
      <c r="F138" s="14"/>
    </row>
    <row r="139" spans="1:6" ht="23.25" x14ac:dyDescent="0.35">
      <c r="A139" s="14"/>
      <c r="B139" s="14"/>
      <c r="C139" s="14"/>
      <c r="D139" s="14"/>
      <c r="E139" s="14"/>
      <c r="F139" s="14"/>
    </row>
    <row r="140" spans="1:6" ht="23.25" x14ac:dyDescent="0.35">
      <c r="A140" s="14"/>
      <c r="B140" s="14"/>
      <c r="C140" s="14"/>
      <c r="D140" s="14"/>
      <c r="E140" s="14"/>
      <c r="F140" s="14"/>
    </row>
    <row r="141" spans="1:6" ht="23.25" x14ac:dyDescent="0.35">
      <c r="A141" s="14"/>
      <c r="B141" s="14"/>
      <c r="C141" s="14"/>
      <c r="D141" s="14"/>
      <c r="E141" s="14"/>
      <c r="F141" s="14"/>
    </row>
    <row r="142" spans="1:6" ht="23.25" x14ac:dyDescent="0.35">
      <c r="A142" s="14"/>
      <c r="B142" s="14"/>
      <c r="C142" s="14"/>
      <c r="D142" s="14"/>
      <c r="E142" s="14"/>
      <c r="F142" s="14"/>
    </row>
    <row r="143" spans="1:6" ht="23.25" x14ac:dyDescent="0.35">
      <c r="A143" s="14"/>
      <c r="B143" s="14"/>
      <c r="C143" s="14"/>
      <c r="D143" s="14"/>
      <c r="E143" s="14"/>
      <c r="F143" s="14"/>
    </row>
    <row r="144" spans="1:6" ht="23.25" x14ac:dyDescent="0.35">
      <c r="A144" s="14"/>
      <c r="B144" s="14"/>
      <c r="C144" s="14"/>
      <c r="D144" s="14"/>
      <c r="E144" s="14"/>
      <c r="F144" s="14"/>
    </row>
    <row r="145" spans="1:6" ht="23.25" x14ac:dyDescent="0.35">
      <c r="A145" s="14"/>
      <c r="B145" s="14"/>
      <c r="C145" s="14"/>
      <c r="D145" s="14"/>
      <c r="E145" s="14"/>
      <c r="F145" s="14"/>
    </row>
    <row r="146" spans="1:6" ht="23.25" x14ac:dyDescent="0.35">
      <c r="A146" s="14"/>
      <c r="B146" s="14"/>
      <c r="C146" s="14"/>
      <c r="D146" s="14"/>
      <c r="E146" s="14"/>
      <c r="F146" s="14"/>
    </row>
    <row r="147" spans="1:6" ht="23.25" x14ac:dyDescent="0.35">
      <c r="A147" s="14"/>
      <c r="B147" s="14"/>
      <c r="C147" s="14"/>
      <c r="D147" s="14"/>
      <c r="E147" s="14"/>
      <c r="F147" s="14"/>
    </row>
    <row r="148" spans="1:6" ht="23.25" x14ac:dyDescent="0.35">
      <c r="A148" s="14"/>
      <c r="B148" s="14"/>
      <c r="C148" s="14"/>
      <c r="D148" s="14"/>
      <c r="E148" s="14"/>
      <c r="F148" s="14"/>
    </row>
    <row r="149" spans="1:6" ht="23.25" x14ac:dyDescent="0.35">
      <c r="A149" s="14"/>
      <c r="B149" s="14"/>
      <c r="C149" s="14"/>
      <c r="D149" s="14"/>
      <c r="E149" s="14"/>
      <c r="F149" s="14"/>
    </row>
    <row r="150" spans="1:6" ht="23.25" x14ac:dyDescent="0.35">
      <c r="A150" s="14"/>
      <c r="B150" s="14"/>
      <c r="C150" s="14"/>
      <c r="D150" s="14"/>
      <c r="E150" s="14"/>
      <c r="F150" s="14"/>
    </row>
    <row r="151" spans="1:6" ht="23.25" x14ac:dyDescent="0.35">
      <c r="A151" s="14"/>
      <c r="B151" s="14"/>
      <c r="C151" s="14"/>
      <c r="D151" s="14"/>
      <c r="E151" s="14"/>
      <c r="F151" s="14"/>
    </row>
    <row r="152" spans="1:6" ht="23.25" x14ac:dyDescent="0.35">
      <c r="A152" s="14"/>
      <c r="B152" s="14"/>
      <c r="C152" s="14"/>
      <c r="D152" s="14"/>
      <c r="E152" s="14"/>
      <c r="F152" s="14"/>
    </row>
    <row r="153" spans="1:6" ht="23.25" x14ac:dyDescent="0.35">
      <c r="A153" s="14"/>
      <c r="B153" s="14"/>
      <c r="C153" s="14"/>
      <c r="D153" s="14"/>
      <c r="E153" s="14"/>
      <c r="F153" s="14"/>
    </row>
    <row r="154" spans="1:6" ht="23.25" x14ac:dyDescent="0.35">
      <c r="A154" s="14"/>
      <c r="B154" s="14"/>
      <c r="C154" s="14"/>
      <c r="D154" s="14"/>
      <c r="E154" s="14"/>
      <c r="F154" s="14"/>
    </row>
  </sheetData>
  <mergeCells count="13">
    <mergeCell ref="A6:F6"/>
    <mergeCell ref="C1:F1"/>
    <mergeCell ref="C2:F2"/>
    <mergeCell ref="D3:F3"/>
    <mergeCell ref="A4:B4"/>
    <mergeCell ref="A5:B5"/>
    <mergeCell ref="A110:F110"/>
    <mergeCell ref="A7:F7"/>
    <mergeCell ref="A9:A10"/>
    <mergeCell ref="B9:B10"/>
    <mergeCell ref="C9:C10"/>
    <mergeCell ref="D9:D10"/>
    <mergeCell ref="E9:F9"/>
  </mergeCells>
  <conditionalFormatting sqref="E109:F109">
    <cfRule type="cellIs" dxfId="0" priority="1" operator="between">
      <formula>0</formula>
      <formula>0</formula>
    </cfRule>
  </conditionalFormatting>
  <pageMargins left="1.1811023622047245" right="0.39370078740157483" top="0.78740157480314965" bottom="0.78740157480314965" header="0.31496062992125984" footer="0.31496062992125984"/>
  <pageSetup paperSize="9" scale="48" orientation="portrait" r:id="rId1"/>
  <colBreaks count="1" manualBreakCount="1">
    <brk id="6" max="10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I51"/>
  <sheetViews>
    <sheetView view="pageBreakPreview" topLeftCell="A13" zoomScale="82" zoomScaleNormal="100" zoomScaleSheetLayoutView="82" workbookViewId="0">
      <selection activeCell="A38" sqref="A38:F38"/>
    </sheetView>
  </sheetViews>
  <sheetFormatPr defaultColWidth="8" defaultRowHeight="12.75" x14ac:dyDescent="0.2"/>
  <cols>
    <col min="1" max="1" width="12.85546875" style="39" customWidth="1"/>
    <col min="2" max="2" width="45.28515625" style="33" customWidth="1"/>
    <col min="3" max="3" width="17.42578125" style="33" customWidth="1"/>
    <col min="4" max="4" width="16.140625" style="34" customWidth="1"/>
    <col min="5" max="5" width="16.5703125" style="34" customWidth="1"/>
    <col min="6" max="6" width="16" style="18" customWidth="1"/>
    <col min="7" max="8" width="8" style="18"/>
    <col min="9" max="9" width="12.140625" style="18" bestFit="1" customWidth="1"/>
    <col min="10" max="16384" width="8" style="18"/>
  </cols>
  <sheetData>
    <row r="1" spans="1:9" ht="16.5" customHeight="1" x14ac:dyDescent="0.3">
      <c r="A1" s="15"/>
      <c r="B1" s="16"/>
      <c r="C1" s="16"/>
      <c r="D1" s="17"/>
      <c r="E1" s="620"/>
      <c r="F1" s="620"/>
    </row>
    <row r="2" spans="1:9" ht="17.25" customHeight="1" x14ac:dyDescent="0.3">
      <c r="A2" s="15"/>
      <c r="B2" s="16"/>
      <c r="C2" s="16"/>
      <c r="D2" s="17"/>
      <c r="E2" s="621"/>
      <c r="F2" s="621"/>
    </row>
    <row r="3" spans="1:9" ht="18" customHeight="1" x14ac:dyDescent="0.3">
      <c r="A3" s="15"/>
      <c r="B3" s="16"/>
      <c r="C3" s="16"/>
      <c r="D3" s="17"/>
      <c r="E3" s="621"/>
      <c r="F3" s="621"/>
    </row>
    <row r="4" spans="1:9" ht="18" customHeight="1" x14ac:dyDescent="0.3">
      <c r="A4" s="15"/>
      <c r="B4" s="16"/>
      <c r="C4" s="16"/>
      <c r="D4" s="17"/>
      <c r="E4" s="68"/>
      <c r="F4" s="68"/>
    </row>
    <row r="5" spans="1:9" ht="27.75" customHeight="1" x14ac:dyDescent="0.25">
      <c r="A5" s="77" t="s">
        <v>272</v>
      </c>
      <c r="B5" s="16"/>
      <c r="C5" s="16"/>
      <c r="D5" s="17"/>
      <c r="E5" s="17"/>
      <c r="F5" s="17"/>
    </row>
    <row r="6" spans="1:9" ht="27.75" customHeight="1" x14ac:dyDescent="0.25">
      <c r="A6" s="76" t="s">
        <v>260</v>
      </c>
      <c r="B6" s="16"/>
      <c r="C6" s="16"/>
      <c r="D6" s="17"/>
      <c r="E6" s="17"/>
      <c r="F6" s="17"/>
    </row>
    <row r="7" spans="1:9" ht="21.75" customHeight="1" x14ac:dyDescent="0.25">
      <c r="A7" s="15"/>
      <c r="B7" s="16"/>
      <c r="C7" s="16"/>
      <c r="D7" s="17"/>
      <c r="E7" s="17"/>
      <c r="F7" s="17"/>
    </row>
    <row r="8" spans="1:9" ht="78.75" customHeight="1" x14ac:dyDescent="0.2">
      <c r="A8" s="622" t="s">
        <v>522</v>
      </c>
      <c r="B8" s="622"/>
      <c r="C8" s="622"/>
      <c r="D8" s="622"/>
      <c r="E8" s="622"/>
      <c r="F8" s="622"/>
    </row>
    <row r="9" spans="1:9" ht="30" customHeight="1" x14ac:dyDescent="0.25">
      <c r="A9" s="15"/>
      <c r="B9" s="16"/>
      <c r="C9" s="16"/>
      <c r="D9" s="19"/>
      <c r="E9" s="19"/>
      <c r="F9" s="20" t="s">
        <v>0</v>
      </c>
    </row>
    <row r="10" spans="1:9" ht="39" customHeight="1" x14ac:dyDescent="0.2">
      <c r="A10" s="611" t="s">
        <v>29</v>
      </c>
      <c r="B10" s="612" t="s">
        <v>208</v>
      </c>
      <c r="C10" s="613" t="s">
        <v>209</v>
      </c>
      <c r="D10" s="614" t="s">
        <v>66</v>
      </c>
      <c r="E10" s="613" t="s">
        <v>67</v>
      </c>
      <c r="F10" s="613"/>
    </row>
    <row r="11" spans="1:9" ht="51.75" customHeight="1" x14ac:dyDescent="0.2">
      <c r="A11" s="611"/>
      <c r="B11" s="612"/>
      <c r="C11" s="613"/>
      <c r="D11" s="614"/>
      <c r="E11" s="22" t="s">
        <v>210</v>
      </c>
      <c r="F11" s="21" t="s">
        <v>216</v>
      </c>
    </row>
    <row r="12" spans="1:9" s="25" customFormat="1" ht="16.5" customHeight="1" x14ac:dyDescent="0.2">
      <c r="A12" s="23">
        <v>1</v>
      </c>
      <c r="B12" s="23">
        <v>2</v>
      </c>
      <c r="C12" s="24">
        <v>3</v>
      </c>
      <c r="D12" s="24">
        <v>4</v>
      </c>
      <c r="E12" s="24">
        <v>5</v>
      </c>
      <c r="F12" s="24">
        <v>6</v>
      </c>
    </row>
    <row r="13" spans="1:9" ht="28.5" customHeight="1" x14ac:dyDescent="0.25">
      <c r="A13" s="615" t="s">
        <v>211</v>
      </c>
      <c r="B13" s="616"/>
      <c r="C13" s="616"/>
      <c r="D13" s="616"/>
      <c r="E13" s="616"/>
      <c r="F13" s="617"/>
      <c r="G13" s="31"/>
    </row>
    <row r="14" spans="1:9" s="28" customFormat="1" ht="33.75" customHeight="1" x14ac:dyDescent="0.25">
      <c r="A14" s="45" t="s">
        <v>30</v>
      </c>
      <c r="B14" s="26" t="s">
        <v>31</v>
      </c>
      <c r="C14" s="40">
        <f t="shared" ref="C14:C33" si="0">SUM(D14:E14)</f>
        <v>1458873</v>
      </c>
      <c r="D14" s="40">
        <f>D15</f>
        <v>692189</v>
      </c>
      <c r="E14" s="40">
        <f>E15</f>
        <v>766684</v>
      </c>
      <c r="F14" s="40">
        <f>F15</f>
        <v>766684</v>
      </c>
      <c r="G14" s="27"/>
    </row>
    <row r="15" spans="1:9" s="28" customFormat="1" ht="38.25" customHeight="1" x14ac:dyDescent="0.25">
      <c r="A15" s="45">
        <v>208000</v>
      </c>
      <c r="B15" s="26" t="s">
        <v>32</v>
      </c>
      <c r="C15" s="40">
        <f t="shared" si="0"/>
        <v>1458873</v>
      </c>
      <c r="D15" s="40">
        <f>D16+D17</f>
        <v>692189</v>
      </c>
      <c r="E15" s="40">
        <f>E16+E17</f>
        <v>766684</v>
      </c>
      <c r="F15" s="40">
        <f>F16+F17</f>
        <v>766684</v>
      </c>
      <c r="G15" s="27"/>
    </row>
    <row r="16" spans="1:9" s="28" customFormat="1" ht="26.25" customHeight="1" x14ac:dyDescent="0.25">
      <c r="A16" s="46">
        <v>208100</v>
      </c>
      <c r="B16" s="29" t="s">
        <v>33</v>
      </c>
      <c r="C16" s="42">
        <f t="shared" si="0"/>
        <v>1458873</v>
      </c>
      <c r="D16" s="41">
        <v>1458873</v>
      </c>
      <c r="E16" s="42">
        <v>0</v>
      </c>
      <c r="F16" s="42">
        <v>0</v>
      </c>
      <c r="G16" s="27"/>
      <c r="I16" s="30"/>
    </row>
    <row r="17" spans="1:7" ht="72.75" customHeight="1" x14ac:dyDescent="0.25">
      <c r="A17" s="46" t="s">
        <v>34</v>
      </c>
      <c r="B17" s="29" t="s">
        <v>35</v>
      </c>
      <c r="C17" s="42">
        <f t="shared" si="0"/>
        <v>0</v>
      </c>
      <c r="D17" s="43">
        <v>-766684</v>
      </c>
      <c r="E17" s="43">
        <v>766684</v>
      </c>
      <c r="F17" s="43">
        <v>766684</v>
      </c>
      <c r="G17" s="31"/>
    </row>
    <row r="18" spans="1:7" ht="27.75" hidden="1" customHeight="1" x14ac:dyDescent="0.25">
      <c r="A18" s="45" t="s">
        <v>1</v>
      </c>
      <c r="B18" s="26" t="s">
        <v>2</v>
      </c>
      <c r="C18" s="40">
        <f t="shared" ref="C18:C27" si="1">SUM(D18:E18)</f>
        <v>0</v>
      </c>
      <c r="D18" s="40">
        <f t="shared" ref="D18:F19" si="2">D19</f>
        <v>0</v>
      </c>
      <c r="E18" s="40">
        <f t="shared" si="2"/>
        <v>0</v>
      </c>
      <c r="F18" s="40">
        <f t="shared" si="2"/>
        <v>0</v>
      </c>
      <c r="G18" s="31"/>
    </row>
    <row r="19" spans="1:7" ht="34.5" hidden="1" customHeight="1" x14ac:dyDescent="0.25">
      <c r="A19" s="45">
        <v>301000</v>
      </c>
      <c r="B19" s="26" t="s">
        <v>3</v>
      </c>
      <c r="C19" s="40">
        <f t="shared" si="1"/>
        <v>0</v>
      </c>
      <c r="D19" s="40">
        <f t="shared" si="2"/>
        <v>0</v>
      </c>
      <c r="E19" s="40">
        <f>SUM(E20:E21)</f>
        <v>0</v>
      </c>
      <c r="F19" s="40">
        <f>SUM(F20:F21)</f>
        <v>0</v>
      </c>
      <c r="G19" s="31"/>
    </row>
    <row r="20" spans="1:7" ht="30" hidden="1" customHeight="1" x14ac:dyDescent="0.25">
      <c r="A20" s="46">
        <v>301100</v>
      </c>
      <c r="B20" s="29" t="s">
        <v>4</v>
      </c>
      <c r="C20" s="42">
        <f t="shared" si="1"/>
        <v>0</v>
      </c>
      <c r="D20" s="41">
        <v>0</v>
      </c>
      <c r="E20" s="42"/>
      <c r="F20" s="42"/>
      <c r="G20" s="31"/>
    </row>
    <row r="21" spans="1:7" ht="27.75" hidden="1" customHeight="1" x14ac:dyDescent="0.25">
      <c r="A21" s="46" t="s">
        <v>196</v>
      </c>
      <c r="B21" s="29" t="s">
        <v>197</v>
      </c>
      <c r="C21" s="42">
        <f t="shared" si="1"/>
        <v>0</v>
      </c>
      <c r="D21" s="41">
        <v>0</v>
      </c>
      <c r="E21" s="43"/>
      <c r="F21" s="43"/>
      <c r="G21" s="31"/>
    </row>
    <row r="22" spans="1:7" s="34" customFormat="1" ht="26.25" customHeight="1" x14ac:dyDescent="0.25">
      <c r="A22" s="45"/>
      <c r="B22" s="26" t="s">
        <v>212</v>
      </c>
      <c r="C22" s="40">
        <f>SUM(C14,C18)</f>
        <v>1458873</v>
      </c>
      <c r="D22" s="40">
        <f t="shared" ref="D22:F22" si="3">SUM(D14,D18)</f>
        <v>692189</v>
      </c>
      <c r="E22" s="40">
        <f t="shared" si="3"/>
        <v>766684</v>
      </c>
      <c r="F22" s="40">
        <f t="shared" si="3"/>
        <v>766684</v>
      </c>
      <c r="G22" s="66"/>
    </row>
    <row r="23" spans="1:7" ht="28.5" customHeight="1" x14ac:dyDescent="0.25">
      <c r="A23" s="615" t="s">
        <v>213</v>
      </c>
      <c r="B23" s="616"/>
      <c r="C23" s="616"/>
      <c r="D23" s="616"/>
      <c r="E23" s="616"/>
      <c r="F23" s="617"/>
      <c r="G23" s="31"/>
    </row>
    <row r="24" spans="1:7" ht="35.25" hidden="1" customHeight="1" x14ac:dyDescent="0.25">
      <c r="A24" s="45" t="s">
        <v>5</v>
      </c>
      <c r="B24" s="26" t="s">
        <v>6</v>
      </c>
      <c r="C24" s="80">
        <f t="shared" si="1"/>
        <v>0</v>
      </c>
      <c r="D24" s="80">
        <f>D25</f>
        <v>0</v>
      </c>
      <c r="E24" s="80">
        <f>SUM(E25,E28)</f>
        <v>0</v>
      </c>
      <c r="F24" s="80">
        <f>SUM(F25,F28)</f>
        <v>0</v>
      </c>
      <c r="G24" s="31"/>
    </row>
    <row r="25" spans="1:7" ht="28.5" hidden="1" customHeight="1" x14ac:dyDescent="0.25">
      <c r="A25" s="45" t="s">
        <v>7</v>
      </c>
      <c r="B25" s="26" t="s">
        <v>8</v>
      </c>
      <c r="C25" s="80">
        <f t="shared" si="1"/>
        <v>0</v>
      </c>
      <c r="D25" s="80">
        <f>D26+D27</f>
        <v>0</v>
      </c>
      <c r="E25" s="80">
        <f>E26</f>
        <v>0</v>
      </c>
      <c r="F25" s="80">
        <f>F26</f>
        <v>0</v>
      </c>
      <c r="G25" s="31"/>
    </row>
    <row r="26" spans="1:7" ht="28.5" hidden="1" customHeight="1" x14ac:dyDescent="0.25">
      <c r="A26" s="46" t="s">
        <v>9</v>
      </c>
      <c r="B26" s="29" t="s">
        <v>10</v>
      </c>
      <c r="C26" s="81">
        <f t="shared" si="1"/>
        <v>0</v>
      </c>
      <c r="D26" s="190">
        <f>D20</f>
        <v>0</v>
      </c>
      <c r="E26" s="189"/>
      <c r="F26" s="189"/>
      <c r="G26" s="31"/>
    </row>
    <row r="27" spans="1:7" ht="24.75" hidden="1" customHeight="1" x14ac:dyDescent="0.25">
      <c r="A27" s="46" t="s">
        <v>11</v>
      </c>
      <c r="B27" s="32" t="s">
        <v>12</v>
      </c>
      <c r="C27" s="81">
        <f t="shared" si="1"/>
        <v>0</v>
      </c>
      <c r="D27" s="189">
        <v>0</v>
      </c>
      <c r="E27" s="189"/>
      <c r="F27" s="189"/>
      <c r="G27" s="31"/>
    </row>
    <row r="28" spans="1:7" ht="24.75" hidden="1" customHeight="1" x14ac:dyDescent="0.25">
      <c r="A28" s="45" t="s">
        <v>198</v>
      </c>
      <c r="B28" s="26" t="s">
        <v>199</v>
      </c>
      <c r="C28" s="80">
        <f t="shared" ref="C28:C30" si="4">SUM(D28:E28)</f>
        <v>0</v>
      </c>
      <c r="D28" s="191">
        <f t="shared" ref="D28:F29" si="5">SUM(D29)</f>
        <v>0</v>
      </c>
      <c r="E28" s="191">
        <f t="shared" si="5"/>
        <v>0</v>
      </c>
      <c r="F28" s="191">
        <f t="shared" si="5"/>
        <v>0</v>
      </c>
      <c r="G28" s="31"/>
    </row>
    <row r="29" spans="1:7" ht="26.25" hidden="1" customHeight="1" x14ac:dyDescent="0.25">
      <c r="A29" s="46" t="s">
        <v>200</v>
      </c>
      <c r="B29" s="32" t="s">
        <v>201</v>
      </c>
      <c r="C29" s="81">
        <f t="shared" si="4"/>
        <v>0</v>
      </c>
      <c r="D29" s="43">
        <f t="shared" si="5"/>
        <v>0</v>
      </c>
      <c r="E29" s="189"/>
      <c r="F29" s="189"/>
      <c r="G29" s="31"/>
    </row>
    <row r="30" spans="1:7" ht="29.25" hidden="1" customHeight="1" x14ac:dyDescent="0.25">
      <c r="A30" s="46" t="s">
        <v>202</v>
      </c>
      <c r="B30" s="32" t="s">
        <v>12</v>
      </c>
      <c r="C30" s="81">
        <f t="shared" si="4"/>
        <v>0</v>
      </c>
      <c r="D30" s="43">
        <v>0</v>
      </c>
      <c r="E30" s="189"/>
      <c r="F30" s="189"/>
      <c r="G30" s="31"/>
    </row>
    <row r="31" spans="1:7" ht="28.5" customHeight="1" x14ac:dyDescent="0.25">
      <c r="A31" s="45" t="s">
        <v>36</v>
      </c>
      <c r="B31" s="26" t="s">
        <v>37</v>
      </c>
      <c r="C31" s="40">
        <f t="shared" si="0"/>
        <v>1458873</v>
      </c>
      <c r="D31" s="40">
        <f>D32</f>
        <v>692189</v>
      </c>
      <c r="E31" s="40">
        <f>E32</f>
        <v>766684</v>
      </c>
      <c r="F31" s="40">
        <f>F32</f>
        <v>766684</v>
      </c>
      <c r="G31" s="31"/>
    </row>
    <row r="32" spans="1:7" ht="26.25" customHeight="1" x14ac:dyDescent="0.25">
      <c r="A32" s="45" t="s">
        <v>38</v>
      </c>
      <c r="B32" s="26" t="s">
        <v>39</v>
      </c>
      <c r="C32" s="40">
        <f t="shared" si="0"/>
        <v>1458873</v>
      </c>
      <c r="D32" s="40">
        <f>D33+D34</f>
        <v>692189</v>
      </c>
      <c r="E32" s="40">
        <f>E33+E34</f>
        <v>766684</v>
      </c>
      <c r="F32" s="40">
        <f>F33+F34</f>
        <v>766684</v>
      </c>
      <c r="G32" s="31"/>
    </row>
    <row r="33" spans="1:8" ht="27.75" customHeight="1" x14ac:dyDescent="0.25">
      <c r="A33" s="46" t="s">
        <v>40</v>
      </c>
      <c r="B33" s="32" t="s">
        <v>41</v>
      </c>
      <c r="C33" s="42">
        <f t="shared" si="0"/>
        <v>1458873</v>
      </c>
      <c r="D33" s="41">
        <v>1458873</v>
      </c>
      <c r="E33" s="42">
        <v>0</v>
      </c>
      <c r="F33" s="42">
        <v>0</v>
      </c>
    </row>
    <row r="34" spans="1:8" ht="70.5" customHeight="1" x14ac:dyDescent="0.25">
      <c r="A34" s="46" t="s">
        <v>42</v>
      </c>
      <c r="B34" s="67" t="s">
        <v>232</v>
      </c>
      <c r="C34" s="42">
        <f t="shared" ref="C34" si="6">SUM(D34:E34)</f>
        <v>0</v>
      </c>
      <c r="D34" s="43">
        <v>-766684</v>
      </c>
      <c r="E34" s="43">
        <v>766684</v>
      </c>
      <c r="F34" s="43">
        <v>766684</v>
      </c>
    </row>
    <row r="35" spans="1:8" ht="27.75" customHeight="1" x14ac:dyDescent="0.25">
      <c r="A35" s="40"/>
      <c r="B35" s="47" t="s">
        <v>212</v>
      </c>
      <c r="C35" s="40">
        <f>SUM(C24,C31)</f>
        <v>1458873</v>
      </c>
      <c r="D35" s="40">
        <f>SUM(D24,D31)</f>
        <v>692189</v>
      </c>
      <c r="E35" s="40">
        <f>SUM(E24,E31)</f>
        <v>766684</v>
      </c>
      <c r="F35" s="40">
        <f>SUM(F24,F31)</f>
        <v>766684</v>
      </c>
      <c r="G35" s="610"/>
      <c r="H35" s="610"/>
    </row>
    <row r="36" spans="1:8" x14ac:dyDescent="0.2">
      <c r="A36" s="33"/>
    </row>
    <row r="37" spans="1:8" ht="15.75" x14ac:dyDescent="0.25">
      <c r="A37" s="33"/>
      <c r="D37" s="35"/>
      <c r="E37" s="35"/>
      <c r="F37" s="28"/>
    </row>
    <row r="38" spans="1:8" ht="53.25" customHeight="1" x14ac:dyDescent="0.4">
      <c r="A38" s="618" t="s">
        <v>642</v>
      </c>
      <c r="B38" s="618"/>
      <c r="C38" s="618"/>
      <c r="D38" s="618"/>
      <c r="E38" s="618"/>
      <c r="F38" s="619"/>
    </row>
    <row r="39" spans="1:8" ht="15" x14ac:dyDescent="0.2">
      <c r="A39" s="33"/>
      <c r="B39" s="36"/>
      <c r="C39" s="36"/>
      <c r="D39" s="37"/>
    </row>
    <row r="40" spans="1:8" ht="15" x14ac:dyDescent="0.2">
      <c r="A40" s="33"/>
      <c r="B40" s="36"/>
      <c r="C40" s="36"/>
      <c r="D40" s="37"/>
    </row>
    <row r="41" spans="1:8" ht="15" x14ac:dyDescent="0.2">
      <c r="A41" s="33"/>
      <c r="B41" s="36"/>
      <c r="C41" s="36"/>
      <c r="D41" s="37"/>
    </row>
    <row r="42" spans="1:8" ht="15" x14ac:dyDescent="0.2">
      <c r="A42" s="33"/>
      <c r="B42" s="36"/>
      <c r="C42" s="36"/>
      <c r="D42" s="37"/>
    </row>
    <row r="43" spans="1:8" x14ac:dyDescent="0.2">
      <c r="A43" s="33"/>
    </row>
    <row r="44" spans="1:8" x14ac:dyDescent="0.2">
      <c r="A44" s="33"/>
      <c r="D44" s="37"/>
      <c r="E44" s="37"/>
    </row>
    <row r="45" spans="1:8" x14ac:dyDescent="0.2">
      <c r="A45" s="33"/>
      <c r="D45" s="38"/>
    </row>
    <row r="46" spans="1:8" x14ac:dyDescent="0.2">
      <c r="A46" s="33"/>
    </row>
    <row r="47" spans="1:8" x14ac:dyDescent="0.2">
      <c r="A47" s="33"/>
      <c r="E47" s="37"/>
    </row>
    <row r="51" spans="4:4" x14ac:dyDescent="0.2">
      <c r="D51" s="37"/>
    </row>
  </sheetData>
  <mergeCells count="13">
    <mergeCell ref="A38:F38"/>
    <mergeCell ref="E1:F1"/>
    <mergeCell ref="E2:F2"/>
    <mergeCell ref="E3:F3"/>
    <mergeCell ref="A8:F8"/>
    <mergeCell ref="G35:H35"/>
    <mergeCell ref="A10:A11"/>
    <mergeCell ref="B10:B11"/>
    <mergeCell ref="C10:C11"/>
    <mergeCell ref="D10:D11"/>
    <mergeCell ref="E10:F10"/>
    <mergeCell ref="A13:F13"/>
    <mergeCell ref="A23:F23"/>
  </mergeCells>
  <phoneticPr fontId="3" type="noConversion"/>
  <pageMargins left="0.94488188976377963" right="0" top="0.39370078740157483" bottom="0.19685039370078741" header="0" footer="0"/>
  <pageSetup paperSize="9" scale="7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304"/>
  <sheetViews>
    <sheetView showZeros="0" view="pageBreakPreview" topLeftCell="A14" zoomScale="80" zoomScaleNormal="80" zoomScaleSheetLayoutView="80" workbookViewId="0">
      <selection activeCell="D66" sqref="D66"/>
    </sheetView>
  </sheetViews>
  <sheetFormatPr defaultRowHeight="12.75" x14ac:dyDescent="0.2"/>
  <cols>
    <col min="1" max="1" width="12.5703125" customWidth="1"/>
    <col min="2" max="2" width="10.5703125" customWidth="1"/>
    <col min="3" max="3" width="10.28515625" style="537" customWidth="1"/>
    <col min="4" max="4" width="45.42578125" style="4" customWidth="1"/>
    <col min="5" max="5" width="17" style="63" customWidth="1"/>
    <col min="6" max="6" width="17.140625" style="2" customWidth="1"/>
    <col min="7" max="7" width="16.85546875" customWidth="1"/>
    <col min="8" max="8" width="13.7109375" customWidth="1"/>
    <col min="9" max="9" width="8.7109375" customWidth="1"/>
    <col min="10" max="10" width="17" style="468" customWidth="1"/>
    <col min="11" max="11" width="17.28515625" style="468" customWidth="1"/>
    <col min="12" max="12" width="8.85546875" customWidth="1"/>
    <col min="13" max="13" width="8.28515625" customWidth="1"/>
    <col min="14" max="14" width="9.7109375" customWidth="1"/>
    <col min="15" max="15" width="17" customWidth="1"/>
    <col min="16" max="16" width="13.42578125" hidden="1" customWidth="1"/>
    <col min="17" max="17" width="0.42578125" hidden="1" customWidth="1"/>
    <col min="18" max="18" width="17.140625" style="2" customWidth="1"/>
    <col min="20" max="20" width="20" customWidth="1"/>
    <col min="21" max="21" width="14.7109375" customWidth="1"/>
    <col min="22" max="22" width="14.140625" customWidth="1"/>
    <col min="23" max="23" width="9.140625" customWidth="1"/>
  </cols>
  <sheetData>
    <row r="1" spans="1:20" x14ac:dyDescent="0.2">
      <c r="C1" s="467"/>
      <c r="D1" s="1"/>
    </row>
    <row r="2" spans="1:20" x14ac:dyDescent="0.2">
      <c r="C2" s="467"/>
      <c r="D2" s="1"/>
    </row>
    <row r="3" spans="1:20" ht="21" customHeight="1" x14ac:dyDescent="0.2">
      <c r="C3" s="467"/>
      <c r="D3" s="1"/>
    </row>
    <row r="4" spans="1:20" ht="21" customHeight="1" x14ac:dyDescent="0.25">
      <c r="B4" s="626" t="s">
        <v>272</v>
      </c>
      <c r="C4" s="627"/>
    </row>
    <row r="5" spans="1:20" ht="21" customHeight="1" x14ac:dyDescent="0.2">
      <c r="B5" s="628" t="s">
        <v>260</v>
      </c>
      <c r="C5" s="627"/>
    </row>
    <row r="6" spans="1:20" ht="12" customHeight="1" x14ac:dyDescent="0.2">
      <c r="C6" s="467"/>
      <c r="D6" s="1"/>
    </row>
    <row r="7" spans="1:20" ht="57.75" customHeight="1" x14ac:dyDescent="0.25">
      <c r="C7" s="467"/>
      <c r="D7" s="8"/>
      <c r="E7" s="64"/>
      <c r="F7" s="9"/>
      <c r="G7" s="10"/>
      <c r="H7" s="10"/>
      <c r="I7" s="10"/>
      <c r="J7" s="469"/>
      <c r="K7" s="469"/>
      <c r="L7" s="10"/>
      <c r="M7" s="10"/>
      <c r="N7" s="11"/>
      <c r="O7" s="11"/>
      <c r="P7" s="11"/>
      <c r="Q7" s="11"/>
      <c r="R7" s="12" t="s">
        <v>0</v>
      </c>
    </row>
    <row r="8" spans="1:20" ht="23.25" customHeight="1" x14ac:dyDescent="0.2">
      <c r="A8" s="629" t="s">
        <v>269</v>
      </c>
      <c r="B8" s="631" t="s">
        <v>270</v>
      </c>
      <c r="C8" s="631" t="s">
        <v>214</v>
      </c>
      <c r="D8" s="623" t="s">
        <v>271</v>
      </c>
      <c r="E8" s="634" t="s">
        <v>66</v>
      </c>
      <c r="F8" s="635"/>
      <c r="G8" s="635"/>
      <c r="H8" s="635"/>
      <c r="I8" s="636"/>
      <c r="J8" s="634" t="s">
        <v>67</v>
      </c>
      <c r="K8" s="635"/>
      <c r="L8" s="635"/>
      <c r="M8" s="635"/>
      <c r="N8" s="635"/>
      <c r="O8" s="635"/>
      <c r="P8" s="635"/>
      <c r="Q8" s="637"/>
      <c r="R8" s="638" t="s">
        <v>69</v>
      </c>
    </row>
    <row r="9" spans="1:20" ht="19.5" customHeight="1" x14ac:dyDescent="0.2">
      <c r="A9" s="630"/>
      <c r="B9" s="632"/>
      <c r="C9" s="632"/>
      <c r="D9" s="624"/>
      <c r="E9" s="641" t="s">
        <v>215</v>
      </c>
      <c r="F9" s="644" t="s">
        <v>73</v>
      </c>
      <c r="G9" s="646" t="s">
        <v>70</v>
      </c>
      <c r="H9" s="647"/>
      <c r="I9" s="644" t="s">
        <v>74</v>
      </c>
      <c r="J9" s="649" t="s">
        <v>215</v>
      </c>
      <c r="K9" s="652" t="s">
        <v>216</v>
      </c>
      <c r="L9" s="644" t="s">
        <v>73</v>
      </c>
      <c r="M9" s="646" t="s">
        <v>70</v>
      </c>
      <c r="N9" s="647"/>
      <c r="O9" s="644" t="s">
        <v>74</v>
      </c>
      <c r="P9" s="655" t="s">
        <v>70</v>
      </c>
      <c r="Q9" s="656"/>
      <c r="R9" s="639"/>
    </row>
    <row r="10" spans="1:20" ht="12.75" customHeight="1" x14ac:dyDescent="0.2">
      <c r="A10" s="630"/>
      <c r="B10" s="632"/>
      <c r="C10" s="632"/>
      <c r="D10" s="624"/>
      <c r="E10" s="642"/>
      <c r="F10" s="645"/>
      <c r="G10" s="652" t="s">
        <v>25</v>
      </c>
      <c r="H10" s="652" t="s">
        <v>26</v>
      </c>
      <c r="I10" s="648"/>
      <c r="J10" s="650"/>
      <c r="K10" s="653"/>
      <c r="L10" s="645"/>
      <c r="M10" s="652" t="s">
        <v>27</v>
      </c>
      <c r="N10" s="652" t="s">
        <v>28</v>
      </c>
      <c r="O10" s="648"/>
      <c r="P10" s="652" t="s">
        <v>71</v>
      </c>
      <c r="Q10" s="52" t="s">
        <v>70</v>
      </c>
      <c r="R10" s="639"/>
    </row>
    <row r="11" spans="1:20" ht="109.5" customHeight="1" x14ac:dyDescent="0.2">
      <c r="A11" s="630"/>
      <c r="B11" s="633"/>
      <c r="C11" s="633"/>
      <c r="D11" s="625"/>
      <c r="E11" s="643"/>
      <c r="F11" s="645"/>
      <c r="G11" s="657"/>
      <c r="H11" s="657"/>
      <c r="I11" s="648"/>
      <c r="J11" s="651"/>
      <c r="K11" s="654"/>
      <c r="L11" s="645"/>
      <c r="M11" s="657"/>
      <c r="N11" s="657"/>
      <c r="O11" s="648"/>
      <c r="P11" s="657"/>
      <c r="Q11" s="53" t="s">
        <v>72</v>
      </c>
      <c r="R11" s="640"/>
    </row>
    <row r="12" spans="1:20" s="44" customFormat="1" ht="15.75" customHeight="1" x14ac:dyDescent="0.2">
      <c r="A12" s="55">
        <v>1</v>
      </c>
      <c r="B12" s="55" t="s">
        <v>65</v>
      </c>
      <c r="C12" s="56">
        <v>3</v>
      </c>
      <c r="D12" s="56">
        <v>4</v>
      </c>
      <c r="E12" s="56">
        <v>5</v>
      </c>
      <c r="F12" s="57">
        <v>6</v>
      </c>
      <c r="G12" s="57">
        <v>7</v>
      </c>
      <c r="H12" s="57">
        <v>8</v>
      </c>
      <c r="I12" s="56">
        <v>9</v>
      </c>
      <c r="J12" s="57">
        <v>10</v>
      </c>
      <c r="K12" s="57">
        <v>11</v>
      </c>
      <c r="L12" s="57">
        <v>12</v>
      </c>
      <c r="M12" s="57">
        <v>13</v>
      </c>
      <c r="N12" s="57">
        <v>14</v>
      </c>
      <c r="O12" s="57">
        <v>15</v>
      </c>
      <c r="P12" s="57">
        <v>15</v>
      </c>
      <c r="Q12" s="57">
        <v>15</v>
      </c>
      <c r="R12" s="56">
        <v>16</v>
      </c>
      <c r="T12" s="58"/>
    </row>
    <row r="13" spans="1:20" s="44" customFormat="1" ht="43.5" customHeight="1" x14ac:dyDescent="0.3">
      <c r="A13" s="62" t="s">
        <v>94</v>
      </c>
      <c r="B13" s="62"/>
      <c r="C13" s="62"/>
      <c r="D13" s="159" t="s">
        <v>86</v>
      </c>
      <c r="E13" s="539">
        <f>SUM(E14)</f>
        <v>692189</v>
      </c>
      <c r="F13" s="160">
        <f t="shared" ref="F13:R13" si="0">SUM(F14)</f>
        <v>692189</v>
      </c>
      <c r="G13" s="160">
        <f t="shared" si="0"/>
        <v>0</v>
      </c>
      <c r="H13" s="160">
        <f t="shared" si="0"/>
        <v>0</v>
      </c>
      <c r="I13" s="160">
        <f t="shared" si="0"/>
        <v>0</v>
      </c>
      <c r="J13" s="160">
        <f t="shared" si="0"/>
        <v>766684</v>
      </c>
      <c r="K13" s="160">
        <f t="shared" si="0"/>
        <v>766684</v>
      </c>
      <c r="L13" s="160">
        <f t="shared" si="0"/>
        <v>0</v>
      </c>
      <c r="M13" s="160">
        <f t="shared" si="0"/>
        <v>0</v>
      </c>
      <c r="N13" s="160">
        <f t="shared" si="0"/>
        <v>0</v>
      </c>
      <c r="O13" s="160">
        <f t="shared" si="0"/>
        <v>766684</v>
      </c>
      <c r="P13" s="160">
        <f t="shared" si="0"/>
        <v>0</v>
      </c>
      <c r="Q13" s="160">
        <f t="shared" si="0"/>
        <v>0</v>
      </c>
      <c r="R13" s="160">
        <f t="shared" si="0"/>
        <v>1458873</v>
      </c>
      <c r="T13" s="49">
        <f t="shared" ref="T13:T14" si="1">SUM(E13,J13)</f>
        <v>1458873</v>
      </c>
    </row>
    <row r="14" spans="1:20" s="3" customFormat="1" ht="38.25" customHeight="1" x14ac:dyDescent="0.3">
      <c r="A14" s="62" t="s">
        <v>95</v>
      </c>
      <c r="B14" s="62"/>
      <c r="C14" s="62"/>
      <c r="D14" s="159" t="s">
        <v>86</v>
      </c>
      <c r="E14" s="539">
        <f>SUM(E15:E24,E27,E28,E31,E32,E34:E48,E52,E57:E64)</f>
        <v>692189</v>
      </c>
      <c r="F14" s="539">
        <f>SUM(F15:F24,F27,F28,F31,F32,F34:F48,F52,F57:F64)</f>
        <v>692189</v>
      </c>
      <c r="G14" s="539">
        <f>SUM(G15:G24,G27,G28,G31,G32,G34:G48,G52,G57:G64)</f>
        <v>0</v>
      </c>
      <c r="H14" s="539">
        <f>SUM(H15:H24,H27,H28,H31,H32,H34:H48,H52,H57:H64)</f>
        <v>0</v>
      </c>
      <c r="I14" s="539">
        <f>SUM(I15:I24,I27,I28,I31,I32,I34:I48,I52,I57:I64)</f>
        <v>0</v>
      </c>
      <c r="J14" s="539">
        <f>SUM(J15:J24,J27,J28,J31,J32,J34:J48,J52,J57:J64)</f>
        <v>766684</v>
      </c>
      <c r="K14" s="539">
        <f>SUM(K15:K24,K27,K28,K31,K32,K34:K48,K52,K57:K64)</f>
        <v>766684</v>
      </c>
      <c r="L14" s="539">
        <f>SUM(L15:L24,L27,L28,L31,L32,L34:L48,L52,L57:L64)</f>
        <v>0</v>
      </c>
      <c r="M14" s="539">
        <f>SUM(M15:M24,M27,M28,M31,M32,M34:M48,M52,M57:M64)</f>
        <v>0</v>
      </c>
      <c r="N14" s="539">
        <f>SUM(N15:N24,N27,N28,N31,N32,N34:N48,N52,N57:N64)</f>
        <v>0</v>
      </c>
      <c r="O14" s="539">
        <f>SUM(O15:O24,O27,O28,O31,O32,O34:O48,O52,O57:O64)</f>
        <v>766684</v>
      </c>
      <c r="P14" s="539">
        <f>SUM(P15:P24,P27,P28,P31,P32,P34:P48,P52,P57:P64)</f>
        <v>0</v>
      </c>
      <c r="Q14" s="539">
        <f>SUM(Q15:Q24,Q27,Q28,Q31,Q32,Q34:Q48,Q52,Q57:Q64)</f>
        <v>0</v>
      </c>
      <c r="R14" s="539">
        <f>SUM(R15:R24,R27,R28,R31,R32,R34:R48,R52,R57:R64)</f>
        <v>1458873</v>
      </c>
      <c r="T14" s="49">
        <f t="shared" si="1"/>
        <v>1458873</v>
      </c>
    </row>
    <row r="15" spans="1:20" s="59" customFormat="1" ht="108.75" hidden="1" customHeight="1" x14ac:dyDescent="0.3">
      <c r="A15" s="161" t="s">
        <v>171</v>
      </c>
      <c r="B15" s="161" t="s">
        <v>93</v>
      </c>
      <c r="C15" s="161" t="s">
        <v>44</v>
      </c>
      <c r="D15" s="127" t="s">
        <v>92</v>
      </c>
      <c r="E15" s="554">
        <f t="shared" ref="E15:E64" si="2">SUM(F15,I15)</f>
        <v>0</v>
      </c>
      <c r="F15" s="540"/>
      <c r="G15" s="540"/>
      <c r="H15" s="540"/>
      <c r="I15" s="719"/>
      <c r="J15" s="162">
        <f t="shared" ref="J15:J64" si="3">SUM(L15,O15)</f>
        <v>0</v>
      </c>
      <c r="K15" s="162"/>
      <c r="L15" s="542"/>
      <c r="M15" s="542"/>
      <c r="N15" s="542"/>
      <c r="O15" s="162"/>
      <c r="P15" s="540"/>
      <c r="Q15" s="540"/>
      <c r="R15" s="162">
        <f t="shared" ref="R15:R133" si="4">SUM(E15,J15)</f>
        <v>0</v>
      </c>
      <c r="T15" s="60"/>
    </row>
    <row r="16" spans="1:20" s="59" customFormat="1" ht="60" hidden="1" customHeight="1" x14ac:dyDescent="0.3">
      <c r="A16" s="161" t="s">
        <v>96</v>
      </c>
      <c r="B16" s="161" t="s">
        <v>91</v>
      </c>
      <c r="C16" s="161" t="s">
        <v>44</v>
      </c>
      <c r="D16" s="268" t="s">
        <v>337</v>
      </c>
      <c r="E16" s="111">
        <f t="shared" si="2"/>
        <v>0</v>
      </c>
      <c r="F16" s="111"/>
      <c r="G16" s="540"/>
      <c r="H16" s="540"/>
      <c r="I16" s="540"/>
      <c r="J16" s="541">
        <f t="shared" si="3"/>
        <v>0</v>
      </c>
      <c r="K16" s="541"/>
      <c r="L16" s="542"/>
      <c r="M16" s="542"/>
      <c r="N16" s="542"/>
      <c r="O16" s="541"/>
      <c r="P16" s="540"/>
      <c r="Q16" s="540"/>
      <c r="R16" s="162">
        <f t="shared" si="4"/>
        <v>0</v>
      </c>
      <c r="T16" s="60"/>
    </row>
    <row r="17" spans="1:20" s="59" customFormat="1" ht="42" hidden="1" customHeight="1" x14ac:dyDescent="0.3">
      <c r="A17" s="69" t="s">
        <v>233</v>
      </c>
      <c r="B17" s="69" t="s">
        <v>54</v>
      </c>
      <c r="C17" s="69" t="s">
        <v>55</v>
      </c>
      <c r="D17" s="71" t="s">
        <v>234</v>
      </c>
      <c r="E17" s="111">
        <f t="shared" si="2"/>
        <v>0</v>
      </c>
      <c r="F17" s="111"/>
      <c r="G17" s="540"/>
      <c r="H17" s="540"/>
      <c r="I17" s="540"/>
      <c r="J17" s="541">
        <f t="shared" si="3"/>
        <v>0</v>
      </c>
      <c r="K17" s="541"/>
      <c r="L17" s="542"/>
      <c r="M17" s="542"/>
      <c r="N17" s="542"/>
      <c r="O17" s="541"/>
      <c r="P17" s="540"/>
      <c r="Q17" s="540"/>
      <c r="R17" s="162">
        <f t="shared" si="4"/>
        <v>0</v>
      </c>
      <c r="T17" s="60"/>
    </row>
    <row r="18" spans="1:20" s="59" customFormat="1" ht="33" hidden="1" customHeight="1" x14ac:dyDescent="0.3">
      <c r="A18" s="139" t="s">
        <v>280</v>
      </c>
      <c r="B18" s="139" t="s">
        <v>281</v>
      </c>
      <c r="C18" s="139" t="s">
        <v>91</v>
      </c>
      <c r="D18" s="169" t="s">
        <v>279</v>
      </c>
      <c r="E18" s="541">
        <f t="shared" si="2"/>
        <v>0</v>
      </c>
      <c r="F18" s="541"/>
      <c r="G18" s="543"/>
      <c r="H18" s="543"/>
      <c r="I18" s="543"/>
      <c r="J18" s="541">
        <f t="shared" si="3"/>
        <v>0</v>
      </c>
      <c r="K18" s="544"/>
      <c r="L18" s="543"/>
      <c r="M18" s="543"/>
      <c r="N18" s="543"/>
      <c r="O18" s="543"/>
      <c r="P18" s="543"/>
      <c r="Q18" s="543"/>
      <c r="R18" s="162">
        <f t="shared" si="4"/>
        <v>0</v>
      </c>
      <c r="T18" s="60"/>
    </row>
    <row r="19" spans="1:20" s="471" customFormat="1" ht="66" hidden="1" customHeight="1" x14ac:dyDescent="0.35">
      <c r="A19" s="168"/>
      <c r="B19" s="168"/>
      <c r="C19" s="168"/>
      <c r="D19" s="470" t="s">
        <v>324</v>
      </c>
      <c r="E19" s="545">
        <f t="shared" si="2"/>
        <v>0</v>
      </c>
      <c r="F19" s="545"/>
      <c r="G19" s="546"/>
      <c r="H19" s="546"/>
      <c r="I19" s="546"/>
      <c r="J19" s="545">
        <f t="shared" si="3"/>
        <v>0</v>
      </c>
      <c r="K19" s="547"/>
      <c r="L19" s="546"/>
      <c r="M19" s="546"/>
      <c r="N19" s="546"/>
      <c r="O19" s="546"/>
      <c r="P19" s="546"/>
      <c r="Q19" s="546"/>
      <c r="R19" s="75">
        <f t="shared" si="4"/>
        <v>0</v>
      </c>
      <c r="T19" s="472"/>
    </row>
    <row r="20" spans="1:20" s="59" customFormat="1" ht="54" hidden="1" customHeight="1" x14ac:dyDescent="0.3">
      <c r="A20" s="69" t="s">
        <v>250</v>
      </c>
      <c r="B20" s="69" t="s">
        <v>253</v>
      </c>
      <c r="C20" s="69" t="s">
        <v>252</v>
      </c>
      <c r="D20" s="71" t="s">
        <v>251</v>
      </c>
      <c r="E20" s="111">
        <f t="shared" si="2"/>
        <v>0</v>
      </c>
      <c r="F20" s="111"/>
      <c r="G20" s="540"/>
      <c r="H20" s="540"/>
      <c r="I20" s="540"/>
      <c r="J20" s="541">
        <f t="shared" si="3"/>
        <v>0</v>
      </c>
      <c r="K20" s="541"/>
      <c r="L20" s="542"/>
      <c r="M20" s="542"/>
      <c r="N20" s="542"/>
      <c r="O20" s="541"/>
      <c r="P20" s="540"/>
      <c r="Q20" s="540"/>
      <c r="R20" s="162">
        <f t="shared" si="4"/>
        <v>0</v>
      </c>
      <c r="T20" s="60"/>
    </row>
    <row r="21" spans="1:20" s="59" customFormat="1" ht="39" hidden="1" customHeight="1" x14ac:dyDescent="0.3">
      <c r="A21" s="69" t="s">
        <v>347</v>
      </c>
      <c r="B21" s="69" t="s">
        <v>348</v>
      </c>
      <c r="C21" s="69" t="s">
        <v>349</v>
      </c>
      <c r="D21" s="101" t="s">
        <v>350</v>
      </c>
      <c r="E21" s="111">
        <f t="shared" si="2"/>
        <v>0</v>
      </c>
      <c r="F21" s="111"/>
      <c r="G21" s="111"/>
      <c r="H21" s="111"/>
      <c r="I21" s="540"/>
      <c r="J21" s="541">
        <f t="shared" si="3"/>
        <v>0</v>
      </c>
      <c r="K21" s="541"/>
      <c r="L21" s="542"/>
      <c r="M21" s="542"/>
      <c r="N21" s="542"/>
      <c r="O21" s="541"/>
      <c r="P21" s="540"/>
      <c r="Q21" s="540"/>
      <c r="R21" s="162">
        <f t="shared" si="4"/>
        <v>0</v>
      </c>
      <c r="T21" s="60"/>
    </row>
    <row r="22" spans="1:20" s="475" customFormat="1" ht="66" hidden="1" customHeight="1" x14ac:dyDescent="0.3">
      <c r="A22" s="473"/>
      <c r="B22" s="473"/>
      <c r="C22" s="473"/>
      <c r="D22" s="474" t="s">
        <v>282</v>
      </c>
      <c r="E22" s="123">
        <f t="shared" si="2"/>
        <v>0</v>
      </c>
      <c r="F22" s="123"/>
      <c r="G22" s="123"/>
      <c r="H22" s="123"/>
      <c r="I22" s="549"/>
      <c r="J22" s="545">
        <f t="shared" si="3"/>
        <v>0</v>
      </c>
      <c r="K22" s="545"/>
      <c r="L22" s="550"/>
      <c r="M22" s="550"/>
      <c r="N22" s="550"/>
      <c r="O22" s="545"/>
      <c r="P22" s="549"/>
      <c r="Q22" s="549"/>
      <c r="R22" s="75">
        <f t="shared" si="4"/>
        <v>0</v>
      </c>
      <c r="T22" s="476"/>
    </row>
    <row r="23" spans="1:20" s="477" customFormat="1" ht="45" hidden="1" customHeight="1" x14ac:dyDescent="0.3">
      <c r="A23" s="69" t="s">
        <v>98</v>
      </c>
      <c r="B23" s="69" t="s">
        <v>99</v>
      </c>
      <c r="C23" s="69" t="s">
        <v>75</v>
      </c>
      <c r="D23" s="110" t="s">
        <v>100</v>
      </c>
      <c r="E23" s="111">
        <f t="shared" si="2"/>
        <v>0</v>
      </c>
      <c r="F23" s="542"/>
      <c r="G23" s="542"/>
      <c r="H23" s="542"/>
      <c r="I23" s="542"/>
      <c r="J23" s="541">
        <f t="shared" si="3"/>
        <v>0</v>
      </c>
      <c r="K23" s="541"/>
      <c r="L23" s="542"/>
      <c r="M23" s="542"/>
      <c r="N23" s="542"/>
      <c r="O23" s="541"/>
      <c r="P23" s="542"/>
      <c r="Q23" s="542"/>
      <c r="R23" s="162">
        <f t="shared" si="4"/>
        <v>0</v>
      </c>
      <c r="T23" s="478"/>
    </row>
    <row r="24" spans="1:20" s="477" customFormat="1" ht="55.5" hidden="1" customHeight="1" x14ac:dyDescent="0.3">
      <c r="A24" s="69" t="s">
        <v>101</v>
      </c>
      <c r="B24" s="69" t="s">
        <v>102</v>
      </c>
      <c r="C24" s="69" t="s">
        <v>75</v>
      </c>
      <c r="D24" s="71" t="s">
        <v>103</v>
      </c>
      <c r="E24" s="111">
        <f t="shared" si="2"/>
        <v>0</v>
      </c>
      <c r="F24" s="111"/>
      <c r="G24" s="542"/>
      <c r="H24" s="542"/>
      <c r="I24" s="542"/>
      <c r="J24" s="545">
        <f t="shared" si="3"/>
        <v>0</v>
      </c>
      <c r="K24" s="111"/>
      <c r="L24" s="542"/>
      <c r="M24" s="542"/>
      <c r="N24" s="542"/>
      <c r="O24" s="111"/>
      <c r="P24" s="542"/>
      <c r="Q24" s="542"/>
      <c r="R24" s="162">
        <f t="shared" si="4"/>
        <v>0</v>
      </c>
      <c r="T24" s="478"/>
    </row>
    <row r="25" spans="1:20" s="480" customFormat="1" ht="59.25" hidden="1" customHeight="1" x14ac:dyDescent="0.3">
      <c r="A25" s="473"/>
      <c r="B25" s="473"/>
      <c r="C25" s="473"/>
      <c r="D25" s="479" t="s">
        <v>278</v>
      </c>
      <c r="E25" s="123">
        <f t="shared" si="2"/>
        <v>0</v>
      </c>
      <c r="F25" s="123"/>
      <c r="G25" s="550"/>
      <c r="H25" s="550"/>
      <c r="I25" s="550"/>
      <c r="J25" s="545">
        <f t="shared" si="3"/>
        <v>0</v>
      </c>
      <c r="K25" s="123"/>
      <c r="L25" s="550"/>
      <c r="M25" s="550"/>
      <c r="N25" s="550"/>
      <c r="O25" s="123"/>
      <c r="P25" s="550"/>
      <c r="Q25" s="550"/>
      <c r="R25" s="551">
        <f t="shared" si="4"/>
        <v>0</v>
      </c>
    </row>
    <row r="26" spans="1:20" s="477" customFormat="1" ht="48" hidden="1" customHeight="1" x14ac:dyDescent="0.3">
      <c r="A26" s="69" t="s">
        <v>104</v>
      </c>
      <c r="B26" s="69" t="s">
        <v>105</v>
      </c>
      <c r="C26" s="69" t="s">
        <v>75</v>
      </c>
      <c r="D26" s="140" t="s">
        <v>13</v>
      </c>
      <c r="E26" s="111">
        <f t="shared" si="2"/>
        <v>0</v>
      </c>
      <c r="F26" s="111"/>
      <c r="G26" s="111"/>
      <c r="H26" s="111"/>
      <c r="I26" s="540"/>
      <c r="J26" s="545">
        <f t="shared" si="3"/>
        <v>0</v>
      </c>
      <c r="K26" s="541"/>
      <c r="L26" s="542"/>
      <c r="M26" s="542"/>
      <c r="N26" s="542"/>
      <c r="O26" s="541"/>
      <c r="P26" s="540"/>
      <c r="Q26" s="540"/>
      <c r="R26" s="162">
        <f t="shared" si="4"/>
        <v>0</v>
      </c>
      <c r="T26" s="478"/>
    </row>
    <row r="27" spans="1:20" s="481" customFormat="1" ht="42.75" hidden="1" customHeight="1" x14ac:dyDescent="0.3">
      <c r="A27" s="69" t="s">
        <v>97</v>
      </c>
      <c r="B27" s="69" t="s">
        <v>107</v>
      </c>
      <c r="C27" s="69" t="s">
        <v>75</v>
      </c>
      <c r="D27" s="140" t="s">
        <v>106</v>
      </c>
      <c r="E27" s="111">
        <f t="shared" si="2"/>
        <v>0</v>
      </c>
      <c r="F27" s="111"/>
      <c r="G27" s="111"/>
      <c r="H27" s="111"/>
      <c r="I27" s="540"/>
      <c r="J27" s="111">
        <f t="shared" si="3"/>
        <v>0</v>
      </c>
      <c r="K27" s="541"/>
      <c r="L27" s="542"/>
      <c r="M27" s="542"/>
      <c r="N27" s="542"/>
      <c r="O27" s="541"/>
      <c r="P27" s="540"/>
      <c r="Q27" s="540"/>
      <c r="R27" s="162">
        <f t="shared" si="4"/>
        <v>0</v>
      </c>
      <c r="T27" s="482"/>
    </row>
    <row r="28" spans="1:20" s="483" customFormat="1" ht="42" hidden="1" customHeight="1" x14ac:dyDescent="0.3">
      <c r="A28" s="69" t="s">
        <v>109</v>
      </c>
      <c r="B28" s="69" t="s">
        <v>77</v>
      </c>
      <c r="C28" s="69" t="s">
        <v>51</v>
      </c>
      <c r="D28" s="118" t="s">
        <v>14</v>
      </c>
      <c r="E28" s="111">
        <f t="shared" si="2"/>
        <v>0</v>
      </c>
      <c r="F28" s="102"/>
      <c r="G28" s="542"/>
      <c r="H28" s="542"/>
      <c r="I28" s="542"/>
      <c r="J28" s="545">
        <f t="shared" si="3"/>
        <v>0</v>
      </c>
      <c r="K28" s="541"/>
      <c r="L28" s="542"/>
      <c r="M28" s="542"/>
      <c r="N28" s="542"/>
      <c r="O28" s="541"/>
      <c r="P28" s="542"/>
      <c r="Q28" s="542"/>
      <c r="R28" s="162">
        <f t="shared" si="4"/>
        <v>0</v>
      </c>
    </row>
    <row r="29" spans="1:20" s="481" customFormat="1" ht="51" hidden="1" customHeight="1" x14ac:dyDescent="0.3">
      <c r="A29" s="69" t="s">
        <v>108</v>
      </c>
      <c r="B29" s="69" t="s">
        <v>111</v>
      </c>
      <c r="C29" s="69" t="s">
        <v>51</v>
      </c>
      <c r="D29" s="119" t="s">
        <v>110</v>
      </c>
      <c r="E29" s="111">
        <f t="shared" si="2"/>
        <v>0</v>
      </c>
      <c r="F29" s="102"/>
      <c r="G29" s="102"/>
      <c r="H29" s="102"/>
      <c r="I29" s="102"/>
      <c r="J29" s="545">
        <f t="shared" si="3"/>
        <v>0</v>
      </c>
      <c r="K29" s="541"/>
      <c r="L29" s="102"/>
      <c r="M29" s="102"/>
      <c r="N29" s="102"/>
      <c r="O29" s="541"/>
      <c r="P29" s="102"/>
      <c r="Q29" s="102"/>
      <c r="R29" s="162">
        <f t="shared" si="4"/>
        <v>0</v>
      </c>
      <c r="T29" s="482"/>
    </row>
    <row r="30" spans="1:20" s="484" customFormat="1" ht="66" hidden="1" customHeight="1" x14ac:dyDescent="0.3">
      <c r="A30" s="69" t="s">
        <v>115</v>
      </c>
      <c r="B30" s="69" t="s">
        <v>78</v>
      </c>
      <c r="C30" s="69" t="s">
        <v>51</v>
      </c>
      <c r="D30" s="119" t="s">
        <v>116</v>
      </c>
      <c r="E30" s="111">
        <f t="shared" si="2"/>
        <v>0</v>
      </c>
      <c r="F30" s="102"/>
      <c r="G30" s="102"/>
      <c r="H30" s="102"/>
      <c r="I30" s="102"/>
      <c r="J30" s="545">
        <f t="shared" si="3"/>
        <v>0</v>
      </c>
      <c r="K30" s="111"/>
      <c r="L30" s="102"/>
      <c r="M30" s="102"/>
      <c r="N30" s="102"/>
      <c r="O30" s="111"/>
      <c r="P30" s="102"/>
      <c r="Q30" s="102"/>
      <c r="R30" s="162">
        <f t="shared" si="4"/>
        <v>0</v>
      </c>
      <c r="T30" s="485"/>
    </row>
    <row r="31" spans="1:20" s="481" customFormat="1" ht="40.5" hidden="1" customHeight="1" x14ac:dyDescent="0.3">
      <c r="A31" s="69" t="s">
        <v>112</v>
      </c>
      <c r="B31" s="69" t="s">
        <v>113</v>
      </c>
      <c r="C31" s="69" t="s">
        <v>51</v>
      </c>
      <c r="D31" s="119" t="s">
        <v>114</v>
      </c>
      <c r="E31" s="111">
        <f t="shared" si="2"/>
        <v>0</v>
      </c>
      <c r="F31" s="102"/>
      <c r="G31" s="542"/>
      <c r="H31" s="162"/>
      <c r="I31" s="162"/>
      <c r="J31" s="111">
        <f t="shared" si="3"/>
        <v>0</v>
      </c>
      <c r="K31" s="541"/>
      <c r="L31" s="542"/>
      <c r="M31" s="542"/>
      <c r="N31" s="542"/>
      <c r="O31" s="541"/>
      <c r="P31" s="542"/>
      <c r="Q31" s="542"/>
      <c r="R31" s="162">
        <f t="shared" si="4"/>
        <v>0</v>
      </c>
      <c r="T31" s="482"/>
    </row>
    <row r="32" spans="1:20" s="59" customFormat="1" ht="93" hidden="1" customHeight="1" x14ac:dyDescent="0.3">
      <c r="A32" s="72" t="s">
        <v>523</v>
      </c>
      <c r="B32" s="69" t="s">
        <v>524</v>
      </c>
      <c r="C32" s="72" t="s">
        <v>51</v>
      </c>
      <c r="D32" s="116" t="s">
        <v>525</v>
      </c>
      <c r="E32" s="111">
        <f t="shared" si="2"/>
        <v>0</v>
      </c>
      <c r="F32" s="111"/>
      <c r="G32" s="552"/>
      <c r="H32" s="552"/>
      <c r="I32" s="552"/>
      <c r="J32" s="111">
        <f t="shared" si="3"/>
        <v>0</v>
      </c>
      <c r="K32" s="111"/>
      <c r="L32" s="552"/>
      <c r="M32" s="552"/>
      <c r="N32" s="552"/>
      <c r="O32" s="111"/>
      <c r="P32" s="542"/>
      <c r="Q32" s="542"/>
      <c r="R32" s="162">
        <f t="shared" si="4"/>
        <v>0</v>
      </c>
      <c r="T32" s="60"/>
    </row>
    <row r="33" spans="1:20" s="481" customFormat="1" ht="81.75" hidden="1" customHeight="1" x14ac:dyDescent="0.3">
      <c r="A33" s="164"/>
      <c r="B33" s="164"/>
      <c r="C33" s="109"/>
      <c r="D33" s="479" t="s">
        <v>526</v>
      </c>
      <c r="E33" s="123">
        <f t="shared" si="2"/>
        <v>0</v>
      </c>
      <c r="F33" s="123"/>
      <c r="G33" s="553"/>
      <c r="H33" s="553"/>
      <c r="I33" s="553"/>
      <c r="J33" s="123">
        <f t="shared" si="3"/>
        <v>0</v>
      </c>
      <c r="K33" s="123"/>
      <c r="L33" s="553"/>
      <c r="M33" s="553"/>
      <c r="N33" s="553"/>
      <c r="O33" s="123"/>
      <c r="P33" s="553"/>
      <c r="Q33" s="553"/>
      <c r="R33" s="551">
        <f t="shared" si="4"/>
        <v>0</v>
      </c>
      <c r="T33" s="482"/>
    </row>
    <row r="34" spans="1:20" s="481" customFormat="1" ht="54" hidden="1" customHeight="1" x14ac:dyDescent="0.3">
      <c r="A34" s="139" t="s">
        <v>121</v>
      </c>
      <c r="B34" s="69" t="s">
        <v>81</v>
      </c>
      <c r="C34" s="486" t="s">
        <v>49</v>
      </c>
      <c r="D34" s="127" t="s">
        <v>17</v>
      </c>
      <c r="E34" s="554">
        <f t="shared" si="2"/>
        <v>0</v>
      </c>
      <c r="F34" s="111"/>
      <c r="G34" s="555"/>
      <c r="H34" s="555"/>
      <c r="I34" s="555"/>
      <c r="J34" s="111">
        <f t="shared" si="3"/>
        <v>0</v>
      </c>
      <c r="K34" s="541"/>
      <c r="L34" s="555"/>
      <c r="M34" s="555"/>
      <c r="N34" s="555"/>
      <c r="O34" s="541"/>
      <c r="P34" s="555"/>
      <c r="Q34" s="555"/>
      <c r="R34" s="162">
        <f t="shared" si="4"/>
        <v>0</v>
      </c>
      <c r="T34" s="482"/>
    </row>
    <row r="35" spans="1:20" s="481" customFormat="1" ht="54" hidden="1" customHeight="1" x14ac:dyDescent="0.3">
      <c r="A35" s="69" t="s">
        <v>122</v>
      </c>
      <c r="B35" s="69" t="s">
        <v>82</v>
      </c>
      <c r="C35" s="129" t="s">
        <v>49</v>
      </c>
      <c r="D35" s="127" t="s">
        <v>16</v>
      </c>
      <c r="E35" s="554">
        <f t="shared" si="2"/>
        <v>0</v>
      </c>
      <c r="F35" s="102"/>
      <c r="G35" s="542"/>
      <c r="H35" s="542"/>
      <c r="I35" s="542"/>
      <c r="J35" s="111">
        <f t="shared" si="3"/>
        <v>0</v>
      </c>
      <c r="K35" s="541"/>
      <c r="L35" s="552"/>
      <c r="M35" s="552"/>
      <c r="N35" s="552"/>
      <c r="O35" s="541"/>
      <c r="P35" s="552"/>
      <c r="Q35" s="552"/>
      <c r="R35" s="162">
        <f t="shared" si="4"/>
        <v>0</v>
      </c>
      <c r="T35" s="482"/>
    </row>
    <row r="36" spans="1:20" s="481" customFormat="1" ht="59.25" hidden="1" customHeight="1" x14ac:dyDescent="0.3">
      <c r="A36" s="69" t="s">
        <v>235</v>
      </c>
      <c r="B36" s="69" t="s">
        <v>236</v>
      </c>
      <c r="C36" s="129" t="s">
        <v>49</v>
      </c>
      <c r="D36" s="127" t="s">
        <v>237</v>
      </c>
      <c r="E36" s="554">
        <f t="shared" si="2"/>
        <v>0</v>
      </c>
      <c r="F36" s="102"/>
      <c r="G36" s="542"/>
      <c r="H36" s="542"/>
      <c r="I36" s="542"/>
      <c r="J36" s="111">
        <f t="shared" si="3"/>
        <v>0</v>
      </c>
      <c r="K36" s="541"/>
      <c r="L36" s="552"/>
      <c r="M36" s="552"/>
      <c r="N36" s="552"/>
      <c r="O36" s="541"/>
      <c r="P36" s="552"/>
      <c r="Q36" s="552"/>
      <c r="R36" s="162">
        <f t="shared" si="4"/>
        <v>0</v>
      </c>
      <c r="T36" s="482"/>
    </row>
    <row r="37" spans="1:20" s="481" customFormat="1" ht="66" hidden="1" customHeight="1" x14ac:dyDescent="0.3">
      <c r="A37" s="130" t="s">
        <v>222</v>
      </c>
      <c r="B37" s="130" t="s">
        <v>173</v>
      </c>
      <c r="C37" s="130" t="s">
        <v>217</v>
      </c>
      <c r="D37" s="131" t="s">
        <v>174</v>
      </c>
      <c r="E37" s="554">
        <f t="shared" si="2"/>
        <v>0</v>
      </c>
      <c r="F37" s="102"/>
      <c r="G37" s="542"/>
      <c r="H37" s="542"/>
      <c r="I37" s="542"/>
      <c r="J37" s="545">
        <f t="shared" si="3"/>
        <v>0</v>
      </c>
      <c r="K37" s="541"/>
      <c r="L37" s="552"/>
      <c r="M37" s="552"/>
      <c r="N37" s="552"/>
      <c r="O37" s="541"/>
      <c r="P37" s="552"/>
      <c r="Q37" s="552"/>
      <c r="R37" s="162">
        <f t="shared" si="4"/>
        <v>0</v>
      </c>
      <c r="T37" s="482"/>
    </row>
    <row r="38" spans="1:20" s="481" customFormat="1" ht="55.5" hidden="1" customHeight="1" x14ac:dyDescent="0.3">
      <c r="A38" s="130" t="s">
        <v>238</v>
      </c>
      <c r="B38" s="130" t="s">
        <v>240</v>
      </c>
      <c r="C38" s="130" t="s">
        <v>52</v>
      </c>
      <c r="D38" s="131" t="s">
        <v>242</v>
      </c>
      <c r="E38" s="554">
        <f t="shared" si="2"/>
        <v>0</v>
      </c>
      <c r="F38" s="102"/>
      <c r="G38" s="542"/>
      <c r="H38" s="542"/>
      <c r="I38" s="542"/>
      <c r="J38" s="111">
        <f t="shared" si="3"/>
        <v>0</v>
      </c>
      <c r="K38" s="541"/>
      <c r="L38" s="552"/>
      <c r="M38" s="552"/>
      <c r="N38" s="552"/>
      <c r="O38" s="541"/>
      <c r="P38" s="552"/>
      <c r="Q38" s="552"/>
      <c r="R38" s="162">
        <f t="shared" si="4"/>
        <v>0</v>
      </c>
      <c r="T38" s="482"/>
    </row>
    <row r="39" spans="1:20" s="481" customFormat="1" ht="37.5" hidden="1" customHeight="1" x14ac:dyDescent="0.3">
      <c r="A39" s="130" t="s">
        <v>239</v>
      </c>
      <c r="B39" s="130" t="s">
        <v>241</v>
      </c>
      <c r="C39" s="130" t="s">
        <v>52</v>
      </c>
      <c r="D39" s="131" t="s">
        <v>243</v>
      </c>
      <c r="E39" s="554">
        <f t="shared" si="2"/>
        <v>0</v>
      </c>
      <c r="F39" s="102"/>
      <c r="G39" s="542"/>
      <c r="H39" s="542"/>
      <c r="I39" s="542"/>
      <c r="J39" s="111">
        <f t="shared" si="3"/>
        <v>0</v>
      </c>
      <c r="K39" s="541"/>
      <c r="L39" s="552"/>
      <c r="M39" s="552"/>
      <c r="N39" s="552"/>
      <c r="O39" s="541"/>
      <c r="P39" s="552"/>
      <c r="Q39" s="552"/>
      <c r="R39" s="162">
        <f t="shared" si="4"/>
        <v>0</v>
      </c>
      <c r="T39" s="482"/>
    </row>
    <row r="40" spans="1:20" s="481" customFormat="1" ht="23.25" hidden="1" customHeight="1" x14ac:dyDescent="0.3">
      <c r="A40" s="130" t="s">
        <v>223</v>
      </c>
      <c r="B40" s="130" t="s">
        <v>224</v>
      </c>
      <c r="C40" s="130" t="s">
        <v>52</v>
      </c>
      <c r="D40" s="131" t="s">
        <v>225</v>
      </c>
      <c r="E40" s="554">
        <f t="shared" si="2"/>
        <v>0</v>
      </c>
      <c r="F40" s="102"/>
      <c r="G40" s="542"/>
      <c r="H40" s="542"/>
      <c r="I40" s="542"/>
      <c r="J40" s="111">
        <f t="shared" si="3"/>
        <v>0</v>
      </c>
      <c r="K40" s="541"/>
      <c r="L40" s="552"/>
      <c r="M40" s="552"/>
      <c r="N40" s="552"/>
      <c r="O40" s="541"/>
      <c r="P40" s="552"/>
      <c r="Q40" s="552"/>
      <c r="R40" s="162">
        <f t="shared" si="4"/>
        <v>0</v>
      </c>
      <c r="T40" s="482"/>
    </row>
    <row r="41" spans="1:20" s="481" customFormat="1" ht="12" hidden="1" customHeight="1" x14ac:dyDescent="0.3">
      <c r="A41" s="69" t="s">
        <v>219</v>
      </c>
      <c r="B41" s="69" t="s">
        <v>220</v>
      </c>
      <c r="C41" s="129" t="s">
        <v>52</v>
      </c>
      <c r="D41" s="132" t="s">
        <v>218</v>
      </c>
      <c r="E41" s="554">
        <f t="shared" si="2"/>
        <v>0</v>
      </c>
      <c r="F41" s="102"/>
      <c r="G41" s="542"/>
      <c r="H41" s="542"/>
      <c r="I41" s="542"/>
      <c r="J41" s="111">
        <f t="shared" si="3"/>
        <v>0</v>
      </c>
      <c r="K41" s="541"/>
      <c r="L41" s="552"/>
      <c r="M41" s="552"/>
      <c r="N41" s="552"/>
      <c r="O41" s="541"/>
      <c r="P41" s="552"/>
      <c r="Q41" s="552"/>
      <c r="R41" s="162">
        <f t="shared" si="4"/>
        <v>0</v>
      </c>
      <c r="T41" s="482"/>
    </row>
    <row r="42" spans="1:20" s="59" customFormat="1" ht="38.25" hidden="1" customHeight="1" x14ac:dyDescent="0.3">
      <c r="A42" s="69" t="s">
        <v>123</v>
      </c>
      <c r="B42" s="69" t="s">
        <v>124</v>
      </c>
      <c r="C42" s="69" t="s">
        <v>52</v>
      </c>
      <c r="D42" s="133" t="s">
        <v>125</v>
      </c>
      <c r="E42" s="111">
        <f t="shared" si="2"/>
        <v>0</v>
      </c>
      <c r="F42" s="111"/>
      <c r="G42" s="542"/>
      <c r="H42" s="542"/>
      <c r="I42" s="542"/>
      <c r="J42" s="111">
        <f t="shared" si="3"/>
        <v>0</v>
      </c>
      <c r="K42" s="541"/>
      <c r="L42" s="542"/>
      <c r="M42" s="542"/>
      <c r="N42" s="542"/>
      <c r="O42" s="541"/>
      <c r="P42" s="542"/>
      <c r="Q42" s="542"/>
      <c r="R42" s="162">
        <f t="shared" si="4"/>
        <v>0</v>
      </c>
      <c r="T42" s="60"/>
    </row>
    <row r="43" spans="1:20" s="59" customFormat="1" ht="19.5" hidden="1" customHeight="1" x14ac:dyDescent="0.3">
      <c r="A43" s="69" t="s">
        <v>244</v>
      </c>
      <c r="B43" s="69" t="s">
        <v>245</v>
      </c>
      <c r="C43" s="69" t="s">
        <v>217</v>
      </c>
      <c r="D43" s="133" t="s">
        <v>246</v>
      </c>
      <c r="E43" s="111">
        <f t="shared" si="2"/>
        <v>0</v>
      </c>
      <c r="F43" s="111"/>
      <c r="G43" s="542"/>
      <c r="H43" s="542"/>
      <c r="I43" s="542"/>
      <c r="J43" s="111">
        <f t="shared" si="3"/>
        <v>0</v>
      </c>
      <c r="K43" s="541"/>
      <c r="L43" s="542"/>
      <c r="M43" s="542"/>
      <c r="N43" s="542"/>
      <c r="O43" s="541"/>
      <c r="P43" s="542"/>
      <c r="Q43" s="542"/>
      <c r="R43" s="162">
        <f t="shared" si="4"/>
        <v>0</v>
      </c>
      <c r="T43" s="60"/>
    </row>
    <row r="44" spans="1:20" s="59" customFormat="1" ht="19.5" hidden="1" customHeight="1" x14ac:dyDescent="0.3">
      <c r="A44" s="139" t="s">
        <v>247</v>
      </c>
      <c r="B44" s="139" t="s">
        <v>248</v>
      </c>
      <c r="C44" s="139" t="s">
        <v>259</v>
      </c>
      <c r="D44" s="140" t="s">
        <v>249</v>
      </c>
      <c r="E44" s="111">
        <f t="shared" si="2"/>
        <v>0</v>
      </c>
      <c r="F44" s="111"/>
      <c r="G44" s="542"/>
      <c r="H44" s="542"/>
      <c r="I44" s="542"/>
      <c r="J44" s="111">
        <f t="shared" si="3"/>
        <v>0</v>
      </c>
      <c r="K44" s="541"/>
      <c r="L44" s="542"/>
      <c r="M44" s="542"/>
      <c r="N44" s="542"/>
      <c r="O44" s="541"/>
      <c r="P44" s="542"/>
      <c r="Q44" s="542"/>
      <c r="R44" s="162">
        <f t="shared" si="4"/>
        <v>0</v>
      </c>
      <c r="T44" s="60"/>
    </row>
    <row r="45" spans="1:20" s="59" customFormat="1" ht="19.5" hidden="1" customHeight="1" x14ac:dyDescent="0.3">
      <c r="A45" s="139" t="s">
        <v>268</v>
      </c>
      <c r="B45" s="139" t="s">
        <v>83</v>
      </c>
      <c r="C45" s="139" t="s">
        <v>177</v>
      </c>
      <c r="D45" s="140" t="s">
        <v>176</v>
      </c>
      <c r="E45" s="111">
        <f t="shared" si="2"/>
        <v>0</v>
      </c>
      <c r="F45" s="111"/>
      <c r="G45" s="542"/>
      <c r="H45" s="542"/>
      <c r="I45" s="542"/>
      <c r="J45" s="111">
        <f t="shared" si="3"/>
        <v>0</v>
      </c>
      <c r="K45" s="541"/>
      <c r="L45" s="542"/>
      <c r="M45" s="542"/>
      <c r="N45" s="542"/>
      <c r="O45" s="541"/>
      <c r="P45" s="542"/>
      <c r="Q45" s="542"/>
      <c r="R45" s="162">
        <f t="shared" si="4"/>
        <v>0</v>
      </c>
      <c r="T45" s="60"/>
    </row>
    <row r="46" spans="1:20" s="59" customFormat="1" ht="36" hidden="1" customHeight="1" x14ac:dyDescent="0.3">
      <c r="A46" s="139" t="s">
        <v>326</v>
      </c>
      <c r="B46" s="139" t="s">
        <v>327</v>
      </c>
      <c r="C46" s="139" t="s">
        <v>177</v>
      </c>
      <c r="D46" s="140" t="s">
        <v>328</v>
      </c>
      <c r="E46" s="111">
        <f t="shared" si="2"/>
        <v>0</v>
      </c>
      <c r="F46" s="111"/>
      <c r="G46" s="542"/>
      <c r="H46" s="542"/>
      <c r="I46" s="542"/>
      <c r="J46" s="111">
        <f t="shared" si="3"/>
        <v>0</v>
      </c>
      <c r="K46" s="541"/>
      <c r="L46" s="542"/>
      <c r="M46" s="542"/>
      <c r="N46" s="542"/>
      <c r="O46" s="541"/>
      <c r="P46" s="542"/>
      <c r="Q46" s="542"/>
      <c r="R46" s="162">
        <f t="shared" si="4"/>
        <v>0</v>
      </c>
      <c r="T46" s="60"/>
    </row>
    <row r="47" spans="1:20" s="48" customFormat="1" ht="19.5" hidden="1" customHeight="1" x14ac:dyDescent="0.3">
      <c r="A47" s="69" t="s">
        <v>402</v>
      </c>
      <c r="B47" s="69" t="s">
        <v>189</v>
      </c>
      <c r="C47" s="69" t="s">
        <v>177</v>
      </c>
      <c r="D47" s="71" t="s">
        <v>188</v>
      </c>
      <c r="E47" s="111">
        <f t="shared" si="2"/>
        <v>0</v>
      </c>
      <c r="F47" s="111"/>
      <c r="G47" s="541"/>
      <c r="H47" s="541"/>
      <c r="I47" s="541"/>
      <c r="J47" s="111">
        <f t="shared" si="3"/>
        <v>0</v>
      </c>
      <c r="K47" s="111"/>
      <c r="L47" s="543"/>
      <c r="M47" s="543"/>
      <c r="N47" s="543"/>
      <c r="O47" s="111"/>
      <c r="P47" s="556"/>
      <c r="Q47" s="543"/>
      <c r="R47" s="162">
        <f t="shared" si="4"/>
        <v>0</v>
      </c>
    </row>
    <row r="48" spans="1:20" s="48" customFormat="1" ht="76.5" hidden="1" customHeight="1" x14ac:dyDescent="0.3">
      <c r="A48" s="69" t="s">
        <v>527</v>
      </c>
      <c r="B48" s="69" t="s">
        <v>528</v>
      </c>
      <c r="C48" s="69" t="s">
        <v>56</v>
      </c>
      <c r="D48" s="133" t="s">
        <v>529</v>
      </c>
      <c r="E48" s="111">
        <f t="shared" si="2"/>
        <v>0</v>
      </c>
      <c r="F48" s="111"/>
      <c r="G48" s="541"/>
      <c r="H48" s="541"/>
      <c r="I48" s="541"/>
      <c r="J48" s="111">
        <f t="shared" si="3"/>
        <v>0</v>
      </c>
      <c r="K48" s="111"/>
      <c r="L48" s="543"/>
      <c r="M48" s="543"/>
      <c r="N48" s="543"/>
      <c r="O48" s="111"/>
      <c r="P48" s="556"/>
      <c r="Q48" s="543"/>
      <c r="R48" s="162">
        <f t="shared" si="4"/>
        <v>0</v>
      </c>
    </row>
    <row r="49" spans="1:20" s="48" customFormat="1" ht="63.75" hidden="1" customHeight="1" x14ac:dyDescent="0.3">
      <c r="A49" s="69"/>
      <c r="B49" s="69"/>
      <c r="C49" s="69"/>
      <c r="D49" s="503" t="s">
        <v>530</v>
      </c>
      <c r="E49" s="111">
        <f t="shared" si="2"/>
        <v>0</v>
      </c>
      <c r="F49" s="123"/>
      <c r="G49" s="123"/>
      <c r="H49" s="123"/>
      <c r="I49" s="123"/>
      <c r="J49" s="123">
        <f t="shared" si="3"/>
        <v>0</v>
      </c>
      <c r="K49" s="123"/>
      <c r="L49" s="720"/>
      <c r="M49" s="720"/>
      <c r="N49" s="720"/>
      <c r="O49" s="123"/>
      <c r="P49" s="720"/>
      <c r="Q49" s="720"/>
      <c r="R49" s="551">
        <f t="shared" si="4"/>
        <v>0</v>
      </c>
    </row>
    <row r="50" spans="1:20" s="59" customFormat="1" ht="41.25" hidden="1" customHeight="1" x14ac:dyDescent="0.3">
      <c r="A50" s="69" t="s">
        <v>261</v>
      </c>
      <c r="B50" s="69" t="s">
        <v>262</v>
      </c>
      <c r="C50" s="69" t="s">
        <v>56</v>
      </c>
      <c r="D50" s="133" t="s">
        <v>263</v>
      </c>
      <c r="E50" s="111">
        <f t="shared" si="2"/>
        <v>0</v>
      </c>
      <c r="F50" s="111"/>
      <c r="G50" s="542"/>
      <c r="H50" s="542"/>
      <c r="I50" s="542"/>
      <c r="J50" s="111">
        <f t="shared" si="3"/>
        <v>0</v>
      </c>
      <c r="K50" s="541"/>
      <c r="L50" s="542"/>
      <c r="M50" s="542"/>
      <c r="N50" s="542"/>
      <c r="O50" s="541"/>
      <c r="P50" s="542"/>
      <c r="Q50" s="542"/>
      <c r="R50" s="162">
        <f t="shared" si="4"/>
        <v>0</v>
      </c>
      <c r="T50" s="60"/>
    </row>
    <row r="51" spans="1:20" s="59" customFormat="1" ht="43.5" hidden="1" customHeight="1" x14ac:dyDescent="0.3">
      <c r="A51" s="69" t="s">
        <v>221</v>
      </c>
      <c r="B51" s="69" t="s">
        <v>179</v>
      </c>
      <c r="C51" s="69" t="s">
        <v>53</v>
      </c>
      <c r="D51" s="71" t="s">
        <v>178</v>
      </c>
      <c r="E51" s="111">
        <f t="shared" si="2"/>
        <v>0</v>
      </c>
      <c r="F51" s="102"/>
      <c r="G51" s="542"/>
      <c r="H51" s="542"/>
      <c r="I51" s="542"/>
      <c r="J51" s="111">
        <f t="shared" si="3"/>
        <v>0</v>
      </c>
      <c r="K51" s="541"/>
      <c r="L51" s="542"/>
      <c r="M51" s="542"/>
      <c r="N51" s="542"/>
      <c r="O51" s="541"/>
      <c r="P51" s="542"/>
      <c r="Q51" s="542"/>
      <c r="R51" s="162">
        <f t="shared" si="4"/>
        <v>0</v>
      </c>
      <c r="T51" s="60"/>
    </row>
    <row r="52" spans="1:20" s="59" customFormat="1" ht="37.5" hidden="1" customHeight="1" x14ac:dyDescent="0.3">
      <c r="A52" s="69" t="s">
        <v>367</v>
      </c>
      <c r="B52" s="69" t="s">
        <v>368</v>
      </c>
      <c r="C52" s="69" t="s">
        <v>369</v>
      </c>
      <c r="D52" s="721" t="s">
        <v>370</v>
      </c>
      <c r="E52" s="111">
        <f t="shared" si="2"/>
        <v>0</v>
      </c>
      <c r="F52" s="102"/>
      <c r="G52" s="542"/>
      <c r="H52" s="542"/>
      <c r="I52" s="542"/>
      <c r="J52" s="111">
        <f t="shared" si="3"/>
        <v>0</v>
      </c>
      <c r="K52" s="541"/>
      <c r="L52" s="542"/>
      <c r="M52" s="542"/>
      <c r="N52" s="542"/>
      <c r="O52" s="541"/>
      <c r="P52" s="542"/>
      <c r="Q52" s="542"/>
      <c r="R52" s="162">
        <f t="shared" si="4"/>
        <v>0</v>
      </c>
      <c r="T52" s="60"/>
    </row>
    <row r="53" spans="1:20" s="59" customFormat="1" ht="75" hidden="1" customHeight="1" x14ac:dyDescent="0.3">
      <c r="A53" s="69" t="s">
        <v>531</v>
      </c>
      <c r="B53" s="69" t="s">
        <v>532</v>
      </c>
      <c r="C53" s="69" t="s">
        <v>369</v>
      </c>
      <c r="D53" s="487" t="s">
        <v>533</v>
      </c>
      <c r="E53" s="111">
        <f t="shared" si="2"/>
        <v>0</v>
      </c>
      <c r="F53" s="102"/>
      <c r="G53" s="542"/>
      <c r="H53" s="542"/>
      <c r="I53" s="542"/>
      <c r="J53" s="111">
        <f t="shared" si="3"/>
        <v>0</v>
      </c>
      <c r="K53" s="541"/>
      <c r="L53" s="542"/>
      <c r="M53" s="542"/>
      <c r="N53" s="542"/>
      <c r="O53" s="541"/>
      <c r="P53" s="542"/>
      <c r="Q53" s="542"/>
      <c r="R53" s="162">
        <f t="shared" si="4"/>
        <v>0</v>
      </c>
      <c r="T53" s="60"/>
    </row>
    <row r="54" spans="1:20" s="59" customFormat="1" ht="76.5" hidden="1" customHeight="1" x14ac:dyDescent="0.3">
      <c r="A54" s="69"/>
      <c r="B54" s="69"/>
      <c r="C54" s="69"/>
      <c r="D54" s="488" t="s">
        <v>534</v>
      </c>
      <c r="E54" s="123">
        <f t="shared" si="2"/>
        <v>0</v>
      </c>
      <c r="F54" s="551"/>
      <c r="G54" s="550"/>
      <c r="H54" s="550"/>
      <c r="I54" s="550"/>
      <c r="J54" s="111">
        <f t="shared" si="3"/>
        <v>0</v>
      </c>
      <c r="K54" s="545"/>
      <c r="L54" s="550"/>
      <c r="M54" s="550"/>
      <c r="N54" s="550"/>
      <c r="O54" s="545"/>
      <c r="P54" s="550"/>
      <c r="Q54" s="550"/>
      <c r="R54" s="75">
        <f t="shared" si="4"/>
        <v>0</v>
      </c>
      <c r="T54" s="60"/>
    </row>
    <row r="55" spans="1:20" s="59" customFormat="1" ht="35.25" hidden="1" customHeight="1" x14ac:dyDescent="0.3">
      <c r="A55" s="69" t="s">
        <v>126</v>
      </c>
      <c r="B55" s="69" t="s">
        <v>127</v>
      </c>
      <c r="C55" s="69" t="s">
        <v>64</v>
      </c>
      <c r="D55" s="71" t="s">
        <v>19</v>
      </c>
      <c r="E55" s="111">
        <f t="shared" si="2"/>
        <v>0</v>
      </c>
      <c r="F55" s="111"/>
      <c r="G55" s="111"/>
      <c r="H55" s="111"/>
      <c r="I55" s="111"/>
      <c r="J55" s="111">
        <f t="shared" si="3"/>
        <v>0</v>
      </c>
      <c r="K55" s="541"/>
      <c r="L55" s="111"/>
      <c r="M55" s="111"/>
      <c r="N55" s="111"/>
      <c r="O55" s="541"/>
      <c r="P55" s="111"/>
      <c r="Q55" s="111"/>
      <c r="R55" s="162">
        <f t="shared" si="4"/>
        <v>0</v>
      </c>
      <c r="T55" s="60"/>
    </row>
    <row r="56" spans="1:20" s="59" customFormat="1" ht="28.5" hidden="1" customHeight="1" x14ac:dyDescent="0.3">
      <c r="A56" s="69" t="s">
        <v>129</v>
      </c>
      <c r="B56" s="69" t="s">
        <v>130</v>
      </c>
      <c r="C56" s="69" t="s">
        <v>56</v>
      </c>
      <c r="D56" s="119" t="s">
        <v>76</v>
      </c>
      <c r="E56" s="111">
        <f t="shared" si="2"/>
        <v>0</v>
      </c>
      <c r="F56" s="102"/>
      <c r="G56" s="542"/>
      <c r="H56" s="542"/>
      <c r="I56" s="542"/>
      <c r="J56" s="111">
        <f t="shared" si="3"/>
        <v>0</v>
      </c>
      <c r="K56" s="541"/>
      <c r="L56" s="542"/>
      <c r="M56" s="542"/>
      <c r="N56" s="542"/>
      <c r="O56" s="541"/>
      <c r="P56" s="542"/>
      <c r="Q56" s="542"/>
      <c r="R56" s="162">
        <f t="shared" si="4"/>
        <v>0</v>
      </c>
      <c r="T56" s="60"/>
    </row>
    <row r="57" spans="1:20" s="471" customFormat="1" ht="40.5" hidden="1" customHeight="1" x14ac:dyDescent="0.3">
      <c r="A57" s="164" t="s">
        <v>132</v>
      </c>
      <c r="B57" s="164" t="s">
        <v>133</v>
      </c>
      <c r="C57" s="164" t="s">
        <v>56</v>
      </c>
      <c r="D57" s="119" t="s">
        <v>131</v>
      </c>
      <c r="E57" s="111">
        <f t="shared" si="2"/>
        <v>0</v>
      </c>
      <c r="F57" s="102"/>
      <c r="G57" s="550"/>
      <c r="H57" s="550"/>
      <c r="I57" s="550"/>
      <c r="J57" s="111">
        <f t="shared" si="3"/>
        <v>0</v>
      </c>
      <c r="K57" s="541"/>
      <c r="L57" s="550"/>
      <c r="M57" s="550"/>
      <c r="N57" s="550"/>
      <c r="O57" s="541"/>
      <c r="P57" s="550"/>
      <c r="Q57" s="550"/>
      <c r="R57" s="162">
        <f t="shared" si="4"/>
        <v>0</v>
      </c>
      <c r="T57" s="472"/>
    </row>
    <row r="58" spans="1:20" s="48" customFormat="1" ht="2.25" hidden="1" customHeight="1" x14ac:dyDescent="0.3">
      <c r="A58" s="139" t="s">
        <v>134</v>
      </c>
      <c r="B58" s="69" t="s">
        <v>135</v>
      </c>
      <c r="C58" s="165" t="s">
        <v>136</v>
      </c>
      <c r="D58" s="166" t="s">
        <v>137</v>
      </c>
      <c r="E58" s="111">
        <f t="shared" si="2"/>
        <v>0</v>
      </c>
      <c r="F58" s="111"/>
      <c r="G58" s="556"/>
      <c r="H58" s="556"/>
      <c r="I58" s="556"/>
      <c r="J58" s="111">
        <f t="shared" si="3"/>
        <v>0</v>
      </c>
      <c r="K58" s="541"/>
      <c r="L58" s="556"/>
      <c r="M58" s="556"/>
      <c r="N58" s="556"/>
      <c r="O58" s="541"/>
      <c r="P58" s="556"/>
      <c r="Q58" s="556"/>
      <c r="R58" s="162">
        <f t="shared" si="4"/>
        <v>0</v>
      </c>
    </row>
    <row r="59" spans="1:20" s="3" customFormat="1" ht="36.75" customHeight="1" x14ac:dyDescent="0.3">
      <c r="A59" s="106" t="s">
        <v>638</v>
      </c>
      <c r="B59" s="106" t="s">
        <v>639</v>
      </c>
      <c r="C59" s="106" t="s">
        <v>537</v>
      </c>
      <c r="D59" s="178" t="s">
        <v>640</v>
      </c>
      <c r="E59" s="192">
        <f>SUM(F59,I59)</f>
        <v>109500</v>
      </c>
      <c r="F59" s="192">
        <v>109500</v>
      </c>
      <c r="G59" s="192"/>
      <c r="H59" s="192"/>
      <c r="I59" s="192"/>
      <c r="J59" s="192">
        <f>SUM(L59,O59)</f>
        <v>0</v>
      </c>
      <c r="K59" s="548"/>
      <c r="L59" s="192"/>
      <c r="M59" s="192"/>
      <c r="N59" s="192"/>
      <c r="O59" s="548"/>
      <c r="P59" s="192"/>
      <c r="Q59" s="192"/>
      <c r="R59" s="163">
        <f>SUM(E59,J59)</f>
        <v>109500</v>
      </c>
      <c r="T59" s="224"/>
    </row>
    <row r="60" spans="1:20" s="48" customFormat="1" ht="36.75" hidden="1" customHeight="1" x14ac:dyDescent="0.3">
      <c r="A60" s="139" t="s">
        <v>535</v>
      </c>
      <c r="B60" s="69" t="s">
        <v>536</v>
      </c>
      <c r="C60" s="165" t="s">
        <v>537</v>
      </c>
      <c r="D60" s="137" t="s">
        <v>538</v>
      </c>
      <c r="E60" s="111">
        <f t="shared" si="2"/>
        <v>0</v>
      </c>
      <c r="F60" s="111"/>
      <c r="G60" s="556"/>
      <c r="H60" s="556"/>
      <c r="I60" s="556"/>
      <c r="J60" s="111">
        <f t="shared" si="3"/>
        <v>0</v>
      </c>
      <c r="K60" s="111"/>
      <c r="L60" s="556"/>
      <c r="M60" s="556"/>
      <c r="N60" s="556"/>
      <c r="O60" s="111"/>
      <c r="P60" s="556"/>
      <c r="Q60" s="556"/>
      <c r="R60" s="102">
        <f t="shared" si="4"/>
        <v>0</v>
      </c>
    </row>
    <row r="61" spans="1:20" s="48" customFormat="1" ht="65.25" hidden="1" customHeight="1" x14ac:dyDescent="0.3">
      <c r="A61" s="139"/>
      <c r="B61" s="69"/>
      <c r="C61" s="165"/>
      <c r="D61" s="489" t="s">
        <v>325</v>
      </c>
      <c r="E61" s="123">
        <f t="shared" si="2"/>
        <v>0</v>
      </c>
      <c r="F61" s="111"/>
      <c r="G61" s="556"/>
      <c r="H61" s="556"/>
      <c r="I61" s="556"/>
      <c r="J61" s="545">
        <f t="shared" si="3"/>
        <v>0</v>
      </c>
      <c r="K61" s="541"/>
      <c r="L61" s="556"/>
      <c r="M61" s="556"/>
      <c r="N61" s="556"/>
      <c r="O61" s="541"/>
      <c r="P61" s="556"/>
      <c r="Q61" s="556"/>
      <c r="R61" s="551">
        <f t="shared" si="4"/>
        <v>0</v>
      </c>
    </row>
    <row r="62" spans="1:20" s="48" customFormat="1" ht="36.75" hidden="1" customHeight="1" x14ac:dyDescent="0.3">
      <c r="A62" s="165" t="s">
        <v>226</v>
      </c>
      <c r="B62" s="69" t="s">
        <v>227</v>
      </c>
      <c r="C62" s="165" t="s">
        <v>63</v>
      </c>
      <c r="D62" s="166" t="s">
        <v>228</v>
      </c>
      <c r="E62" s="111">
        <f t="shared" si="2"/>
        <v>0</v>
      </c>
      <c r="F62" s="111"/>
      <c r="G62" s="556"/>
      <c r="H62" s="556"/>
      <c r="I62" s="556"/>
      <c r="J62" s="111">
        <f t="shared" si="3"/>
        <v>0</v>
      </c>
      <c r="K62" s="541"/>
      <c r="L62" s="556"/>
      <c r="M62" s="556"/>
      <c r="N62" s="556"/>
      <c r="O62" s="541"/>
      <c r="P62" s="556"/>
      <c r="Q62" s="556"/>
      <c r="R62" s="162">
        <f>SUM(E62,J62)</f>
        <v>0</v>
      </c>
    </row>
    <row r="63" spans="1:20" s="44" customFormat="1" ht="28.5" customHeight="1" x14ac:dyDescent="0.3">
      <c r="A63" s="227" t="s">
        <v>138</v>
      </c>
      <c r="B63" s="106" t="s">
        <v>139</v>
      </c>
      <c r="C63" s="227" t="s">
        <v>54</v>
      </c>
      <c r="D63" s="228" t="s">
        <v>140</v>
      </c>
      <c r="E63" s="192">
        <f t="shared" si="2"/>
        <v>300000</v>
      </c>
      <c r="F63" s="192">
        <v>300000</v>
      </c>
      <c r="G63" s="558"/>
      <c r="H63" s="558"/>
      <c r="I63" s="558"/>
      <c r="J63" s="192">
        <f t="shared" si="3"/>
        <v>150000</v>
      </c>
      <c r="K63" s="548">
        <v>150000</v>
      </c>
      <c r="L63" s="558"/>
      <c r="M63" s="558"/>
      <c r="N63" s="558"/>
      <c r="O63" s="548">
        <v>150000</v>
      </c>
      <c r="P63" s="558"/>
      <c r="Q63" s="558"/>
      <c r="R63" s="163">
        <f t="shared" ref="R63:R64" si="5">SUM(E63,J63)</f>
        <v>450000</v>
      </c>
    </row>
    <row r="64" spans="1:20" s="44" customFormat="1" ht="75" customHeight="1" x14ac:dyDescent="0.3">
      <c r="A64" s="106" t="s">
        <v>403</v>
      </c>
      <c r="B64" s="106" t="s">
        <v>404</v>
      </c>
      <c r="C64" s="106" t="s">
        <v>54</v>
      </c>
      <c r="D64" s="180" t="s">
        <v>405</v>
      </c>
      <c r="E64" s="192">
        <f t="shared" si="2"/>
        <v>282689</v>
      </c>
      <c r="F64" s="192">
        <v>282689</v>
      </c>
      <c r="G64" s="558"/>
      <c r="H64" s="558"/>
      <c r="I64" s="558"/>
      <c r="J64" s="192">
        <f t="shared" si="3"/>
        <v>616684</v>
      </c>
      <c r="K64" s="548">
        <v>616684</v>
      </c>
      <c r="L64" s="558"/>
      <c r="M64" s="558"/>
      <c r="N64" s="558"/>
      <c r="O64" s="548">
        <v>616684</v>
      </c>
      <c r="P64" s="558"/>
      <c r="Q64" s="558"/>
      <c r="R64" s="163">
        <f t="shared" si="5"/>
        <v>899373</v>
      </c>
    </row>
    <row r="65" spans="1:20" s="44" customFormat="1" ht="39" customHeight="1" x14ac:dyDescent="0.3">
      <c r="A65" s="62" t="s">
        <v>153</v>
      </c>
      <c r="B65" s="170"/>
      <c r="C65" s="170"/>
      <c r="D65" s="79" t="s">
        <v>87</v>
      </c>
      <c r="E65" s="171">
        <f>SUM(E66)</f>
        <v>121022</v>
      </c>
      <c r="F65" s="171">
        <f t="shared" ref="F65:R65" si="6">SUM(F66)</f>
        <v>121022</v>
      </c>
      <c r="G65" s="171">
        <f t="shared" si="6"/>
        <v>99198</v>
      </c>
      <c r="H65" s="171">
        <f t="shared" si="6"/>
        <v>0</v>
      </c>
      <c r="I65" s="171">
        <f t="shared" si="6"/>
        <v>0</v>
      </c>
      <c r="J65" s="171">
        <f t="shared" si="6"/>
        <v>750000</v>
      </c>
      <c r="K65" s="171">
        <f t="shared" si="6"/>
        <v>750000</v>
      </c>
      <c r="L65" s="171">
        <f t="shared" si="6"/>
        <v>0</v>
      </c>
      <c r="M65" s="171">
        <f t="shared" si="6"/>
        <v>0</v>
      </c>
      <c r="N65" s="171">
        <f t="shared" si="6"/>
        <v>0</v>
      </c>
      <c r="O65" s="171">
        <f t="shared" si="6"/>
        <v>750000</v>
      </c>
      <c r="P65" s="171">
        <f t="shared" si="6"/>
        <v>0</v>
      </c>
      <c r="Q65" s="171">
        <f t="shared" si="6"/>
        <v>0</v>
      </c>
      <c r="R65" s="171">
        <f t="shared" si="6"/>
        <v>871022</v>
      </c>
      <c r="T65" s="83">
        <f t="shared" ref="T65:T66" si="7">SUM(E65,J65)</f>
        <v>871022</v>
      </c>
    </row>
    <row r="66" spans="1:20" s="3" customFormat="1" ht="38.25" customHeight="1" x14ac:dyDescent="0.3">
      <c r="A66" s="62" t="s">
        <v>152</v>
      </c>
      <c r="B66" s="170"/>
      <c r="C66" s="170"/>
      <c r="D66" s="79" t="s">
        <v>87</v>
      </c>
      <c r="E66" s="171">
        <f>SUM(E68,E78)</f>
        <v>121022</v>
      </c>
      <c r="F66" s="171">
        <f t="shared" ref="F66:G66" si="8">SUM(F68,F78)</f>
        <v>121022</v>
      </c>
      <c r="G66" s="171">
        <f t="shared" si="8"/>
        <v>99198</v>
      </c>
      <c r="H66" s="171">
        <f t="shared" ref="H66:Q66" si="9">SUM(H67:H71,H73:H85)</f>
        <v>0</v>
      </c>
      <c r="I66" s="171">
        <f t="shared" si="9"/>
        <v>0</v>
      </c>
      <c r="J66" s="171">
        <f t="shared" ref="J66:K66" si="10">SUM(J68,J78)</f>
        <v>750000</v>
      </c>
      <c r="K66" s="171">
        <f t="shared" si="10"/>
        <v>750000</v>
      </c>
      <c r="L66" s="171">
        <f t="shared" si="9"/>
        <v>0</v>
      </c>
      <c r="M66" s="171">
        <f t="shared" si="9"/>
        <v>0</v>
      </c>
      <c r="N66" s="171">
        <f t="shared" si="9"/>
        <v>0</v>
      </c>
      <c r="O66" s="171">
        <f>SUM(O68,O78)</f>
        <v>750000</v>
      </c>
      <c r="P66" s="171">
        <f t="shared" si="9"/>
        <v>0</v>
      </c>
      <c r="Q66" s="171">
        <f t="shared" si="9"/>
        <v>0</v>
      </c>
      <c r="R66" s="171">
        <f>SUM(R68,R78)</f>
        <v>871022</v>
      </c>
      <c r="T66" s="83">
        <f t="shared" si="7"/>
        <v>871022</v>
      </c>
    </row>
    <row r="67" spans="1:20" s="3" customFormat="1" ht="59.25" hidden="1" customHeight="1" x14ac:dyDescent="0.3">
      <c r="A67" s="106" t="s">
        <v>151</v>
      </c>
      <c r="B67" s="106" t="s">
        <v>91</v>
      </c>
      <c r="C67" s="106" t="s">
        <v>44</v>
      </c>
      <c r="D67" s="180" t="s">
        <v>337</v>
      </c>
      <c r="E67" s="108">
        <f>SUM(F67,I67)</f>
        <v>0</v>
      </c>
      <c r="F67" s="108"/>
      <c r="G67" s="108"/>
      <c r="H67" s="193"/>
      <c r="I67" s="193"/>
      <c r="J67" s="163">
        <f t="shared" ref="J67:J88" si="11">SUM(L67,O67)</f>
        <v>0</v>
      </c>
      <c r="K67" s="163"/>
      <c r="L67" s="193"/>
      <c r="M67" s="193"/>
      <c r="N67" s="193"/>
      <c r="O67" s="163"/>
      <c r="P67" s="163"/>
      <c r="Q67" s="163"/>
      <c r="R67" s="163">
        <f>SUM(E67,J67)</f>
        <v>0</v>
      </c>
    </row>
    <row r="68" spans="1:20" s="44" customFormat="1" ht="28.5" customHeight="1" x14ac:dyDescent="0.3">
      <c r="A68" s="78" t="s">
        <v>181</v>
      </c>
      <c r="B68" s="78" t="s">
        <v>58</v>
      </c>
      <c r="C68" s="86" t="s">
        <v>45</v>
      </c>
      <c r="D68" s="230" t="s">
        <v>180</v>
      </c>
      <c r="E68" s="561">
        <f t="shared" ref="E68:E85" si="12">SUM(F68,I68)</f>
        <v>0</v>
      </c>
      <c r="F68" s="108"/>
      <c r="G68" s="108"/>
      <c r="H68" s="193"/>
      <c r="I68" s="193"/>
      <c r="J68" s="163">
        <v>750000</v>
      </c>
      <c r="K68" s="163">
        <v>750000</v>
      </c>
      <c r="L68" s="193"/>
      <c r="M68" s="193"/>
      <c r="N68" s="193"/>
      <c r="O68" s="163">
        <v>750000</v>
      </c>
      <c r="P68" s="163"/>
      <c r="Q68" s="163"/>
      <c r="R68" s="163">
        <f t="shared" ref="R68:R88" si="13">SUM(E68,J68)</f>
        <v>750000</v>
      </c>
    </row>
    <row r="69" spans="1:20" s="51" customFormat="1" ht="39.75" hidden="1" customHeight="1" x14ac:dyDescent="0.3">
      <c r="A69" s="269" t="s">
        <v>182</v>
      </c>
      <c r="B69" s="270">
        <v>1020</v>
      </c>
      <c r="C69" s="271"/>
      <c r="D69" s="272" t="s">
        <v>329</v>
      </c>
      <c r="E69" s="102">
        <f t="shared" si="12"/>
        <v>0</v>
      </c>
      <c r="F69" s="102"/>
      <c r="G69" s="102"/>
      <c r="H69" s="550"/>
      <c r="I69" s="550"/>
      <c r="J69" s="163">
        <f t="shared" si="11"/>
        <v>0</v>
      </c>
      <c r="K69" s="102"/>
      <c r="L69" s="550"/>
      <c r="M69" s="550"/>
      <c r="N69" s="550"/>
      <c r="O69" s="102"/>
      <c r="P69" s="75"/>
      <c r="Q69" s="75"/>
      <c r="R69" s="163">
        <f t="shared" si="13"/>
        <v>0</v>
      </c>
    </row>
    <row r="70" spans="1:20" s="491" customFormat="1" ht="41.25" hidden="1" customHeight="1" x14ac:dyDescent="0.3">
      <c r="A70" s="181" t="s">
        <v>340</v>
      </c>
      <c r="B70" s="183">
        <v>1021</v>
      </c>
      <c r="C70" s="490" t="s">
        <v>46</v>
      </c>
      <c r="D70" s="234" t="s">
        <v>330</v>
      </c>
      <c r="E70" s="108">
        <f t="shared" si="12"/>
        <v>0</v>
      </c>
      <c r="F70" s="108"/>
      <c r="G70" s="108"/>
      <c r="H70" s="193"/>
      <c r="I70" s="562"/>
      <c r="J70" s="163">
        <f t="shared" si="11"/>
        <v>0</v>
      </c>
      <c r="K70" s="163"/>
      <c r="L70" s="193"/>
      <c r="M70" s="193"/>
      <c r="N70" s="193"/>
      <c r="O70" s="163"/>
      <c r="P70" s="563"/>
      <c r="Q70" s="563"/>
      <c r="R70" s="163">
        <f t="shared" si="13"/>
        <v>0</v>
      </c>
    </row>
    <row r="71" spans="1:20" s="491" customFormat="1" ht="168" hidden="1" customHeight="1" x14ac:dyDescent="0.3">
      <c r="A71" s="490" t="s">
        <v>539</v>
      </c>
      <c r="B71" s="183">
        <v>1060</v>
      </c>
      <c r="C71" s="184"/>
      <c r="D71" s="492" t="s">
        <v>540</v>
      </c>
      <c r="E71" s="108">
        <f t="shared" si="12"/>
        <v>0</v>
      </c>
      <c r="F71" s="561"/>
      <c r="G71" s="108"/>
      <c r="H71" s="562"/>
      <c r="I71" s="562"/>
      <c r="J71" s="163">
        <f t="shared" si="11"/>
        <v>0</v>
      </c>
      <c r="K71" s="163"/>
      <c r="L71" s="193"/>
      <c r="M71" s="193"/>
      <c r="N71" s="193"/>
      <c r="O71" s="163"/>
      <c r="P71" s="563"/>
      <c r="Q71" s="563"/>
      <c r="R71" s="163">
        <f t="shared" si="13"/>
        <v>0</v>
      </c>
    </row>
    <row r="72" spans="1:20" s="491" customFormat="1" ht="39" hidden="1" customHeight="1" x14ac:dyDescent="0.3">
      <c r="A72" s="185" t="s">
        <v>541</v>
      </c>
      <c r="B72" s="182">
        <v>1061</v>
      </c>
      <c r="C72" s="185" t="s">
        <v>46</v>
      </c>
      <c r="D72" s="493" t="s">
        <v>330</v>
      </c>
      <c r="E72" s="560">
        <f t="shared" si="12"/>
        <v>0</v>
      </c>
      <c r="F72" s="564"/>
      <c r="G72" s="560"/>
      <c r="H72" s="563"/>
      <c r="I72" s="563"/>
      <c r="J72" s="163">
        <f t="shared" si="11"/>
        <v>0</v>
      </c>
      <c r="K72" s="560"/>
      <c r="L72" s="560"/>
      <c r="M72" s="560"/>
      <c r="N72" s="560"/>
      <c r="O72" s="560"/>
      <c r="P72" s="559"/>
      <c r="Q72" s="559"/>
      <c r="R72" s="163">
        <f t="shared" si="13"/>
        <v>0</v>
      </c>
    </row>
    <row r="73" spans="1:20" s="44" customFormat="1" ht="57" hidden="1" customHeight="1" x14ac:dyDescent="0.3">
      <c r="A73" s="78" t="s">
        <v>542</v>
      </c>
      <c r="B73" s="78" t="s">
        <v>57</v>
      </c>
      <c r="C73" s="78" t="s">
        <v>47</v>
      </c>
      <c r="D73" s="179" t="s">
        <v>543</v>
      </c>
      <c r="E73" s="108">
        <f t="shared" si="12"/>
        <v>0</v>
      </c>
      <c r="F73" s="108"/>
      <c r="G73" s="108"/>
      <c r="H73" s="163"/>
      <c r="I73" s="163"/>
      <c r="J73" s="163">
        <f t="shared" si="11"/>
        <v>0</v>
      </c>
      <c r="K73" s="108"/>
      <c r="L73" s="163"/>
      <c r="M73" s="163"/>
      <c r="N73" s="163"/>
      <c r="O73" s="108"/>
      <c r="P73" s="163"/>
      <c r="Q73" s="163"/>
      <c r="R73" s="163">
        <f t="shared" si="13"/>
        <v>0</v>
      </c>
    </row>
    <row r="74" spans="1:20" s="44" customFormat="1" ht="36.75" hidden="1" customHeight="1" x14ac:dyDescent="0.3">
      <c r="A74" s="78" t="s">
        <v>544</v>
      </c>
      <c r="B74" s="78" t="s">
        <v>545</v>
      </c>
      <c r="C74" s="86" t="s">
        <v>48</v>
      </c>
      <c r="D74" s="230" t="s">
        <v>546</v>
      </c>
      <c r="E74" s="108">
        <f t="shared" si="12"/>
        <v>0</v>
      </c>
      <c r="F74" s="108"/>
      <c r="G74" s="108"/>
      <c r="H74" s="163"/>
      <c r="I74" s="163"/>
      <c r="J74" s="163">
        <f t="shared" si="11"/>
        <v>0</v>
      </c>
      <c r="K74" s="108"/>
      <c r="L74" s="163"/>
      <c r="M74" s="163"/>
      <c r="N74" s="163"/>
      <c r="O74" s="108"/>
      <c r="P74" s="163"/>
      <c r="Q74" s="163"/>
      <c r="R74" s="163">
        <f t="shared" si="13"/>
        <v>0</v>
      </c>
    </row>
    <row r="75" spans="1:20" s="44" customFormat="1" ht="27" hidden="1" customHeight="1" x14ac:dyDescent="0.3">
      <c r="A75" s="78" t="s">
        <v>338</v>
      </c>
      <c r="B75" s="78" t="s">
        <v>339</v>
      </c>
      <c r="C75" s="78" t="s">
        <v>48</v>
      </c>
      <c r="D75" s="230" t="s">
        <v>183</v>
      </c>
      <c r="E75" s="108">
        <f t="shared" si="12"/>
        <v>0</v>
      </c>
      <c r="F75" s="108"/>
      <c r="G75" s="108"/>
      <c r="H75" s="163"/>
      <c r="I75" s="163"/>
      <c r="J75" s="163">
        <f t="shared" si="11"/>
        <v>0</v>
      </c>
      <c r="K75" s="163"/>
      <c r="L75" s="163"/>
      <c r="M75" s="163"/>
      <c r="N75" s="163"/>
      <c r="O75" s="163"/>
      <c r="P75" s="163"/>
      <c r="Q75" s="163"/>
      <c r="R75" s="163">
        <f t="shared" si="13"/>
        <v>0</v>
      </c>
    </row>
    <row r="76" spans="1:20" s="44" customFormat="1" ht="54" hidden="1" customHeight="1" x14ac:dyDescent="0.3">
      <c r="A76" s="78" t="s">
        <v>547</v>
      </c>
      <c r="B76" s="78" t="s">
        <v>548</v>
      </c>
      <c r="C76" s="78" t="s">
        <v>48</v>
      </c>
      <c r="D76" s="179" t="s">
        <v>549</v>
      </c>
      <c r="E76" s="108">
        <f t="shared" si="12"/>
        <v>0</v>
      </c>
      <c r="F76" s="108"/>
      <c r="G76" s="108"/>
      <c r="H76" s="163"/>
      <c r="I76" s="163"/>
      <c r="J76" s="163">
        <f t="shared" si="11"/>
        <v>0</v>
      </c>
      <c r="K76" s="565"/>
      <c r="L76" s="163"/>
      <c r="M76" s="163"/>
      <c r="N76" s="163"/>
      <c r="O76" s="565"/>
      <c r="P76" s="163"/>
      <c r="Q76" s="163"/>
      <c r="R76" s="163">
        <f t="shared" si="13"/>
        <v>0</v>
      </c>
    </row>
    <row r="77" spans="1:20" s="82" customFormat="1" ht="35.25" customHeight="1" x14ac:dyDescent="0.3">
      <c r="A77" s="241"/>
      <c r="B77" s="241"/>
      <c r="C77" s="241"/>
      <c r="D77" s="538" t="s">
        <v>550</v>
      </c>
      <c r="E77" s="108">
        <f t="shared" si="12"/>
        <v>0</v>
      </c>
      <c r="F77" s="560"/>
      <c r="G77" s="560"/>
      <c r="H77" s="563"/>
      <c r="I77" s="563"/>
      <c r="J77" s="560">
        <f t="shared" si="11"/>
        <v>750000</v>
      </c>
      <c r="K77" s="560">
        <v>750000</v>
      </c>
      <c r="L77" s="560"/>
      <c r="M77" s="560"/>
      <c r="N77" s="560"/>
      <c r="O77" s="560">
        <v>750000</v>
      </c>
      <c r="P77" s="560"/>
      <c r="Q77" s="560"/>
      <c r="R77" s="560">
        <f t="shared" si="13"/>
        <v>750000</v>
      </c>
    </row>
    <row r="78" spans="1:20" s="44" customFormat="1" ht="55.5" customHeight="1" x14ac:dyDescent="0.3">
      <c r="A78" s="78" t="s">
        <v>334</v>
      </c>
      <c r="B78" s="78" t="s">
        <v>335</v>
      </c>
      <c r="C78" s="78" t="s">
        <v>48</v>
      </c>
      <c r="D78" s="494" t="s">
        <v>336</v>
      </c>
      <c r="E78" s="108">
        <f t="shared" si="12"/>
        <v>121022</v>
      </c>
      <c r="F78" s="108">
        <v>121022</v>
      </c>
      <c r="G78" s="108">
        <v>99198</v>
      </c>
      <c r="H78" s="163"/>
      <c r="I78" s="163"/>
      <c r="J78" s="163">
        <f t="shared" si="11"/>
        <v>0</v>
      </c>
      <c r="K78" s="565"/>
      <c r="L78" s="163"/>
      <c r="M78" s="163"/>
      <c r="N78" s="163"/>
      <c r="O78" s="565"/>
      <c r="P78" s="163"/>
      <c r="Q78" s="163"/>
      <c r="R78" s="163">
        <f t="shared" si="13"/>
        <v>121022</v>
      </c>
    </row>
    <row r="79" spans="1:20" s="48" customFormat="1" ht="39.75" hidden="1" customHeight="1" x14ac:dyDescent="0.3">
      <c r="A79" s="174" t="s">
        <v>551</v>
      </c>
      <c r="B79" s="174"/>
      <c r="C79" s="495"/>
      <c r="D79" s="101" t="s">
        <v>552</v>
      </c>
      <c r="E79" s="102">
        <f t="shared" si="12"/>
        <v>0</v>
      </c>
      <c r="F79" s="102"/>
      <c r="G79" s="102"/>
      <c r="H79" s="102"/>
      <c r="I79" s="102">
        <f t="shared" ref="I79:O79" si="14">SUM(I80:I81)</f>
        <v>0</v>
      </c>
      <c r="J79" s="162">
        <f t="shared" si="11"/>
        <v>0</v>
      </c>
      <c r="K79" s="102">
        <f t="shared" si="14"/>
        <v>0</v>
      </c>
      <c r="L79" s="102">
        <f t="shared" si="14"/>
        <v>0</v>
      </c>
      <c r="M79" s="102">
        <f t="shared" si="14"/>
        <v>0</v>
      </c>
      <c r="N79" s="102">
        <f t="shared" si="14"/>
        <v>0</v>
      </c>
      <c r="O79" s="102">
        <f t="shared" si="14"/>
        <v>0</v>
      </c>
      <c r="P79" s="162"/>
      <c r="Q79" s="162"/>
      <c r="R79" s="162">
        <f t="shared" si="13"/>
        <v>0</v>
      </c>
    </row>
    <row r="80" spans="1:20" s="48" customFormat="1" ht="39.75" hidden="1" customHeight="1" x14ac:dyDescent="0.3">
      <c r="A80" s="174" t="s">
        <v>553</v>
      </c>
      <c r="B80" s="174" t="s">
        <v>554</v>
      </c>
      <c r="C80" s="495" t="s">
        <v>48</v>
      </c>
      <c r="D80" s="496" t="s">
        <v>555</v>
      </c>
      <c r="E80" s="102">
        <f t="shared" si="12"/>
        <v>0</v>
      </c>
      <c r="F80" s="102"/>
      <c r="G80" s="102"/>
      <c r="H80" s="162"/>
      <c r="I80" s="162"/>
      <c r="J80" s="162">
        <f t="shared" si="11"/>
        <v>0</v>
      </c>
      <c r="K80" s="102"/>
      <c r="L80" s="102"/>
      <c r="M80" s="102"/>
      <c r="N80" s="102"/>
      <c r="O80" s="102"/>
      <c r="P80" s="162"/>
      <c r="Q80" s="162"/>
      <c r="R80" s="162">
        <f t="shared" si="13"/>
        <v>0</v>
      </c>
    </row>
    <row r="81" spans="1:123" s="51" customFormat="1" ht="39.75" hidden="1" customHeight="1" x14ac:dyDescent="0.3">
      <c r="A81" s="497" t="s">
        <v>556</v>
      </c>
      <c r="B81" s="497" t="s">
        <v>557</v>
      </c>
      <c r="C81" s="498" t="s">
        <v>48</v>
      </c>
      <c r="D81" s="499" t="s">
        <v>558</v>
      </c>
      <c r="E81" s="102">
        <f t="shared" si="12"/>
        <v>0</v>
      </c>
      <c r="F81" s="551"/>
      <c r="G81" s="551"/>
      <c r="H81" s="75"/>
      <c r="I81" s="75"/>
      <c r="J81" s="162">
        <f t="shared" si="11"/>
        <v>0</v>
      </c>
      <c r="K81" s="551"/>
      <c r="L81" s="75"/>
      <c r="M81" s="75"/>
      <c r="N81" s="75"/>
      <c r="O81" s="551"/>
      <c r="P81" s="75"/>
      <c r="Q81" s="75"/>
      <c r="R81" s="162">
        <f t="shared" si="13"/>
        <v>0</v>
      </c>
    </row>
    <row r="82" spans="1:123" s="82" customFormat="1" ht="93" hidden="1" customHeight="1" x14ac:dyDescent="0.3">
      <c r="A82" s="78" t="s">
        <v>331</v>
      </c>
      <c r="B82" s="78" t="s">
        <v>333</v>
      </c>
      <c r="C82" s="86" t="s">
        <v>48</v>
      </c>
      <c r="D82" s="179" t="s">
        <v>332</v>
      </c>
      <c r="E82" s="108">
        <f t="shared" si="12"/>
        <v>0</v>
      </c>
      <c r="F82" s="108"/>
      <c r="G82" s="108"/>
      <c r="H82" s="108"/>
      <c r="I82" s="108"/>
      <c r="J82" s="163">
        <f t="shared" si="11"/>
        <v>0</v>
      </c>
      <c r="K82" s="108"/>
      <c r="L82" s="108"/>
      <c r="M82" s="560"/>
      <c r="N82" s="560"/>
      <c r="O82" s="108"/>
      <c r="P82" s="563"/>
      <c r="Q82" s="563"/>
      <c r="R82" s="163">
        <f t="shared" si="13"/>
        <v>0</v>
      </c>
    </row>
    <row r="83" spans="1:123" s="51" customFormat="1" ht="87" hidden="1" customHeight="1" x14ac:dyDescent="0.3">
      <c r="A83" s="172" t="s">
        <v>559</v>
      </c>
      <c r="B83" s="172" t="s">
        <v>560</v>
      </c>
      <c r="C83" s="500" t="s">
        <v>48</v>
      </c>
      <c r="D83" s="501" t="s">
        <v>561</v>
      </c>
      <c r="E83" s="566">
        <f t="shared" si="12"/>
        <v>0</v>
      </c>
      <c r="F83" s="551"/>
      <c r="G83" s="551"/>
      <c r="H83" s="75"/>
      <c r="I83" s="75"/>
      <c r="J83" s="162">
        <f t="shared" si="11"/>
        <v>0</v>
      </c>
      <c r="K83" s="75"/>
      <c r="L83" s="75"/>
      <c r="M83" s="75"/>
      <c r="N83" s="75"/>
      <c r="O83" s="75"/>
      <c r="P83" s="75"/>
      <c r="Q83" s="75"/>
      <c r="R83" s="162">
        <f t="shared" si="13"/>
        <v>0</v>
      </c>
    </row>
    <row r="84" spans="1:123" s="44" customFormat="1" ht="53.25" hidden="1" customHeight="1" x14ac:dyDescent="0.3">
      <c r="A84" s="78" t="s">
        <v>185</v>
      </c>
      <c r="B84" s="78" t="s">
        <v>186</v>
      </c>
      <c r="C84" s="86" t="s">
        <v>49</v>
      </c>
      <c r="D84" s="502" t="s">
        <v>184</v>
      </c>
      <c r="E84" s="561">
        <f t="shared" si="12"/>
        <v>0</v>
      </c>
      <c r="F84" s="108"/>
      <c r="G84" s="108"/>
      <c r="H84" s="163"/>
      <c r="I84" s="163"/>
      <c r="J84" s="163">
        <f t="shared" si="11"/>
        <v>0</v>
      </c>
      <c r="K84" s="163"/>
      <c r="L84" s="163"/>
      <c r="M84" s="163"/>
      <c r="N84" s="163"/>
      <c r="O84" s="163"/>
      <c r="P84" s="163"/>
      <c r="Q84" s="163"/>
      <c r="R84" s="163">
        <f t="shared" si="13"/>
        <v>0</v>
      </c>
    </row>
    <row r="85" spans="1:123" s="44" customFormat="1" ht="36.75" hidden="1" customHeight="1" x14ac:dyDescent="0.3">
      <c r="A85" s="78" t="s">
        <v>229</v>
      </c>
      <c r="B85" s="106" t="s">
        <v>230</v>
      </c>
      <c r="C85" s="106" t="s">
        <v>177</v>
      </c>
      <c r="D85" s="178" t="s">
        <v>231</v>
      </c>
      <c r="E85" s="561">
        <f t="shared" si="12"/>
        <v>0</v>
      </c>
      <c r="F85" s="108"/>
      <c r="G85" s="108"/>
      <c r="H85" s="163"/>
      <c r="I85" s="163"/>
      <c r="J85" s="163">
        <f t="shared" si="11"/>
        <v>0</v>
      </c>
      <c r="K85" s="163"/>
      <c r="L85" s="163"/>
      <c r="M85" s="163"/>
      <c r="N85" s="163"/>
      <c r="O85" s="163"/>
      <c r="P85" s="163"/>
      <c r="Q85" s="163"/>
      <c r="R85" s="163">
        <f t="shared" si="13"/>
        <v>0</v>
      </c>
    </row>
    <row r="86" spans="1:123" s="51" customFormat="1" ht="72.75" hidden="1" customHeight="1" x14ac:dyDescent="0.3">
      <c r="A86" s="136" t="s">
        <v>562</v>
      </c>
      <c r="B86" s="136" t="s">
        <v>528</v>
      </c>
      <c r="C86" s="136" t="s">
        <v>56</v>
      </c>
      <c r="D86" s="137" t="s">
        <v>529</v>
      </c>
      <c r="E86" s="102">
        <f>SUM(F86,I86)</f>
        <v>0</v>
      </c>
      <c r="F86" s="102"/>
      <c r="G86" s="102"/>
      <c r="H86" s="102"/>
      <c r="I86" s="102"/>
      <c r="J86" s="102">
        <f>SUM(L86,O86)</f>
        <v>0</v>
      </c>
      <c r="K86" s="102"/>
      <c r="L86" s="102"/>
      <c r="M86" s="102"/>
      <c r="N86" s="102"/>
      <c r="O86" s="102"/>
      <c r="P86" s="75"/>
      <c r="Q86" s="75"/>
      <c r="R86" s="102">
        <f>SUM(E86,J86)</f>
        <v>0</v>
      </c>
    </row>
    <row r="87" spans="1:123" s="51" customFormat="1" ht="66" hidden="1" customHeight="1" x14ac:dyDescent="0.3">
      <c r="A87" s="168"/>
      <c r="B87" s="168"/>
      <c r="C87" s="168"/>
      <c r="D87" s="503" t="s">
        <v>530</v>
      </c>
      <c r="E87" s="551">
        <f>SUM(F87,I87)</f>
        <v>0</v>
      </c>
      <c r="F87" s="551"/>
      <c r="G87" s="551"/>
      <c r="H87" s="75"/>
      <c r="I87" s="75"/>
      <c r="J87" s="551">
        <f>SUM(L87,O87)</f>
        <v>0</v>
      </c>
      <c r="K87" s="551"/>
      <c r="L87" s="551"/>
      <c r="M87" s="551"/>
      <c r="N87" s="551"/>
      <c r="O87" s="551"/>
      <c r="P87" s="551"/>
      <c r="Q87" s="551"/>
      <c r="R87" s="551">
        <f>SUM(E87,J87)</f>
        <v>0</v>
      </c>
    </row>
    <row r="88" spans="1:123" s="48" customFormat="1" ht="27.75" hidden="1" customHeight="1" x14ac:dyDescent="0.3">
      <c r="A88" s="72" t="s">
        <v>267</v>
      </c>
      <c r="B88" s="72" t="s">
        <v>139</v>
      </c>
      <c r="C88" s="165" t="s">
        <v>54</v>
      </c>
      <c r="D88" s="166" t="s">
        <v>140</v>
      </c>
      <c r="E88" s="102">
        <f>SUM(F88,I88)</f>
        <v>0</v>
      </c>
      <c r="F88" s="102"/>
      <c r="G88" s="102"/>
      <c r="H88" s="102"/>
      <c r="I88" s="102">
        <f>SUM(I86)</f>
        <v>0</v>
      </c>
      <c r="J88" s="162">
        <f t="shared" si="11"/>
        <v>0</v>
      </c>
      <c r="K88" s="102"/>
      <c r="L88" s="102"/>
      <c r="M88" s="102"/>
      <c r="N88" s="102"/>
      <c r="O88" s="102"/>
      <c r="P88" s="102"/>
      <c r="Q88" s="102">
        <f>SUM(Q86)</f>
        <v>0</v>
      </c>
      <c r="R88" s="102">
        <f t="shared" si="13"/>
        <v>0</v>
      </c>
    </row>
    <row r="89" spans="1:123" s="44" customFormat="1" ht="57.75" hidden="1" customHeight="1" x14ac:dyDescent="0.3">
      <c r="A89" s="62" t="s">
        <v>149</v>
      </c>
      <c r="B89" s="170"/>
      <c r="C89" s="170"/>
      <c r="D89" s="79" t="s">
        <v>88</v>
      </c>
      <c r="E89" s="171">
        <f>SUM(E90)</f>
        <v>0</v>
      </c>
      <c r="F89" s="235">
        <f t="shared" ref="F89:Q89" si="15">SUM(F90)</f>
        <v>0</v>
      </c>
      <c r="G89" s="235">
        <f t="shared" si="15"/>
        <v>0</v>
      </c>
      <c r="H89" s="235">
        <f t="shared" si="15"/>
        <v>0</v>
      </c>
      <c r="I89" s="235">
        <f t="shared" si="15"/>
        <v>0</v>
      </c>
      <c r="J89" s="235">
        <f t="shared" si="15"/>
        <v>0</v>
      </c>
      <c r="K89" s="235">
        <f t="shared" si="15"/>
        <v>0</v>
      </c>
      <c r="L89" s="235">
        <f t="shared" si="15"/>
        <v>0</v>
      </c>
      <c r="M89" s="235">
        <f t="shared" si="15"/>
        <v>0</v>
      </c>
      <c r="N89" s="235">
        <f t="shared" si="15"/>
        <v>0</v>
      </c>
      <c r="O89" s="235">
        <f t="shared" si="15"/>
        <v>0</v>
      </c>
      <c r="P89" s="235">
        <f t="shared" si="15"/>
        <v>0</v>
      </c>
      <c r="Q89" s="235">
        <f t="shared" si="15"/>
        <v>0</v>
      </c>
      <c r="R89" s="235">
        <f>SUM(E89,J89)</f>
        <v>0</v>
      </c>
      <c r="T89" s="83">
        <f t="shared" ref="T89:T90" si="16">SUM(E89,J89)</f>
        <v>0</v>
      </c>
    </row>
    <row r="90" spans="1:123" s="3" customFormat="1" ht="57" hidden="1" customHeight="1" x14ac:dyDescent="0.3">
      <c r="A90" s="62" t="s">
        <v>148</v>
      </c>
      <c r="B90" s="170"/>
      <c r="C90" s="170"/>
      <c r="D90" s="79" t="s">
        <v>88</v>
      </c>
      <c r="E90" s="171">
        <f>SUM(E91:E92)</f>
        <v>0</v>
      </c>
      <c r="F90" s="171">
        <f>SUM(F91:F92)</f>
        <v>0</v>
      </c>
      <c r="G90" s="171">
        <f>SUM(G91:G92)</f>
        <v>0</v>
      </c>
      <c r="H90" s="171">
        <f>SUM(H91:H92)</f>
        <v>0</v>
      </c>
      <c r="I90" s="171">
        <f>SUM(I91:I92)</f>
        <v>0</v>
      </c>
      <c r="J90" s="171">
        <f t="shared" ref="J90:R90" si="17">SUM(J91:J92)</f>
        <v>0</v>
      </c>
      <c r="K90" s="171">
        <f t="shared" si="17"/>
        <v>0</v>
      </c>
      <c r="L90" s="171">
        <f t="shared" si="17"/>
        <v>0</v>
      </c>
      <c r="M90" s="171">
        <f t="shared" si="17"/>
        <v>0</v>
      </c>
      <c r="N90" s="171">
        <f t="shared" si="17"/>
        <v>0</v>
      </c>
      <c r="O90" s="171">
        <f t="shared" si="17"/>
        <v>0</v>
      </c>
      <c r="P90" s="171">
        <f t="shared" si="17"/>
        <v>0</v>
      </c>
      <c r="Q90" s="171">
        <f t="shared" si="17"/>
        <v>0</v>
      </c>
      <c r="R90" s="171">
        <f t="shared" si="17"/>
        <v>0</v>
      </c>
      <c r="T90" s="83">
        <f t="shared" si="16"/>
        <v>0</v>
      </c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</row>
    <row r="91" spans="1:123" s="195" customFormat="1" ht="57" hidden="1" customHeight="1" x14ac:dyDescent="0.3">
      <c r="A91" s="106" t="s">
        <v>154</v>
      </c>
      <c r="B91" s="106" t="s">
        <v>91</v>
      </c>
      <c r="C91" s="106" t="s">
        <v>44</v>
      </c>
      <c r="D91" s="180" t="s">
        <v>337</v>
      </c>
      <c r="E91" s="108">
        <f t="shared" ref="E91:E92" si="18">SUM(F91,I91)</f>
        <v>0</v>
      </c>
      <c r="F91" s="108"/>
      <c r="G91" s="193"/>
      <c r="H91" s="193"/>
      <c r="I91" s="193"/>
      <c r="J91" s="163"/>
      <c r="K91" s="163"/>
      <c r="L91" s="193"/>
      <c r="M91" s="193"/>
      <c r="N91" s="193"/>
      <c r="O91" s="193"/>
      <c r="P91" s="193"/>
      <c r="Q91" s="193"/>
      <c r="R91" s="163">
        <f>SUM(E91,J91)</f>
        <v>0</v>
      </c>
      <c r="T91" s="236"/>
      <c r="U91" s="236"/>
      <c r="V91" s="236"/>
      <c r="W91" s="236"/>
      <c r="X91" s="236"/>
      <c r="Y91" s="236"/>
      <c r="Z91" s="236"/>
      <c r="AA91" s="236"/>
      <c r="AB91" s="236"/>
      <c r="AC91" s="236"/>
      <c r="AD91" s="236"/>
      <c r="AE91" s="236"/>
      <c r="AF91" s="236"/>
      <c r="AG91" s="236"/>
      <c r="AH91" s="236"/>
    </row>
    <row r="92" spans="1:123" s="481" customFormat="1" ht="37.5" hidden="1" customHeight="1" x14ac:dyDescent="0.3">
      <c r="A92" s="237" t="s">
        <v>563</v>
      </c>
      <c r="B92" s="106" t="s">
        <v>54</v>
      </c>
      <c r="C92" s="106" t="s">
        <v>55</v>
      </c>
      <c r="D92" s="178" t="s">
        <v>234</v>
      </c>
      <c r="E92" s="108">
        <f t="shared" si="18"/>
        <v>0</v>
      </c>
      <c r="F92" s="567"/>
      <c r="G92" s="568"/>
      <c r="H92" s="568"/>
      <c r="I92" s="568"/>
      <c r="J92" s="569"/>
      <c r="K92" s="569"/>
      <c r="L92" s="568"/>
      <c r="M92" s="568"/>
      <c r="N92" s="568"/>
      <c r="O92" s="568"/>
      <c r="P92" s="568"/>
      <c r="Q92" s="568"/>
      <c r="R92" s="163">
        <f>SUM(E92,J92)</f>
        <v>0</v>
      </c>
      <c r="T92" s="504"/>
      <c r="U92" s="504"/>
      <c r="V92" s="504"/>
      <c r="W92" s="504"/>
      <c r="X92" s="504"/>
      <c r="Y92" s="504"/>
      <c r="Z92" s="504"/>
      <c r="AA92" s="504"/>
      <c r="AB92" s="504"/>
      <c r="AC92" s="504"/>
      <c r="AD92" s="504"/>
      <c r="AE92" s="504"/>
      <c r="AF92" s="504"/>
      <c r="AG92" s="504"/>
      <c r="AH92" s="504"/>
    </row>
    <row r="93" spans="1:123" s="3" customFormat="1" ht="55.5" hidden="1" customHeight="1" x14ac:dyDescent="0.3">
      <c r="A93" s="62" t="s">
        <v>21</v>
      </c>
      <c r="B93" s="170"/>
      <c r="C93" s="170"/>
      <c r="D93" s="245" t="s">
        <v>187</v>
      </c>
      <c r="E93" s="171">
        <f>SUM(E94)</f>
        <v>0</v>
      </c>
      <c r="F93" s="235">
        <f t="shared" ref="F93:R93" si="19">SUM(F94)</f>
        <v>0</v>
      </c>
      <c r="G93" s="235">
        <f t="shared" si="19"/>
        <v>0</v>
      </c>
      <c r="H93" s="235">
        <f t="shared" si="19"/>
        <v>0</v>
      </c>
      <c r="I93" s="235">
        <f t="shared" si="19"/>
        <v>0</v>
      </c>
      <c r="J93" s="235">
        <f t="shared" si="19"/>
        <v>0</v>
      </c>
      <c r="K93" s="235">
        <f t="shared" si="19"/>
        <v>0</v>
      </c>
      <c r="L93" s="235">
        <f t="shared" si="19"/>
        <v>0</v>
      </c>
      <c r="M93" s="235">
        <f t="shared" si="19"/>
        <v>0</v>
      </c>
      <c r="N93" s="235">
        <f t="shared" si="19"/>
        <v>0</v>
      </c>
      <c r="O93" s="235">
        <f t="shared" si="19"/>
        <v>0</v>
      </c>
      <c r="P93" s="235">
        <f t="shared" si="19"/>
        <v>0</v>
      </c>
      <c r="Q93" s="235">
        <f t="shared" si="19"/>
        <v>0</v>
      </c>
      <c r="R93" s="235">
        <f t="shared" si="19"/>
        <v>0</v>
      </c>
      <c r="S93" s="85"/>
      <c r="T93" s="49">
        <f t="shared" ref="T93:T94" si="20">SUM(E93,J93)</f>
        <v>0</v>
      </c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  <c r="CC93" s="85"/>
      <c r="CD93" s="85"/>
      <c r="CE93" s="85"/>
      <c r="CF93" s="85"/>
      <c r="CG93" s="85"/>
      <c r="CH93" s="85"/>
      <c r="CI93" s="85"/>
      <c r="CJ93" s="85"/>
      <c r="CK93" s="85"/>
      <c r="CL93" s="85"/>
      <c r="CM93" s="85"/>
      <c r="CN93" s="85"/>
      <c r="CO93" s="85"/>
      <c r="CP93" s="85"/>
      <c r="CQ93" s="85"/>
      <c r="CR93" s="85"/>
      <c r="CS93" s="85"/>
      <c r="CT93" s="85"/>
      <c r="CU93" s="85"/>
      <c r="CV93" s="85"/>
      <c r="CW93" s="85"/>
      <c r="CX93" s="85"/>
      <c r="CY93" s="85"/>
      <c r="CZ93" s="85"/>
      <c r="DA93" s="85"/>
      <c r="DB93" s="85"/>
      <c r="DC93" s="85"/>
      <c r="DD93" s="85"/>
      <c r="DE93" s="85"/>
      <c r="DF93" s="85"/>
      <c r="DG93" s="85"/>
      <c r="DH93" s="85"/>
      <c r="DI93" s="85"/>
      <c r="DJ93" s="85"/>
      <c r="DK93" s="85"/>
      <c r="DL93" s="85"/>
      <c r="DM93" s="85"/>
      <c r="DN93" s="85"/>
      <c r="DO93" s="85"/>
      <c r="DP93" s="85"/>
      <c r="DQ93" s="85"/>
      <c r="DR93" s="85"/>
      <c r="DS93" s="85"/>
    </row>
    <row r="94" spans="1:123" s="3" customFormat="1" ht="54.75" hidden="1" customHeight="1" x14ac:dyDescent="0.3">
      <c r="A94" s="62" t="s">
        <v>22</v>
      </c>
      <c r="B94" s="170"/>
      <c r="C94" s="170"/>
      <c r="D94" s="245" t="s">
        <v>187</v>
      </c>
      <c r="E94" s="171">
        <f>SUM(E95:E102)</f>
        <v>0</v>
      </c>
      <c r="F94" s="171">
        <f t="shared" ref="F94:R94" si="21">SUM(F95:F102)</f>
        <v>0</v>
      </c>
      <c r="G94" s="171">
        <f t="shared" si="21"/>
        <v>0</v>
      </c>
      <c r="H94" s="171">
        <f t="shared" si="21"/>
        <v>0</v>
      </c>
      <c r="I94" s="171">
        <f t="shared" si="21"/>
        <v>0</v>
      </c>
      <c r="J94" s="171">
        <f t="shared" si="21"/>
        <v>0</v>
      </c>
      <c r="K94" s="171">
        <f t="shared" si="21"/>
        <v>0</v>
      </c>
      <c r="L94" s="171">
        <f t="shared" si="21"/>
        <v>0</v>
      </c>
      <c r="M94" s="171">
        <f t="shared" si="21"/>
        <v>0</v>
      </c>
      <c r="N94" s="171">
        <f t="shared" si="21"/>
        <v>0</v>
      </c>
      <c r="O94" s="171">
        <f t="shared" si="21"/>
        <v>0</v>
      </c>
      <c r="P94" s="171">
        <f t="shared" si="21"/>
        <v>0</v>
      </c>
      <c r="Q94" s="171">
        <f t="shared" si="21"/>
        <v>0</v>
      </c>
      <c r="R94" s="171">
        <f t="shared" si="21"/>
        <v>0</v>
      </c>
      <c r="T94" s="49">
        <f t="shared" si="20"/>
        <v>0</v>
      </c>
    </row>
    <row r="95" spans="1:123" s="3" customFormat="1" ht="53.25" hidden="1" customHeight="1" x14ac:dyDescent="0.3">
      <c r="A95" s="106" t="s">
        <v>161</v>
      </c>
      <c r="B95" s="106" t="s">
        <v>91</v>
      </c>
      <c r="C95" s="106" t="s">
        <v>44</v>
      </c>
      <c r="D95" s="107" t="s">
        <v>337</v>
      </c>
      <c r="E95" s="108">
        <f t="shared" ref="E95:E101" si="22">SUM(F95,I95)</f>
        <v>0</v>
      </c>
      <c r="F95" s="192"/>
      <c r="G95" s="193"/>
      <c r="H95" s="193"/>
      <c r="I95" s="193"/>
      <c r="J95" s="548"/>
      <c r="K95" s="193"/>
      <c r="L95" s="193"/>
      <c r="M95" s="193"/>
      <c r="N95" s="193"/>
      <c r="O95" s="193"/>
      <c r="P95" s="193"/>
      <c r="Q95" s="223"/>
      <c r="R95" s="163">
        <f>SUM(J95,E95)</f>
        <v>0</v>
      </c>
    </row>
    <row r="96" spans="1:123" s="3" customFormat="1" ht="40.5" hidden="1" customHeight="1" x14ac:dyDescent="0.3">
      <c r="A96" s="78" t="s">
        <v>564</v>
      </c>
      <c r="B96" s="78" t="s">
        <v>565</v>
      </c>
      <c r="C96" s="78" t="s">
        <v>47</v>
      </c>
      <c r="D96" s="179" t="s">
        <v>566</v>
      </c>
      <c r="E96" s="108">
        <f>SUM(F96,I96)</f>
        <v>0</v>
      </c>
      <c r="F96" s="192"/>
      <c r="G96" s="163"/>
      <c r="H96" s="163"/>
      <c r="I96" s="163"/>
      <c r="J96" s="192">
        <f>SUM(L96,O96)</f>
        <v>0</v>
      </c>
      <c r="K96" s="108"/>
      <c r="L96" s="108"/>
      <c r="M96" s="108"/>
      <c r="N96" s="108"/>
      <c r="O96" s="108"/>
      <c r="P96" s="108"/>
      <c r="Q96" s="108"/>
      <c r="R96" s="108">
        <f>SUM(J96,E96)</f>
        <v>0</v>
      </c>
    </row>
    <row r="97" spans="1:20" s="44" customFormat="1" ht="29.25" hidden="1" customHeight="1" x14ac:dyDescent="0.3">
      <c r="A97" s="78" t="s">
        <v>160</v>
      </c>
      <c r="B97" s="78" t="s">
        <v>162</v>
      </c>
      <c r="C97" s="78" t="s">
        <v>59</v>
      </c>
      <c r="D97" s="179" t="s">
        <v>159</v>
      </c>
      <c r="E97" s="108">
        <f t="shared" si="22"/>
        <v>0</v>
      </c>
      <c r="F97" s="192"/>
      <c r="G97" s="163"/>
      <c r="H97" s="163"/>
      <c r="I97" s="163"/>
      <c r="J97" s="548">
        <f t="shared" ref="J97:J102" si="23">SUM(L97,O97)</f>
        <v>0</v>
      </c>
      <c r="K97" s="163"/>
      <c r="L97" s="163"/>
      <c r="M97" s="163"/>
      <c r="N97" s="163"/>
      <c r="O97" s="163"/>
      <c r="P97" s="163"/>
      <c r="Q97" s="163"/>
      <c r="R97" s="163">
        <f t="shared" ref="R97:R101" si="24">SUM(J97,E97)</f>
        <v>0</v>
      </c>
    </row>
    <row r="98" spans="1:20" s="44" customFormat="1" ht="58.5" hidden="1" customHeight="1" x14ac:dyDescent="0.3">
      <c r="A98" s="78" t="s">
        <v>163</v>
      </c>
      <c r="B98" s="78" t="s">
        <v>85</v>
      </c>
      <c r="C98" s="78" t="s">
        <v>60</v>
      </c>
      <c r="D98" s="225" t="s">
        <v>164</v>
      </c>
      <c r="E98" s="108">
        <f t="shared" si="22"/>
        <v>0</v>
      </c>
      <c r="F98" s="192"/>
      <c r="G98" s="163"/>
      <c r="H98" s="163"/>
      <c r="I98" s="163"/>
      <c r="J98" s="548">
        <f t="shared" si="23"/>
        <v>0</v>
      </c>
      <c r="K98" s="163"/>
      <c r="L98" s="163"/>
      <c r="M98" s="163"/>
      <c r="N98" s="163"/>
      <c r="O98" s="163"/>
      <c r="P98" s="163"/>
      <c r="Q98" s="163"/>
      <c r="R98" s="163">
        <f t="shared" si="24"/>
        <v>0</v>
      </c>
    </row>
    <row r="99" spans="1:20" s="44" customFormat="1" ht="42" hidden="1" customHeight="1" x14ac:dyDescent="0.3">
      <c r="A99" s="232" t="s">
        <v>165</v>
      </c>
      <c r="B99" s="232" t="s">
        <v>166</v>
      </c>
      <c r="C99" s="232" t="s">
        <v>61</v>
      </c>
      <c r="D99" s="246" t="s">
        <v>167</v>
      </c>
      <c r="E99" s="192">
        <f t="shared" si="22"/>
        <v>0</v>
      </c>
      <c r="F99" s="192"/>
      <c r="G99" s="548"/>
      <c r="H99" s="548"/>
      <c r="I99" s="548"/>
      <c r="J99" s="548">
        <f t="shared" si="23"/>
        <v>0</v>
      </c>
      <c r="K99" s="548"/>
      <c r="L99" s="548"/>
      <c r="M99" s="548"/>
      <c r="N99" s="548"/>
      <c r="O99" s="548"/>
      <c r="P99" s="548"/>
      <c r="Q99" s="163"/>
      <c r="R99" s="163">
        <f t="shared" si="24"/>
        <v>0</v>
      </c>
    </row>
    <row r="100" spans="1:20" s="44" customFormat="1" ht="37.5" hidden="1" customHeight="1" x14ac:dyDescent="0.3">
      <c r="A100" s="232" t="s">
        <v>169</v>
      </c>
      <c r="B100" s="232" t="s">
        <v>170</v>
      </c>
      <c r="C100" s="232" t="s">
        <v>61</v>
      </c>
      <c r="D100" s="244" t="s">
        <v>168</v>
      </c>
      <c r="E100" s="108">
        <f t="shared" si="22"/>
        <v>0</v>
      </c>
      <c r="F100" s="192"/>
      <c r="G100" s="163"/>
      <c r="H100" s="163"/>
      <c r="I100" s="163"/>
      <c r="J100" s="548">
        <f t="shared" si="23"/>
        <v>0</v>
      </c>
      <c r="K100" s="548"/>
      <c r="L100" s="163"/>
      <c r="M100" s="163"/>
      <c r="N100" s="163"/>
      <c r="O100" s="548"/>
      <c r="P100" s="163"/>
      <c r="Q100" s="163"/>
      <c r="R100" s="163">
        <f t="shared" si="24"/>
        <v>0</v>
      </c>
    </row>
    <row r="101" spans="1:20" s="44" customFormat="1" ht="42" hidden="1" customHeight="1" x14ac:dyDescent="0.3">
      <c r="A101" s="232" t="s">
        <v>567</v>
      </c>
      <c r="B101" s="232" t="s">
        <v>568</v>
      </c>
      <c r="C101" s="232" t="s">
        <v>177</v>
      </c>
      <c r="D101" s="244" t="s">
        <v>569</v>
      </c>
      <c r="E101" s="108">
        <f t="shared" si="22"/>
        <v>0</v>
      </c>
      <c r="F101" s="192"/>
      <c r="G101" s="163"/>
      <c r="H101" s="163"/>
      <c r="I101" s="163"/>
      <c r="J101" s="548">
        <f t="shared" si="23"/>
        <v>0</v>
      </c>
      <c r="K101" s="548"/>
      <c r="L101" s="163"/>
      <c r="M101" s="163"/>
      <c r="N101" s="163"/>
      <c r="O101" s="548"/>
      <c r="P101" s="163"/>
      <c r="Q101" s="163"/>
      <c r="R101" s="163">
        <f t="shared" si="24"/>
        <v>0</v>
      </c>
    </row>
    <row r="102" spans="1:20" s="44" customFormat="1" ht="10.5" hidden="1" customHeight="1" x14ac:dyDescent="0.3">
      <c r="A102" s="232" t="s">
        <v>407</v>
      </c>
      <c r="B102" s="232" t="s">
        <v>408</v>
      </c>
      <c r="C102" s="232" t="s">
        <v>56</v>
      </c>
      <c r="D102" s="244" t="s">
        <v>406</v>
      </c>
      <c r="E102" s="163">
        <f>SUM(F102,I102)</f>
        <v>0</v>
      </c>
      <c r="F102" s="192"/>
      <c r="G102" s="163"/>
      <c r="H102" s="163"/>
      <c r="I102" s="163"/>
      <c r="J102" s="108">
        <f t="shared" si="23"/>
        <v>0</v>
      </c>
      <c r="K102" s="548"/>
      <c r="L102" s="163"/>
      <c r="M102" s="163"/>
      <c r="N102" s="163"/>
      <c r="O102" s="163"/>
      <c r="P102" s="163"/>
      <c r="Q102" s="163"/>
      <c r="R102" s="108">
        <f t="shared" ref="R102" si="25">SUM(E102,J102)</f>
        <v>0</v>
      </c>
    </row>
    <row r="103" spans="1:20" s="44" customFormat="1" ht="59.25" hidden="1" customHeight="1" x14ac:dyDescent="0.3">
      <c r="A103" s="62" t="s">
        <v>570</v>
      </c>
      <c r="B103" s="170"/>
      <c r="C103" s="170"/>
      <c r="D103" s="245" t="s">
        <v>571</v>
      </c>
      <c r="E103" s="171">
        <f>SUM(E104)</f>
        <v>0</v>
      </c>
      <c r="F103" s="171">
        <f t="shared" ref="F103:Q103" si="26">SUM(F104)</f>
        <v>0</v>
      </c>
      <c r="G103" s="171">
        <f t="shared" si="26"/>
        <v>0</v>
      </c>
      <c r="H103" s="171">
        <f t="shared" si="26"/>
        <v>0</v>
      </c>
      <c r="I103" s="171">
        <f t="shared" si="26"/>
        <v>0</v>
      </c>
      <c r="J103" s="171">
        <f t="shared" si="26"/>
        <v>0</v>
      </c>
      <c r="K103" s="171">
        <f t="shared" si="26"/>
        <v>0</v>
      </c>
      <c r="L103" s="171">
        <f t="shared" si="26"/>
        <v>0</v>
      </c>
      <c r="M103" s="171">
        <f t="shared" si="26"/>
        <v>0</v>
      </c>
      <c r="N103" s="171">
        <f t="shared" si="26"/>
        <v>0</v>
      </c>
      <c r="O103" s="171">
        <f t="shared" si="26"/>
        <v>0</v>
      </c>
      <c r="P103" s="171">
        <f t="shared" si="26"/>
        <v>0</v>
      </c>
      <c r="Q103" s="171">
        <f t="shared" si="26"/>
        <v>0</v>
      </c>
      <c r="R103" s="171">
        <f>SUM(J103,E103)</f>
        <v>0</v>
      </c>
      <c r="T103" s="83">
        <f t="shared" ref="T103:T104" si="27">SUM(E103,J103)</f>
        <v>0</v>
      </c>
    </row>
    <row r="104" spans="1:20" s="44" customFormat="1" ht="58.5" hidden="1" customHeight="1" x14ac:dyDescent="0.3">
      <c r="A104" s="62" t="s">
        <v>572</v>
      </c>
      <c r="B104" s="170"/>
      <c r="C104" s="170"/>
      <c r="D104" s="245" t="s">
        <v>571</v>
      </c>
      <c r="E104" s="171">
        <f>SUM(E105:E115)</f>
        <v>0</v>
      </c>
      <c r="F104" s="171">
        <f t="shared" ref="F104:R104" si="28">SUM(F105:F115)</f>
        <v>0</v>
      </c>
      <c r="G104" s="171">
        <f t="shared" si="28"/>
        <v>0</v>
      </c>
      <c r="H104" s="171">
        <f t="shared" si="28"/>
        <v>0</v>
      </c>
      <c r="I104" s="171">
        <f t="shared" si="28"/>
        <v>0</v>
      </c>
      <c r="J104" s="171">
        <f t="shared" si="28"/>
        <v>0</v>
      </c>
      <c r="K104" s="171">
        <f t="shared" si="28"/>
        <v>0</v>
      </c>
      <c r="L104" s="171">
        <f t="shared" si="28"/>
        <v>0</v>
      </c>
      <c r="M104" s="171">
        <f t="shared" si="28"/>
        <v>0</v>
      </c>
      <c r="N104" s="171">
        <f t="shared" si="28"/>
        <v>0</v>
      </c>
      <c r="O104" s="171">
        <f t="shared" si="28"/>
        <v>0</v>
      </c>
      <c r="P104" s="171">
        <f t="shared" si="28"/>
        <v>0</v>
      </c>
      <c r="Q104" s="171">
        <f t="shared" si="28"/>
        <v>0</v>
      </c>
      <c r="R104" s="171">
        <f t="shared" si="28"/>
        <v>0</v>
      </c>
      <c r="T104" s="83">
        <f t="shared" si="27"/>
        <v>0</v>
      </c>
    </row>
    <row r="105" spans="1:20" s="44" customFormat="1" ht="57.75" hidden="1" customHeight="1" x14ac:dyDescent="0.3">
      <c r="A105" s="78" t="s">
        <v>573</v>
      </c>
      <c r="B105" s="78" t="s">
        <v>91</v>
      </c>
      <c r="C105" s="78" t="s">
        <v>44</v>
      </c>
      <c r="D105" s="107" t="s">
        <v>337</v>
      </c>
      <c r="E105" s="108">
        <f>SUM(F105,I105)</f>
        <v>0</v>
      </c>
      <c r="F105" s="163"/>
      <c r="G105" s="108"/>
      <c r="H105" s="108"/>
      <c r="I105" s="563"/>
      <c r="J105" s="192">
        <f>SUM(L105,O105)</f>
        <v>0</v>
      </c>
      <c r="K105" s="108"/>
      <c r="L105" s="563"/>
      <c r="M105" s="563"/>
      <c r="N105" s="563"/>
      <c r="O105" s="108"/>
      <c r="P105" s="563"/>
      <c r="Q105" s="563"/>
      <c r="R105" s="108">
        <f t="shared" ref="R105:R113" si="29">SUM(J105,E105)</f>
        <v>0</v>
      </c>
    </row>
    <row r="106" spans="1:20" s="44" customFormat="1" ht="39.75" hidden="1" customHeight="1" x14ac:dyDescent="0.3">
      <c r="A106" s="78" t="s">
        <v>574</v>
      </c>
      <c r="B106" s="78" t="s">
        <v>565</v>
      </c>
      <c r="C106" s="78" t="s">
        <v>47</v>
      </c>
      <c r="D106" s="179" t="s">
        <v>566</v>
      </c>
      <c r="E106" s="108">
        <f t="shared" ref="E106:E113" si="30">SUM(F106,I106)</f>
        <v>0</v>
      </c>
      <c r="F106" s="163"/>
      <c r="G106" s="108"/>
      <c r="H106" s="108"/>
      <c r="I106" s="563"/>
      <c r="J106" s="192">
        <f t="shared" ref="J106:J113" si="31">SUM(L106,O106)</f>
        <v>0</v>
      </c>
      <c r="K106" s="108"/>
      <c r="L106" s="563"/>
      <c r="M106" s="563"/>
      <c r="N106" s="563"/>
      <c r="O106" s="108"/>
      <c r="P106" s="563"/>
      <c r="Q106" s="563"/>
      <c r="R106" s="108">
        <f t="shared" si="29"/>
        <v>0</v>
      </c>
    </row>
    <row r="107" spans="1:20" s="44" customFormat="1" ht="39.75" hidden="1" customHeight="1" x14ac:dyDescent="0.3">
      <c r="A107" s="78" t="s">
        <v>575</v>
      </c>
      <c r="B107" s="78" t="s">
        <v>113</v>
      </c>
      <c r="C107" s="78" t="s">
        <v>51</v>
      </c>
      <c r="D107" s="179" t="s">
        <v>114</v>
      </c>
      <c r="E107" s="108">
        <f t="shared" si="30"/>
        <v>0</v>
      </c>
      <c r="F107" s="163"/>
      <c r="G107" s="108"/>
      <c r="H107" s="108"/>
      <c r="I107" s="563"/>
      <c r="J107" s="192"/>
      <c r="K107" s="108"/>
      <c r="L107" s="563"/>
      <c r="M107" s="563"/>
      <c r="N107" s="563"/>
      <c r="O107" s="108"/>
      <c r="P107" s="563"/>
      <c r="Q107" s="563"/>
      <c r="R107" s="108">
        <f t="shared" si="29"/>
        <v>0</v>
      </c>
    </row>
    <row r="108" spans="1:20" s="44" customFormat="1" ht="109.5" hidden="1" customHeight="1" x14ac:dyDescent="0.3">
      <c r="A108" s="78" t="s">
        <v>576</v>
      </c>
      <c r="B108" s="78" t="s">
        <v>79</v>
      </c>
      <c r="C108" s="78" t="s">
        <v>51</v>
      </c>
      <c r="D108" s="179" t="s">
        <v>15</v>
      </c>
      <c r="E108" s="108">
        <f t="shared" si="30"/>
        <v>0</v>
      </c>
      <c r="F108" s="163"/>
      <c r="G108" s="108"/>
      <c r="H108" s="108"/>
      <c r="I108" s="563"/>
      <c r="J108" s="192">
        <f t="shared" si="31"/>
        <v>0</v>
      </c>
      <c r="K108" s="108"/>
      <c r="L108" s="563"/>
      <c r="M108" s="563"/>
      <c r="N108" s="563"/>
      <c r="O108" s="108"/>
      <c r="P108" s="563"/>
      <c r="Q108" s="563"/>
      <c r="R108" s="108">
        <f t="shared" si="29"/>
        <v>0</v>
      </c>
    </row>
    <row r="109" spans="1:20" s="44" customFormat="1" ht="29.25" hidden="1" customHeight="1" x14ac:dyDescent="0.3">
      <c r="A109" s="78" t="s">
        <v>577</v>
      </c>
      <c r="B109" s="78" t="s">
        <v>162</v>
      </c>
      <c r="C109" s="78" t="s">
        <v>59</v>
      </c>
      <c r="D109" s="179" t="s">
        <v>159</v>
      </c>
      <c r="E109" s="108">
        <f t="shared" si="30"/>
        <v>0</v>
      </c>
      <c r="F109" s="163"/>
      <c r="G109" s="108"/>
      <c r="H109" s="108"/>
      <c r="I109" s="563"/>
      <c r="J109" s="192">
        <f t="shared" si="31"/>
        <v>0</v>
      </c>
      <c r="K109" s="108"/>
      <c r="L109" s="563"/>
      <c r="M109" s="563"/>
      <c r="N109" s="563"/>
      <c r="O109" s="108"/>
      <c r="P109" s="563"/>
      <c r="Q109" s="563"/>
      <c r="R109" s="108">
        <f t="shared" si="29"/>
        <v>0</v>
      </c>
    </row>
    <row r="110" spans="1:20" s="44" customFormat="1" ht="57.75" hidden="1" customHeight="1" x14ac:dyDescent="0.3">
      <c r="A110" s="78" t="s">
        <v>578</v>
      </c>
      <c r="B110" s="78" t="s">
        <v>85</v>
      </c>
      <c r="C110" s="78" t="s">
        <v>60</v>
      </c>
      <c r="D110" s="225" t="s">
        <v>164</v>
      </c>
      <c r="E110" s="108">
        <f t="shared" si="30"/>
        <v>0</v>
      </c>
      <c r="F110" s="163"/>
      <c r="G110" s="108"/>
      <c r="H110" s="108"/>
      <c r="I110" s="563"/>
      <c r="J110" s="192">
        <f t="shared" si="31"/>
        <v>0</v>
      </c>
      <c r="K110" s="108"/>
      <c r="L110" s="563"/>
      <c r="M110" s="563"/>
      <c r="N110" s="563"/>
      <c r="O110" s="108"/>
      <c r="P110" s="563"/>
      <c r="Q110" s="563"/>
      <c r="R110" s="108">
        <f t="shared" si="29"/>
        <v>0</v>
      </c>
    </row>
    <row r="111" spans="1:20" s="44" customFormat="1" ht="40.5" hidden="1" customHeight="1" x14ac:dyDescent="0.3">
      <c r="A111" s="232" t="s">
        <v>579</v>
      </c>
      <c r="B111" s="232" t="s">
        <v>166</v>
      </c>
      <c r="C111" s="232" t="s">
        <v>61</v>
      </c>
      <c r="D111" s="246" t="s">
        <v>167</v>
      </c>
      <c r="E111" s="108">
        <f t="shared" si="30"/>
        <v>0</v>
      </c>
      <c r="F111" s="163"/>
      <c r="G111" s="108"/>
      <c r="H111" s="108"/>
      <c r="I111" s="563"/>
      <c r="J111" s="192">
        <f t="shared" si="31"/>
        <v>0</v>
      </c>
      <c r="K111" s="108"/>
      <c r="L111" s="563"/>
      <c r="M111" s="563"/>
      <c r="N111" s="563"/>
      <c r="O111" s="108"/>
      <c r="P111" s="563"/>
      <c r="Q111" s="563"/>
      <c r="R111" s="108">
        <f t="shared" si="29"/>
        <v>0</v>
      </c>
    </row>
    <row r="112" spans="1:20" s="44" customFormat="1" ht="38.25" hidden="1" customHeight="1" x14ac:dyDescent="0.3">
      <c r="A112" s="232" t="s">
        <v>580</v>
      </c>
      <c r="B112" s="232" t="s">
        <v>170</v>
      </c>
      <c r="C112" s="232" t="s">
        <v>61</v>
      </c>
      <c r="D112" s="244" t="s">
        <v>168</v>
      </c>
      <c r="E112" s="108">
        <f t="shared" si="30"/>
        <v>0</v>
      </c>
      <c r="F112" s="163"/>
      <c r="G112" s="108"/>
      <c r="H112" s="108"/>
      <c r="I112" s="563"/>
      <c r="J112" s="192">
        <f t="shared" si="31"/>
        <v>0</v>
      </c>
      <c r="K112" s="108"/>
      <c r="L112" s="563"/>
      <c r="M112" s="563"/>
      <c r="N112" s="563"/>
      <c r="O112" s="108"/>
      <c r="P112" s="563"/>
      <c r="Q112" s="563"/>
      <c r="R112" s="108">
        <f t="shared" si="29"/>
        <v>0</v>
      </c>
    </row>
    <row r="113" spans="1:20" s="44" customFormat="1" ht="40.5" hidden="1" customHeight="1" x14ac:dyDescent="0.3">
      <c r="A113" s="232" t="s">
        <v>581</v>
      </c>
      <c r="B113" s="232" t="s">
        <v>568</v>
      </c>
      <c r="C113" s="232" t="s">
        <v>177</v>
      </c>
      <c r="D113" s="244" t="s">
        <v>569</v>
      </c>
      <c r="E113" s="108">
        <f t="shared" si="30"/>
        <v>0</v>
      </c>
      <c r="F113" s="163"/>
      <c r="G113" s="108"/>
      <c r="H113" s="108"/>
      <c r="I113" s="563"/>
      <c r="J113" s="192">
        <f t="shared" si="31"/>
        <v>0</v>
      </c>
      <c r="K113" s="108"/>
      <c r="L113" s="563"/>
      <c r="M113" s="563"/>
      <c r="N113" s="563"/>
      <c r="O113" s="108"/>
      <c r="P113" s="563"/>
      <c r="Q113" s="563"/>
      <c r="R113" s="108">
        <f t="shared" si="29"/>
        <v>0</v>
      </c>
    </row>
    <row r="114" spans="1:20" s="44" customFormat="1" ht="40.5" hidden="1" customHeight="1" x14ac:dyDescent="0.3">
      <c r="A114" s="229"/>
      <c r="B114" s="229"/>
      <c r="C114" s="229"/>
      <c r="D114" s="107"/>
      <c r="E114" s="108"/>
      <c r="F114" s="163"/>
      <c r="G114" s="108"/>
      <c r="H114" s="563"/>
      <c r="I114" s="563"/>
      <c r="J114" s="192"/>
      <c r="K114" s="565"/>
      <c r="L114" s="563"/>
      <c r="M114" s="563"/>
      <c r="N114" s="563"/>
      <c r="O114" s="563"/>
      <c r="P114" s="563"/>
      <c r="Q114" s="563"/>
      <c r="R114" s="108"/>
    </row>
    <row r="115" spans="1:20" s="44" customFormat="1" ht="39.75" hidden="1" customHeight="1" x14ac:dyDescent="0.3">
      <c r="A115" s="229"/>
      <c r="B115" s="229"/>
      <c r="C115" s="229"/>
      <c r="D115" s="179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08">
        <f>SUM(J115,E115)</f>
        <v>0</v>
      </c>
    </row>
    <row r="116" spans="1:20" s="44" customFormat="1" ht="75.75" hidden="1" customHeight="1" x14ac:dyDescent="0.3">
      <c r="A116" s="62" t="s">
        <v>582</v>
      </c>
      <c r="B116" s="170"/>
      <c r="C116" s="170"/>
      <c r="D116" s="245" t="s">
        <v>583</v>
      </c>
      <c r="E116" s="171">
        <f>SUM(E117)</f>
        <v>0</v>
      </c>
      <c r="F116" s="171">
        <f t="shared" ref="F116:Q116" si="32">SUM(F117)</f>
        <v>0</v>
      </c>
      <c r="G116" s="171">
        <f t="shared" si="32"/>
        <v>0</v>
      </c>
      <c r="H116" s="171">
        <f t="shared" si="32"/>
        <v>0</v>
      </c>
      <c r="I116" s="171">
        <f t="shared" si="32"/>
        <v>0</v>
      </c>
      <c r="J116" s="171">
        <f t="shared" si="32"/>
        <v>0</v>
      </c>
      <c r="K116" s="171">
        <f t="shared" si="32"/>
        <v>0</v>
      </c>
      <c r="L116" s="171">
        <f t="shared" si="32"/>
        <v>0</v>
      </c>
      <c r="M116" s="171">
        <f t="shared" si="32"/>
        <v>0</v>
      </c>
      <c r="N116" s="171">
        <f t="shared" si="32"/>
        <v>0</v>
      </c>
      <c r="O116" s="171">
        <f t="shared" si="32"/>
        <v>0</v>
      </c>
      <c r="P116" s="171">
        <f t="shared" si="32"/>
        <v>0</v>
      </c>
      <c r="Q116" s="171">
        <f t="shared" si="32"/>
        <v>0</v>
      </c>
      <c r="R116" s="171">
        <f>SUM(J116,E116)</f>
        <v>0</v>
      </c>
      <c r="T116" s="49"/>
    </row>
    <row r="117" spans="1:20" s="44" customFormat="1" ht="75" hidden="1" customHeight="1" x14ac:dyDescent="0.3">
      <c r="A117" s="62" t="s">
        <v>584</v>
      </c>
      <c r="B117" s="170"/>
      <c r="C117" s="170"/>
      <c r="D117" s="245" t="s">
        <v>583</v>
      </c>
      <c r="E117" s="171">
        <f>SUM(E118:E123,E125,E126)</f>
        <v>0</v>
      </c>
      <c r="F117" s="171">
        <f t="shared" ref="F117:R117" si="33">SUM(F118:F123,F125,F126)</f>
        <v>0</v>
      </c>
      <c r="G117" s="171">
        <f t="shared" si="33"/>
        <v>0</v>
      </c>
      <c r="H117" s="171">
        <f t="shared" si="33"/>
        <v>0</v>
      </c>
      <c r="I117" s="171">
        <f t="shared" si="33"/>
        <v>0</v>
      </c>
      <c r="J117" s="171">
        <f t="shared" si="33"/>
        <v>0</v>
      </c>
      <c r="K117" s="171">
        <f t="shared" si="33"/>
        <v>0</v>
      </c>
      <c r="L117" s="171">
        <f t="shared" si="33"/>
        <v>0</v>
      </c>
      <c r="M117" s="171">
        <f t="shared" si="33"/>
        <v>0</v>
      </c>
      <c r="N117" s="171">
        <f t="shared" si="33"/>
        <v>0</v>
      </c>
      <c r="O117" s="171">
        <f t="shared" si="33"/>
        <v>0</v>
      </c>
      <c r="P117" s="171">
        <f t="shared" si="33"/>
        <v>0</v>
      </c>
      <c r="Q117" s="171">
        <f t="shared" si="33"/>
        <v>0</v>
      </c>
      <c r="R117" s="171">
        <f t="shared" si="33"/>
        <v>0</v>
      </c>
      <c r="T117" s="49">
        <f t="shared" ref="T117" si="34">SUM(E117,J117)</f>
        <v>0</v>
      </c>
    </row>
    <row r="118" spans="1:20" s="44" customFormat="1" ht="56.25" hidden="1" customHeight="1" x14ac:dyDescent="0.3">
      <c r="A118" s="78" t="s">
        <v>585</v>
      </c>
      <c r="B118" s="78" t="s">
        <v>91</v>
      </c>
      <c r="C118" s="106" t="s">
        <v>44</v>
      </c>
      <c r="D118" s="107" t="s">
        <v>337</v>
      </c>
      <c r="E118" s="108">
        <f>SUM(F118,I118)</f>
        <v>0</v>
      </c>
      <c r="F118" s="163"/>
      <c r="G118" s="163"/>
      <c r="H118" s="163"/>
      <c r="I118" s="163"/>
      <c r="J118" s="163">
        <f t="shared" ref="J118:J121" si="35">SUM(K118)</f>
        <v>0</v>
      </c>
      <c r="K118" s="163"/>
      <c r="L118" s="163"/>
      <c r="M118" s="163"/>
      <c r="N118" s="163"/>
      <c r="O118" s="163"/>
      <c r="P118" s="163"/>
      <c r="Q118" s="163"/>
      <c r="R118" s="108">
        <f>SUM(J118,E118)</f>
        <v>0</v>
      </c>
    </row>
    <row r="119" spans="1:20" s="44" customFormat="1" ht="56.25" hidden="1" customHeight="1" x14ac:dyDescent="0.3">
      <c r="A119" s="78" t="s">
        <v>586</v>
      </c>
      <c r="B119" s="78" t="s">
        <v>265</v>
      </c>
      <c r="C119" s="106" t="s">
        <v>49</v>
      </c>
      <c r="D119" s="107" t="s">
        <v>266</v>
      </c>
      <c r="E119" s="108">
        <f>SUM(F119)</f>
        <v>0</v>
      </c>
      <c r="F119" s="163"/>
      <c r="G119" s="163"/>
      <c r="H119" s="163"/>
      <c r="I119" s="163"/>
      <c r="J119" s="163">
        <f t="shared" si="35"/>
        <v>0</v>
      </c>
      <c r="K119" s="163"/>
      <c r="L119" s="163"/>
      <c r="M119" s="163"/>
      <c r="N119" s="163"/>
      <c r="O119" s="163"/>
      <c r="P119" s="163"/>
      <c r="Q119" s="163"/>
      <c r="R119" s="108">
        <f>SUM(E119,J119)</f>
        <v>0</v>
      </c>
    </row>
    <row r="120" spans="1:20" s="48" customFormat="1" ht="73.5" hidden="1" customHeight="1" x14ac:dyDescent="0.3">
      <c r="A120" s="72" t="s">
        <v>587</v>
      </c>
      <c r="B120" s="72" t="s">
        <v>220</v>
      </c>
      <c r="C120" s="69" t="s">
        <v>52</v>
      </c>
      <c r="D120" s="268" t="s">
        <v>218</v>
      </c>
      <c r="E120" s="102">
        <f t="shared" ref="E120:E126" si="36">SUM(F120)</f>
        <v>0</v>
      </c>
      <c r="F120" s="162"/>
      <c r="G120" s="162"/>
      <c r="H120" s="162"/>
      <c r="I120" s="162"/>
      <c r="J120" s="162">
        <f t="shared" si="35"/>
        <v>0</v>
      </c>
      <c r="K120" s="162"/>
      <c r="L120" s="162"/>
      <c r="M120" s="162"/>
      <c r="N120" s="162"/>
      <c r="O120" s="162"/>
      <c r="P120" s="162"/>
      <c r="Q120" s="162"/>
      <c r="R120" s="102">
        <f>SUM(E120,J120)</f>
        <v>0</v>
      </c>
    </row>
    <row r="121" spans="1:20" s="48" customFormat="1" ht="39" hidden="1" customHeight="1" x14ac:dyDescent="0.3">
      <c r="A121" s="72" t="s">
        <v>588</v>
      </c>
      <c r="B121" s="72" t="s">
        <v>589</v>
      </c>
      <c r="C121" s="69" t="s">
        <v>590</v>
      </c>
      <c r="D121" s="101" t="s">
        <v>591</v>
      </c>
      <c r="E121" s="102">
        <f t="shared" si="36"/>
        <v>0</v>
      </c>
      <c r="F121" s="162"/>
      <c r="G121" s="162"/>
      <c r="H121" s="162"/>
      <c r="I121" s="162"/>
      <c r="J121" s="162">
        <f t="shared" si="35"/>
        <v>0</v>
      </c>
      <c r="K121" s="162"/>
      <c r="L121" s="162"/>
      <c r="M121" s="162"/>
      <c r="N121" s="162"/>
      <c r="O121" s="162"/>
      <c r="P121" s="162"/>
      <c r="Q121" s="162"/>
      <c r="R121" s="102">
        <f>SUM(E121,J121)</f>
        <v>0</v>
      </c>
    </row>
    <row r="122" spans="1:20" s="44" customFormat="1" ht="39.75" hidden="1" customHeight="1" x14ac:dyDescent="0.3">
      <c r="A122" s="78" t="s">
        <v>592</v>
      </c>
      <c r="B122" s="78" t="s">
        <v>83</v>
      </c>
      <c r="C122" s="106" t="s">
        <v>177</v>
      </c>
      <c r="D122" s="107" t="s">
        <v>176</v>
      </c>
      <c r="E122" s="108">
        <f t="shared" si="36"/>
        <v>0</v>
      </c>
      <c r="F122" s="163"/>
      <c r="G122" s="163"/>
      <c r="H122" s="163"/>
      <c r="I122" s="163"/>
      <c r="J122" s="163">
        <f>SUM(K122)</f>
        <v>0</v>
      </c>
      <c r="K122" s="163"/>
      <c r="L122" s="163"/>
      <c r="M122" s="163"/>
      <c r="N122" s="163"/>
      <c r="O122" s="163"/>
      <c r="P122" s="163"/>
      <c r="Q122" s="163"/>
      <c r="R122" s="108">
        <f t="shared" ref="R122:R125" si="37">SUM(E122,J122)</f>
        <v>0</v>
      </c>
    </row>
    <row r="123" spans="1:20" s="48" customFormat="1" ht="43.5" hidden="1" customHeight="1" x14ac:dyDescent="0.3">
      <c r="A123" s="72" t="s">
        <v>593</v>
      </c>
      <c r="B123" s="72" t="s">
        <v>230</v>
      </c>
      <c r="C123" s="69" t="s">
        <v>177</v>
      </c>
      <c r="D123" s="101" t="s">
        <v>594</v>
      </c>
      <c r="E123" s="102">
        <f t="shared" si="36"/>
        <v>0</v>
      </c>
      <c r="F123" s="162"/>
      <c r="G123" s="162"/>
      <c r="H123" s="162"/>
      <c r="I123" s="162"/>
      <c r="J123" s="162">
        <f t="shared" ref="J123:J126" si="38">SUM(K123)</f>
        <v>0</v>
      </c>
      <c r="K123" s="162"/>
      <c r="L123" s="162"/>
      <c r="M123" s="162"/>
      <c r="N123" s="162"/>
      <c r="O123" s="162"/>
      <c r="P123" s="162"/>
      <c r="Q123" s="162"/>
      <c r="R123" s="102">
        <f t="shared" si="37"/>
        <v>0</v>
      </c>
    </row>
    <row r="124" spans="1:20" s="507" customFormat="1" ht="24.75" hidden="1" customHeight="1" x14ac:dyDescent="0.3">
      <c r="A124" s="505"/>
      <c r="B124" s="505"/>
      <c r="C124" s="506"/>
      <c r="D124" s="499" t="s">
        <v>595</v>
      </c>
      <c r="E124" s="570">
        <f t="shared" si="36"/>
        <v>0</v>
      </c>
      <c r="F124" s="571"/>
      <c r="G124" s="571"/>
      <c r="H124" s="571"/>
      <c r="I124" s="571"/>
      <c r="J124" s="571">
        <f t="shared" si="38"/>
        <v>0</v>
      </c>
      <c r="K124" s="571"/>
      <c r="L124" s="571"/>
      <c r="M124" s="571"/>
      <c r="N124" s="571"/>
      <c r="O124" s="571"/>
      <c r="P124" s="571"/>
      <c r="Q124" s="571"/>
      <c r="R124" s="570">
        <f t="shared" si="37"/>
        <v>0</v>
      </c>
    </row>
    <row r="125" spans="1:20" s="511" customFormat="1" ht="39" hidden="1" customHeight="1" x14ac:dyDescent="0.25">
      <c r="A125" s="508" t="s">
        <v>596</v>
      </c>
      <c r="B125" s="508" t="s">
        <v>597</v>
      </c>
      <c r="C125" s="509" t="s">
        <v>177</v>
      </c>
      <c r="D125" s="510" t="s">
        <v>598</v>
      </c>
      <c r="E125" s="572">
        <f>SUM(F125)</f>
        <v>0</v>
      </c>
      <c r="F125" s="572"/>
      <c r="G125" s="572"/>
      <c r="H125" s="572"/>
      <c r="I125" s="572"/>
      <c r="J125" s="572">
        <f t="shared" si="38"/>
        <v>0</v>
      </c>
      <c r="K125" s="572"/>
      <c r="L125" s="572"/>
      <c r="M125" s="572"/>
      <c r="N125" s="572"/>
      <c r="O125" s="572"/>
      <c r="P125" s="572"/>
      <c r="Q125" s="572"/>
      <c r="R125" s="572">
        <f t="shared" si="37"/>
        <v>0</v>
      </c>
    </row>
    <row r="126" spans="1:20" s="48" customFormat="1" ht="51.75" hidden="1" customHeight="1" x14ac:dyDescent="0.3">
      <c r="A126" s="72" t="s">
        <v>599</v>
      </c>
      <c r="B126" s="72" t="s">
        <v>179</v>
      </c>
      <c r="C126" s="69" t="s">
        <v>53</v>
      </c>
      <c r="D126" s="101" t="s">
        <v>178</v>
      </c>
      <c r="E126" s="102">
        <f t="shared" si="36"/>
        <v>0</v>
      </c>
      <c r="F126" s="162"/>
      <c r="G126" s="162"/>
      <c r="H126" s="162"/>
      <c r="I126" s="162"/>
      <c r="J126" s="162">
        <f t="shared" si="38"/>
        <v>0</v>
      </c>
      <c r="K126" s="162"/>
      <c r="L126" s="162"/>
      <c r="M126" s="162"/>
      <c r="N126" s="162"/>
      <c r="O126" s="162"/>
      <c r="P126" s="162"/>
      <c r="Q126" s="162"/>
      <c r="R126" s="102">
        <f>SUM(E126,J126)</f>
        <v>0</v>
      </c>
    </row>
    <row r="127" spans="1:20" s="44" customFormat="1" ht="74.25" hidden="1" customHeight="1" x14ac:dyDescent="0.3">
      <c r="A127" s="62" t="s">
        <v>23</v>
      </c>
      <c r="B127" s="62"/>
      <c r="C127" s="62"/>
      <c r="D127" s="159" t="s">
        <v>90</v>
      </c>
      <c r="E127" s="539">
        <f>SUM(E128)</f>
        <v>0</v>
      </c>
      <c r="F127" s="160">
        <f t="shared" ref="F127:Q127" si="39">SUM(F128)</f>
        <v>0</v>
      </c>
      <c r="G127" s="160">
        <f t="shared" si="39"/>
        <v>0</v>
      </c>
      <c r="H127" s="160">
        <f t="shared" si="39"/>
        <v>0</v>
      </c>
      <c r="I127" s="160">
        <f t="shared" si="39"/>
        <v>0</v>
      </c>
      <c r="J127" s="160">
        <f t="shared" si="39"/>
        <v>0</v>
      </c>
      <c r="K127" s="160">
        <f t="shared" si="39"/>
        <v>0</v>
      </c>
      <c r="L127" s="160">
        <f t="shared" si="39"/>
        <v>0</v>
      </c>
      <c r="M127" s="160">
        <f t="shared" si="39"/>
        <v>0</v>
      </c>
      <c r="N127" s="160">
        <f t="shared" si="39"/>
        <v>0</v>
      </c>
      <c r="O127" s="160">
        <f t="shared" si="39"/>
        <v>0</v>
      </c>
      <c r="P127" s="160">
        <f t="shared" si="39"/>
        <v>0</v>
      </c>
      <c r="Q127" s="160">
        <f t="shared" si="39"/>
        <v>0</v>
      </c>
      <c r="R127" s="171">
        <f t="shared" si="4"/>
        <v>0</v>
      </c>
      <c r="T127" s="83"/>
    </row>
    <row r="128" spans="1:20" s="44" customFormat="1" ht="76.5" hidden="1" customHeight="1" x14ac:dyDescent="0.3">
      <c r="A128" s="62" t="s">
        <v>24</v>
      </c>
      <c r="B128" s="62"/>
      <c r="C128" s="62"/>
      <c r="D128" s="159" t="s">
        <v>90</v>
      </c>
      <c r="E128" s="539">
        <f t="shared" ref="E128:R128" si="40">SUM(E129:E133)</f>
        <v>0</v>
      </c>
      <c r="F128" s="539">
        <f t="shared" si="40"/>
        <v>0</v>
      </c>
      <c r="G128" s="539">
        <f t="shared" si="40"/>
        <v>0</v>
      </c>
      <c r="H128" s="539">
        <f t="shared" si="40"/>
        <v>0</v>
      </c>
      <c r="I128" s="539">
        <f t="shared" si="40"/>
        <v>0</v>
      </c>
      <c r="J128" s="539">
        <f t="shared" si="40"/>
        <v>0</v>
      </c>
      <c r="K128" s="539">
        <f t="shared" si="40"/>
        <v>0</v>
      </c>
      <c r="L128" s="539">
        <f t="shared" si="40"/>
        <v>0</v>
      </c>
      <c r="M128" s="539">
        <f t="shared" si="40"/>
        <v>0</v>
      </c>
      <c r="N128" s="539">
        <f t="shared" si="40"/>
        <v>0</v>
      </c>
      <c r="O128" s="539">
        <f t="shared" si="40"/>
        <v>0</v>
      </c>
      <c r="P128" s="539">
        <f t="shared" si="40"/>
        <v>0</v>
      </c>
      <c r="Q128" s="539">
        <f t="shared" si="40"/>
        <v>0</v>
      </c>
      <c r="R128" s="539">
        <f t="shared" si="40"/>
        <v>0</v>
      </c>
      <c r="T128" s="83">
        <f>SUM(E128,J128)</f>
        <v>0</v>
      </c>
    </row>
    <row r="129" spans="1:20" s="44" customFormat="1" ht="56.25" hidden="1" customHeight="1" x14ac:dyDescent="0.3">
      <c r="A129" s="106" t="s">
        <v>150</v>
      </c>
      <c r="B129" s="106" t="s">
        <v>91</v>
      </c>
      <c r="C129" s="106" t="s">
        <v>44</v>
      </c>
      <c r="D129" s="180" t="s">
        <v>337</v>
      </c>
      <c r="E129" s="192">
        <f t="shared" ref="E129:E131" si="41">SUM(F129,I129)</f>
        <v>0</v>
      </c>
      <c r="F129" s="192"/>
      <c r="G129" s="548"/>
      <c r="H129" s="548"/>
      <c r="I129" s="548"/>
      <c r="J129" s="192">
        <f t="shared" ref="J129:J133" si="42">SUM(L129,O129)</f>
        <v>0</v>
      </c>
      <c r="K129" s="192"/>
      <c r="L129" s="557"/>
      <c r="M129" s="557"/>
      <c r="N129" s="557"/>
      <c r="O129" s="192"/>
      <c r="P129" s="557"/>
      <c r="Q129" s="557"/>
      <c r="R129" s="163">
        <f t="shared" si="4"/>
        <v>0</v>
      </c>
    </row>
    <row r="130" spans="1:20" s="44" customFormat="1" ht="57" hidden="1" customHeight="1" x14ac:dyDescent="0.3">
      <c r="A130" s="194" t="s">
        <v>264</v>
      </c>
      <c r="B130" s="106" t="s">
        <v>265</v>
      </c>
      <c r="C130" s="106" t="s">
        <v>49</v>
      </c>
      <c r="D130" s="231" t="s">
        <v>266</v>
      </c>
      <c r="E130" s="192">
        <f t="shared" si="41"/>
        <v>0</v>
      </c>
      <c r="F130" s="192"/>
      <c r="G130" s="558"/>
      <c r="H130" s="558"/>
      <c r="I130" s="558"/>
      <c r="J130" s="548">
        <f t="shared" si="42"/>
        <v>0</v>
      </c>
      <c r="K130" s="548"/>
      <c r="L130" s="557"/>
      <c r="M130" s="557"/>
      <c r="N130" s="557"/>
      <c r="O130" s="548"/>
      <c r="P130" s="557"/>
      <c r="Q130" s="557"/>
      <c r="R130" s="163">
        <f t="shared" si="4"/>
        <v>0</v>
      </c>
    </row>
    <row r="131" spans="1:20" s="44" customFormat="1" ht="39" hidden="1" customHeight="1" x14ac:dyDescent="0.3">
      <c r="A131" s="232" t="s">
        <v>175</v>
      </c>
      <c r="B131" s="232" t="s">
        <v>83</v>
      </c>
      <c r="C131" s="232" t="s">
        <v>177</v>
      </c>
      <c r="D131" s="225" t="s">
        <v>176</v>
      </c>
      <c r="E131" s="192">
        <f t="shared" si="41"/>
        <v>0</v>
      </c>
      <c r="F131" s="192"/>
      <c r="G131" s="558"/>
      <c r="H131" s="558"/>
      <c r="I131" s="558"/>
      <c r="J131" s="548">
        <f t="shared" si="42"/>
        <v>0</v>
      </c>
      <c r="K131" s="548"/>
      <c r="L131" s="233"/>
      <c r="M131" s="233"/>
      <c r="N131" s="233"/>
      <c r="O131" s="548"/>
      <c r="P131" s="233"/>
      <c r="Q131" s="558"/>
      <c r="R131" s="163">
        <f t="shared" si="4"/>
        <v>0</v>
      </c>
    </row>
    <row r="132" spans="1:20" s="44" customFormat="1" ht="31.5" hidden="1" customHeight="1" x14ac:dyDescent="0.3">
      <c r="A132" s="177" t="s">
        <v>257</v>
      </c>
      <c r="B132" s="106" t="s">
        <v>230</v>
      </c>
      <c r="C132" s="106" t="s">
        <v>177</v>
      </c>
      <c r="D132" s="178" t="s">
        <v>231</v>
      </c>
      <c r="E132" s="192">
        <f>SUM(F132,I132)</f>
        <v>0</v>
      </c>
      <c r="F132" s="192"/>
      <c r="G132" s="558"/>
      <c r="H132" s="558"/>
      <c r="I132" s="558"/>
      <c r="J132" s="548">
        <f t="shared" si="42"/>
        <v>0</v>
      </c>
      <c r="K132" s="192"/>
      <c r="L132" s="233"/>
      <c r="M132" s="233"/>
      <c r="N132" s="233"/>
      <c r="O132" s="192"/>
      <c r="P132" s="233"/>
      <c r="Q132" s="558"/>
      <c r="R132" s="163">
        <f t="shared" si="4"/>
        <v>0</v>
      </c>
    </row>
    <row r="133" spans="1:20" s="44" customFormat="1" ht="36.75" hidden="1" customHeight="1" x14ac:dyDescent="0.3">
      <c r="A133" s="106" t="s">
        <v>273</v>
      </c>
      <c r="B133" s="106" t="s">
        <v>274</v>
      </c>
      <c r="C133" s="106" t="s">
        <v>177</v>
      </c>
      <c r="D133" s="178" t="s">
        <v>275</v>
      </c>
      <c r="E133" s="192">
        <f>SUM(F133,I133)</f>
        <v>0</v>
      </c>
      <c r="F133" s="192"/>
      <c r="G133" s="548"/>
      <c r="H133" s="548"/>
      <c r="I133" s="548"/>
      <c r="J133" s="548">
        <f t="shared" si="42"/>
        <v>0</v>
      </c>
      <c r="K133" s="192"/>
      <c r="L133" s="557"/>
      <c r="M133" s="557"/>
      <c r="N133" s="557"/>
      <c r="O133" s="192"/>
      <c r="P133" s="558"/>
      <c r="Q133" s="557"/>
      <c r="R133" s="163">
        <f t="shared" si="4"/>
        <v>0</v>
      </c>
    </row>
    <row r="134" spans="1:20" s="44" customFormat="1" ht="55.5" hidden="1" customHeight="1" x14ac:dyDescent="0.3">
      <c r="A134" s="62" t="s">
        <v>600</v>
      </c>
      <c r="B134" s="170"/>
      <c r="C134" s="170"/>
      <c r="D134" s="245" t="s">
        <v>601</v>
      </c>
      <c r="E134" s="171">
        <f>SUM(E135)</f>
        <v>0</v>
      </c>
      <c r="F134" s="171">
        <f t="shared" ref="F134:Q134" si="43">SUM(F135)</f>
        <v>0</v>
      </c>
      <c r="G134" s="171">
        <f t="shared" si="43"/>
        <v>0</v>
      </c>
      <c r="H134" s="171">
        <f t="shared" si="43"/>
        <v>0</v>
      </c>
      <c r="I134" s="171">
        <f t="shared" si="43"/>
        <v>0</v>
      </c>
      <c r="J134" s="171">
        <f t="shared" si="43"/>
        <v>0</v>
      </c>
      <c r="K134" s="171">
        <f t="shared" si="43"/>
        <v>0</v>
      </c>
      <c r="L134" s="171">
        <f t="shared" si="43"/>
        <v>0</v>
      </c>
      <c r="M134" s="171">
        <f t="shared" si="43"/>
        <v>0</v>
      </c>
      <c r="N134" s="171">
        <f t="shared" si="43"/>
        <v>0</v>
      </c>
      <c r="O134" s="171">
        <f t="shared" si="43"/>
        <v>0</v>
      </c>
      <c r="P134" s="171">
        <f t="shared" si="43"/>
        <v>0</v>
      </c>
      <c r="Q134" s="171">
        <f t="shared" si="43"/>
        <v>0</v>
      </c>
      <c r="R134" s="171">
        <f t="shared" ref="R134:R140" si="44">SUM(J134,E134)</f>
        <v>0</v>
      </c>
      <c r="T134" s="49">
        <f t="shared" ref="T134:T135" si="45">SUM(E134,J134)</f>
        <v>0</v>
      </c>
    </row>
    <row r="135" spans="1:20" s="44" customFormat="1" ht="57" hidden="1" customHeight="1" x14ac:dyDescent="0.3">
      <c r="A135" s="62" t="s">
        <v>602</v>
      </c>
      <c r="B135" s="170"/>
      <c r="C135" s="170"/>
      <c r="D135" s="245" t="s">
        <v>601</v>
      </c>
      <c r="E135" s="171">
        <f>SUM(E136:E137)</f>
        <v>0</v>
      </c>
      <c r="F135" s="171">
        <f t="shared" ref="F135:R135" si="46">SUM(F136:F137)</f>
        <v>0</v>
      </c>
      <c r="G135" s="171">
        <f t="shared" si="46"/>
        <v>0</v>
      </c>
      <c r="H135" s="171">
        <f t="shared" si="46"/>
        <v>0</v>
      </c>
      <c r="I135" s="171">
        <f t="shared" si="46"/>
        <v>0</v>
      </c>
      <c r="J135" s="171">
        <f t="shared" si="46"/>
        <v>0</v>
      </c>
      <c r="K135" s="171">
        <f t="shared" si="46"/>
        <v>0</v>
      </c>
      <c r="L135" s="171">
        <f t="shared" si="46"/>
        <v>0</v>
      </c>
      <c r="M135" s="171">
        <f t="shared" si="46"/>
        <v>0</v>
      </c>
      <c r="N135" s="171">
        <f t="shared" si="46"/>
        <v>0</v>
      </c>
      <c r="O135" s="171">
        <f t="shared" si="46"/>
        <v>0</v>
      </c>
      <c r="P135" s="171">
        <f t="shared" si="46"/>
        <v>0</v>
      </c>
      <c r="Q135" s="171">
        <f t="shared" si="46"/>
        <v>0</v>
      </c>
      <c r="R135" s="171">
        <f t="shared" si="46"/>
        <v>0</v>
      </c>
      <c r="T135" s="49">
        <f t="shared" si="45"/>
        <v>0</v>
      </c>
    </row>
    <row r="136" spans="1:20" s="44" customFormat="1" ht="54" hidden="1" customHeight="1" x14ac:dyDescent="0.3">
      <c r="A136" s="78" t="s">
        <v>603</v>
      </c>
      <c r="B136" s="78" t="s">
        <v>91</v>
      </c>
      <c r="C136" s="106" t="s">
        <v>44</v>
      </c>
      <c r="D136" s="180" t="s">
        <v>337</v>
      </c>
      <c r="E136" s="108">
        <f>SUM(F136,I136)</f>
        <v>0</v>
      </c>
      <c r="F136" s="163"/>
      <c r="G136" s="163"/>
      <c r="H136" s="163"/>
      <c r="I136" s="163"/>
      <c r="J136" s="192">
        <f>SUM(L136,O136)</f>
        <v>0</v>
      </c>
      <c r="K136" s="163"/>
      <c r="L136" s="163"/>
      <c r="M136" s="163"/>
      <c r="N136" s="163"/>
      <c r="O136" s="163"/>
      <c r="P136" s="163"/>
      <c r="Q136" s="163"/>
      <c r="R136" s="108">
        <f t="shared" si="44"/>
        <v>0</v>
      </c>
    </row>
    <row r="137" spans="1:20" s="44" customFormat="1" ht="56.25" hidden="1" customHeight="1" x14ac:dyDescent="0.3">
      <c r="A137" s="78" t="s">
        <v>604</v>
      </c>
      <c r="B137" s="78" t="s">
        <v>189</v>
      </c>
      <c r="C137" s="106" t="s">
        <v>177</v>
      </c>
      <c r="D137" s="107" t="s">
        <v>188</v>
      </c>
      <c r="E137" s="108"/>
      <c r="F137" s="163"/>
      <c r="G137" s="163"/>
      <c r="H137" s="163"/>
      <c r="I137" s="163"/>
      <c r="J137" s="192">
        <f>SUM(L137,O137)</f>
        <v>0</v>
      </c>
      <c r="K137" s="163"/>
      <c r="L137" s="163"/>
      <c r="M137" s="163"/>
      <c r="N137" s="163"/>
      <c r="O137" s="163"/>
      <c r="P137" s="163"/>
      <c r="Q137" s="163"/>
      <c r="R137" s="108">
        <f t="shared" si="44"/>
        <v>0</v>
      </c>
    </row>
    <row r="138" spans="1:20" s="44" customFormat="1" ht="53.25" hidden="1" customHeight="1" x14ac:dyDescent="0.3">
      <c r="A138" s="62" t="s">
        <v>605</v>
      </c>
      <c r="B138" s="170"/>
      <c r="C138" s="170"/>
      <c r="D138" s="245" t="s">
        <v>606</v>
      </c>
      <c r="E138" s="171">
        <f>SUM(E139)</f>
        <v>0</v>
      </c>
      <c r="F138" s="171">
        <f t="shared" ref="F138:Q139" si="47">SUM(F139)</f>
        <v>0</v>
      </c>
      <c r="G138" s="171">
        <f t="shared" si="47"/>
        <v>0</v>
      </c>
      <c r="H138" s="171">
        <f t="shared" si="47"/>
        <v>0</v>
      </c>
      <c r="I138" s="171">
        <f t="shared" si="47"/>
        <v>0</v>
      </c>
      <c r="J138" s="171">
        <f t="shared" si="47"/>
        <v>0</v>
      </c>
      <c r="K138" s="171">
        <f t="shared" si="47"/>
        <v>0</v>
      </c>
      <c r="L138" s="171">
        <f t="shared" si="47"/>
        <v>0</v>
      </c>
      <c r="M138" s="171">
        <f t="shared" si="47"/>
        <v>0</v>
      </c>
      <c r="N138" s="171">
        <f t="shared" si="47"/>
        <v>0</v>
      </c>
      <c r="O138" s="171">
        <f t="shared" si="47"/>
        <v>0</v>
      </c>
      <c r="P138" s="171">
        <f t="shared" si="47"/>
        <v>0</v>
      </c>
      <c r="Q138" s="171">
        <f t="shared" si="47"/>
        <v>0</v>
      </c>
      <c r="R138" s="171">
        <f t="shared" si="44"/>
        <v>0</v>
      </c>
      <c r="T138" s="49">
        <f t="shared" ref="T138:T139" si="48">SUM(E138,J138)</f>
        <v>0</v>
      </c>
    </row>
    <row r="139" spans="1:20" s="44" customFormat="1" ht="60" hidden="1" customHeight="1" x14ac:dyDescent="0.3">
      <c r="A139" s="62" t="s">
        <v>607</v>
      </c>
      <c r="B139" s="170"/>
      <c r="C139" s="170"/>
      <c r="D139" s="245" t="s">
        <v>606</v>
      </c>
      <c r="E139" s="171">
        <f>SUM(E140)</f>
        <v>0</v>
      </c>
      <c r="F139" s="171">
        <f t="shared" si="47"/>
        <v>0</v>
      </c>
      <c r="G139" s="171">
        <f t="shared" si="47"/>
        <v>0</v>
      </c>
      <c r="H139" s="171">
        <f t="shared" si="47"/>
        <v>0</v>
      </c>
      <c r="I139" s="171">
        <f t="shared" si="47"/>
        <v>0</v>
      </c>
      <c r="J139" s="171">
        <f t="shared" si="47"/>
        <v>0</v>
      </c>
      <c r="K139" s="171">
        <f t="shared" si="47"/>
        <v>0</v>
      </c>
      <c r="L139" s="171">
        <f t="shared" si="47"/>
        <v>0</v>
      </c>
      <c r="M139" s="171">
        <f t="shared" si="47"/>
        <v>0</v>
      </c>
      <c r="N139" s="171">
        <f t="shared" si="47"/>
        <v>0</v>
      </c>
      <c r="O139" s="171">
        <f t="shared" si="47"/>
        <v>0</v>
      </c>
      <c r="P139" s="171">
        <f t="shared" si="47"/>
        <v>0</v>
      </c>
      <c r="Q139" s="171">
        <f t="shared" si="47"/>
        <v>0</v>
      </c>
      <c r="R139" s="171">
        <f t="shared" si="44"/>
        <v>0</v>
      </c>
      <c r="T139" s="49">
        <f t="shared" si="48"/>
        <v>0</v>
      </c>
    </row>
    <row r="140" spans="1:20" s="44" customFormat="1" ht="8.25" hidden="1" customHeight="1" x14ac:dyDescent="0.3">
      <c r="A140" s="229" t="s">
        <v>608</v>
      </c>
      <c r="B140" s="229" t="s">
        <v>91</v>
      </c>
      <c r="C140" s="229" t="s">
        <v>44</v>
      </c>
      <c r="D140" s="180" t="s">
        <v>337</v>
      </c>
      <c r="E140" s="108">
        <f>SUM(F140,I140)</f>
        <v>0</v>
      </c>
      <c r="F140" s="163"/>
      <c r="G140" s="163"/>
      <c r="H140" s="163"/>
      <c r="I140" s="163"/>
      <c r="J140" s="192">
        <f>SUM(L140,O140)</f>
        <v>0</v>
      </c>
      <c r="K140" s="163"/>
      <c r="L140" s="163"/>
      <c r="M140" s="163"/>
      <c r="N140" s="163"/>
      <c r="O140" s="163"/>
      <c r="P140" s="163"/>
      <c r="Q140" s="163"/>
      <c r="R140" s="108">
        <f t="shared" si="44"/>
        <v>0</v>
      </c>
    </row>
    <row r="141" spans="1:20" s="44" customFormat="1" ht="61.5" hidden="1" customHeight="1" x14ac:dyDescent="0.3">
      <c r="A141" s="62" t="s">
        <v>609</v>
      </c>
      <c r="B141" s="512"/>
      <c r="C141" s="512"/>
      <c r="D141" s="245" t="s">
        <v>610</v>
      </c>
      <c r="E141" s="171">
        <f>SUM(E142)</f>
        <v>0</v>
      </c>
      <c r="F141" s="171">
        <f t="shared" ref="F141:Q141" si="49">SUM(F142)</f>
        <v>0</v>
      </c>
      <c r="G141" s="171">
        <f t="shared" si="49"/>
        <v>0</v>
      </c>
      <c r="H141" s="171">
        <f t="shared" si="49"/>
        <v>0</v>
      </c>
      <c r="I141" s="171">
        <f t="shared" si="49"/>
        <v>0</v>
      </c>
      <c r="J141" s="171">
        <f t="shared" si="49"/>
        <v>0</v>
      </c>
      <c r="K141" s="171">
        <f t="shared" si="49"/>
        <v>0</v>
      </c>
      <c r="L141" s="171">
        <f t="shared" si="49"/>
        <v>0</v>
      </c>
      <c r="M141" s="171">
        <f t="shared" si="49"/>
        <v>0</v>
      </c>
      <c r="N141" s="171">
        <f t="shared" si="49"/>
        <v>0</v>
      </c>
      <c r="O141" s="171">
        <f t="shared" si="49"/>
        <v>0</v>
      </c>
      <c r="P141" s="573">
        <f t="shared" si="49"/>
        <v>0</v>
      </c>
      <c r="Q141" s="573">
        <f t="shared" si="49"/>
        <v>0</v>
      </c>
      <c r="R141" s="171">
        <f>SUM(J141,E141)</f>
        <v>0</v>
      </c>
      <c r="T141" s="83"/>
    </row>
    <row r="142" spans="1:20" s="44" customFormat="1" ht="60" hidden="1" customHeight="1" x14ac:dyDescent="0.3">
      <c r="A142" s="62" t="s">
        <v>611</v>
      </c>
      <c r="B142" s="512"/>
      <c r="C142" s="512"/>
      <c r="D142" s="245" t="s">
        <v>610</v>
      </c>
      <c r="E142" s="171">
        <f>SUM(E143:E149,E151,E153)</f>
        <v>0</v>
      </c>
      <c r="F142" s="171">
        <f t="shared" ref="F142:R142" si="50">SUM(F143:F149,F151,F153)</f>
        <v>0</v>
      </c>
      <c r="G142" s="171">
        <f t="shared" si="50"/>
        <v>0</v>
      </c>
      <c r="H142" s="171">
        <f t="shared" si="50"/>
        <v>0</v>
      </c>
      <c r="I142" s="171">
        <f t="shared" si="50"/>
        <v>0</v>
      </c>
      <c r="J142" s="171">
        <f t="shared" si="50"/>
        <v>0</v>
      </c>
      <c r="K142" s="171">
        <f t="shared" si="50"/>
        <v>0</v>
      </c>
      <c r="L142" s="171">
        <f t="shared" si="50"/>
        <v>0</v>
      </c>
      <c r="M142" s="171">
        <f t="shared" si="50"/>
        <v>0</v>
      </c>
      <c r="N142" s="171">
        <f t="shared" si="50"/>
        <v>0</v>
      </c>
      <c r="O142" s="171">
        <f t="shared" si="50"/>
        <v>0</v>
      </c>
      <c r="P142" s="171">
        <f t="shared" si="50"/>
        <v>0</v>
      </c>
      <c r="Q142" s="171">
        <f t="shared" si="50"/>
        <v>0</v>
      </c>
      <c r="R142" s="171">
        <f t="shared" si="50"/>
        <v>0</v>
      </c>
      <c r="T142" s="83">
        <f t="shared" ref="T142" si="51">SUM(E142,J142)</f>
        <v>0</v>
      </c>
    </row>
    <row r="143" spans="1:20" s="44" customFormat="1" ht="59.25" hidden="1" customHeight="1" x14ac:dyDescent="0.3">
      <c r="A143" s="78" t="s">
        <v>612</v>
      </c>
      <c r="B143" s="78" t="s">
        <v>91</v>
      </c>
      <c r="C143" s="78" t="s">
        <v>44</v>
      </c>
      <c r="D143" s="107" t="s">
        <v>337</v>
      </c>
      <c r="E143" s="108">
        <f>SUM(F143,I143)</f>
        <v>0</v>
      </c>
      <c r="F143" s="163"/>
      <c r="G143" s="108"/>
      <c r="H143" s="563"/>
      <c r="I143" s="563"/>
      <c r="J143" s="192">
        <f>SUM(L143,O143)</f>
        <v>0</v>
      </c>
      <c r="K143" s="565"/>
      <c r="L143" s="563"/>
      <c r="M143" s="563"/>
      <c r="N143" s="563"/>
      <c r="O143" s="563"/>
      <c r="P143" s="563"/>
      <c r="Q143" s="563"/>
      <c r="R143" s="108">
        <f>SUM(J143,E143)</f>
        <v>0</v>
      </c>
    </row>
    <row r="144" spans="1:20" s="44" customFormat="1" ht="55.5" hidden="1" customHeight="1" x14ac:dyDescent="0.3">
      <c r="A144" s="78" t="s">
        <v>613</v>
      </c>
      <c r="B144" s="238">
        <v>3031</v>
      </c>
      <c r="C144" s="238">
        <v>1030</v>
      </c>
      <c r="D144" s="230" t="s">
        <v>311</v>
      </c>
      <c r="E144" s="108">
        <f t="shared" ref="E144:E153" si="52">SUM(F144,I144)</f>
        <v>0</v>
      </c>
      <c r="F144" s="163"/>
      <c r="G144" s="108"/>
      <c r="H144" s="563"/>
      <c r="I144" s="563"/>
      <c r="J144" s="192">
        <f t="shared" ref="J144:J153" si="53">SUM(L144,O144)</f>
        <v>0</v>
      </c>
      <c r="K144" s="565"/>
      <c r="L144" s="563"/>
      <c r="M144" s="563"/>
      <c r="N144" s="563"/>
      <c r="O144" s="563"/>
      <c r="P144" s="563"/>
      <c r="Q144" s="563"/>
      <c r="R144" s="108">
        <f t="shared" ref="R144:R161" si="54">SUM(J144,E144)</f>
        <v>0</v>
      </c>
    </row>
    <row r="145" spans="1:221" s="44" customFormat="1" ht="38.25" hidden="1" customHeight="1" x14ac:dyDescent="0.3">
      <c r="A145" s="78" t="s">
        <v>614</v>
      </c>
      <c r="B145" s="238">
        <v>3032</v>
      </c>
      <c r="C145" s="239">
        <v>1070</v>
      </c>
      <c r="D145" s="230" t="s">
        <v>314</v>
      </c>
      <c r="E145" s="108">
        <f t="shared" si="52"/>
        <v>0</v>
      </c>
      <c r="F145" s="163"/>
      <c r="G145" s="108"/>
      <c r="H145" s="563"/>
      <c r="I145" s="563"/>
      <c r="J145" s="192">
        <f t="shared" si="53"/>
        <v>0</v>
      </c>
      <c r="K145" s="565"/>
      <c r="L145" s="563"/>
      <c r="M145" s="563"/>
      <c r="N145" s="563"/>
      <c r="O145" s="563"/>
      <c r="P145" s="563"/>
      <c r="Q145" s="563"/>
      <c r="R145" s="108">
        <f t="shared" si="54"/>
        <v>0</v>
      </c>
    </row>
    <row r="146" spans="1:221" s="44" customFormat="1" ht="59.25" hidden="1" customHeight="1" x14ac:dyDescent="0.3">
      <c r="A146" s="78" t="s">
        <v>615</v>
      </c>
      <c r="B146" s="238">
        <v>3033</v>
      </c>
      <c r="C146" s="239">
        <v>1070</v>
      </c>
      <c r="D146" s="230" t="s">
        <v>317</v>
      </c>
      <c r="E146" s="108">
        <f t="shared" si="52"/>
        <v>0</v>
      </c>
      <c r="F146" s="163"/>
      <c r="G146" s="108"/>
      <c r="H146" s="563"/>
      <c r="I146" s="563"/>
      <c r="J146" s="192">
        <f t="shared" si="53"/>
        <v>0</v>
      </c>
      <c r="K146" s="565"/>
      <c r="L146" s="563"/>
      <c r="M146" s="563"/>
      <c r="N146" s="563"/>
      <c r="O146" s="563"/>
      <c r="P146" s="563"/>
      <c r="Q146" s="563"/>
      <c r="R146" s="108">
        <f t="shared" si="54"/>
        <v>0</v>
      </c>
    </row>
    <row r="147" spans="1:221" s="44" customFormat="1" ht="133.5" hidden="1" customHeight="1" x14ac:dyDescent="0.3">
      <c r="A147" s="78" t="s">
        <v>616</v>
      </c>
      <c r="B147" s="78" t="s">
        <v>80</v>
      </c>
      <c r="C147" s="78" t="s">
        <v>58</v>
      </c>
      <c r="D147" s="107" t="s">
        <v>155</v>
      </c>
      <c r="E147" s="108">
        <f t="shared" si="52"/>
        <v>0</v>
      </c>
      <c r="F147" s="163"/>
      <c r="G147" s="108"/>
      <c r="H147" s="563"/>
      <c r="I147" s="563"/>
      <c r="J147" s="192">
        <f t="shared" si="53"/>
        <v>0</v>
      </c>
      <c r="K147" s="565"/>
      <c r="L147" s="563"/>
      <c r="M147" s="563"/>
      <c r="N147" s="563"/>
      <c r="O147" s="563"/>
      <c r="P147" s="563"/>
      <c r="Q147" s="563"/>
      <c r="R147" s="108">
        <f t="shared" si="54"/>
        <v>0</v>
      </c>
    </row>
    <row r="148" spans="1:221" s="44" customFormat="1" ht="77.25" hidden="1" customHeight="1" x14ac:dyDescent="0.3">
      <c r="A148" s="78" t="s">
        <v>617</v>
      </c>
      <c r="B148" s="242" t="s">
        <v>157</v>
      </c>
      <c r="C148" s="78" t="s">
        <v>20</v>
      </c>
      <c r="D148" s="243" t="s">
        <v>207</v>
      </c>
      <c r="E148" s="108">
        <f t="shared" si="52"/>
        <v>0</v>
      </c>
      <c r="F148" s="163"/>
      <c r="G148" s="108"/>
      <c r="H148" s="563"/>
      <c r="I148" s="563"/>
      <c r="J148" s="192">
        <f t="shared" si="53"/>
        <v>0</v>
      </c>
      <c r="K148" s="565"/>
      <c r="L148" s="563"/>
      <c r="M148" s="563"/>
      <c r="N148" s="563"/>
      <c r="O148" s="563"/>
      <c r="P148" s="563"/>
      <c r="Q148" s="563"/>
      <c r="R148" s="108">
        <f t="shared" si="54"/>
        <v>0</v>
      </c>
    </row>
    <row r="149" spans="1:221" s="514" customFormat="1" ht="299.25" hidden="1" customHeight="1" x14ac:dyDescent="0.2">
      <c r="A149" s="229" t="s">
        <v>618</v>
      </c>
      <c r="B149" s="229" t="s">
        <v>619</v>
      </c>
      <c r="C149" s="229" t="s">
        <v>620</v>
      </c>
      <c r="D149" s="513" t="s">
        <v>621</v>
      </c>
      <c r="E149" s="574">
        <f t="shared" si="52"/>
        <v>0</v>
      </c>
      <c r="F149" s="575"/>
      <c r="G149" s="574"/>
      <c r="H149" s="576"/>
      <c r="I149" s="576"/>
      <c r="J149" s="577">
        <f t="shared" si="53"/>
        <v>0</v>
      </c>
      <c r="K149" s="574"/>
      <c r="L149" s="576"/>
      <c r="M149" s="576"/>
      <c r="N149" s="576"/>
      <c r="O149" s="574"/>
      <c r="P149" s="576"/>
      <c r="Q149" s="576"/>
      <c r="R149" s="574">
        <f t="shared" si="54"/>
        <v>0</v>
      </c>
    </row>
    <row r="150" spans="1:221" s="82" customFormat="1" ht="39" hidden="1" customHeight="1" x14ac:dyDescent="0.3">
      <c r="A150" s="241"/>
      <c r="B150" s="515"/>
      <c r="C150" s="241"/>
      <c r="D150" s="516" t="s">
        <v>192</v>
      </c>
      <c r="E150" s="560">
        <f t="shared" si="52"/>
        <v>0</v>
      </c>
      <c r="F150" s="563"/>
      <c r="G150" s="560"/>
      <c r="H150" s="563"/>
      <c r="I150" s="563"/>
      <c r="J150" s="559">
        <f t="shared" si="53"/>
        <v>0</v>
      </c>
      <c r="K150" s="560"/>
      <c r="L150" s="563"/>
      <c r="M150" s="563"/>
      <c r="N150" s="563"/>
      <c r="O150" s="560"/>
      <c r="P150" s="563"/>
      <c r="Q150" s="563"/>
      <c r="R150" s="560">
        <f t="shared" si="54"/>
        <v>0</v>
      </c>
    </row>
    <row r="151" spans="1:221" s="514" customFormat="1" ht="318.75" hidden="1" customHeight="1" x14ac:dyDescent="0.2">
      <c r="A151" s="229" t="s">
        <v>622</v>
      </c>
      <c r="B151" s="517" t="s">
        <v>623</v>
      </c>
      <c r="C151" s="229" t="s">
        <v>620</v>
      </c>
      <c r="D151" s="518" t="s">
        <v>624</v>
      </c>
      <c r="E151" s="574">
        <f t="shared" si="52"/>
        <v>0</v>
      </c>
      <c r="F151" s="575"/>
      <c r="G151" s="574"/>
      <c r="H151" s="576"/>
      <c r="I151" s="576"/>
      <c r="J151" s="577">
        <f t="shared" si="53"/>
        <v>0</v>
      </c>
      <c r="K151" s="574"/>
      <c r="L151" s="576"/>
      <c r="M151" s="576"/>
      <c r="N151" s="576"/>
      <c r="O151" s="574"/>
      <c r="P151" s="576"/>
      <c r="Q151" s="576"/>
      <c r="R151" s="574">
        <f t="shared" si="54"/>
        <v>0</v>
      </c>
    </row>
    <row r="152" spans="1:221" s="44" customFormat="1" ht="45.75" hidden="1" customHeight="1" x14ac:dyDescent="0.3">
      <c r="A152" s="78"/>
      <c r="B152" s="78"/>
      <c r="C152" s="78"/>
      <c r="D152" s="516" t="s">
        <v>192</v>
      </c>
      <c r="E152" s="560">
        <f t="shared" si="52"/>
        <v>0</v>
      </c>
      <c r="F152" s="163"/>
      <c r="G152" s="108"/>
      <c r="H152" s="563"/>
      <c r="I152" s="563"/>
      <c r="J152" s="559">
        <f t="shared" si="53"/>
        <v>0</v>
      </c>
      <c r="K152" s="560"/>
      <c r="L152" s="563"/>
      <c r="M152" s="563"/>
      <c r="N152" s="563"/>
      <c r="O152" s="563"/>
      <c r="P152" s="563"/>
      <c r="Q152" s="563"/>
      <c r="R152" s="108">
        <f t="shared" si="54"/>
        <v>0</v>
      </c>
    </row>
    <row r="153" spans="1:221" s="44" customFormat="1" ht="39.75" hidden="1" customHeight="1" x14ac:dyDescent="0.3">
      <c r="A153" s="78" t="s">
        <v>625</v>
      </c>
      <c r="B153" s="240" t="s">
        <v>119</v>
      </c>
      <c r="C153" s="78" t="s">
        <v>50</v>
      </c>
      <c r="D153" s="243" t="s">
        <v>120</v>
      </c>
      <c r="E153" s="108">
        <f t="shared" si="52"/>
        <v>0</v>
      </c>
      <c r="F153" s="163"/>
      <c r="G153" s="108"/>
      <c r="H153" s="563"/>
      <c r="I153" s="563"/>
      <c r="J153" s="192">
        <f t="shared" si="53"/>
        <v>0</v>
      </c>
      <c r="K153" s="565"/>
      <c r="L153" s="563"/>
      <c r="M153" s="563"/>
      <c r="N153" s="563"/>
      <c r="O153" s="563"/>
      <c r="P153" s="563"/>
      <c r="Q153" s="563"/>
      <c r="R153" s="108">
        <f t="shared" si="54"/>
        <v>0</v>
      </c>
    </row>
    <row r="154" spans="1:221" s="44" customFormat="1" ht="39.75" hidden="1" customHeight="1" x14ac:dyDescent="0.3">
      <c r="A154" s="78" t="s">
        <v>626</v>
      </c>
      <c r="B154" s="78" t="s">
        <v>627</v>
      </c>
      <c r="C154" s="78" t="s">
        <v>56</v>
      </c>
      <c r="D154" s="107" t="s">
        <v>628</v>
      </c>
      <c r="E154" s="108"/>
      <c r="F154" s="163"/>
      <c r="G154" s="108"/>
      <c r="H154" s="563"/>
      <c r="I154" s="563"/>
      <c r="J154" s="192">
        <f>SUM(L154,O154)</f>
        <v>0</v>
      </c>
      <c r="K154" s="108"/>
      <c r="L154" s="563"/>
      <c r="M154" s="563"/>
      <c r="N154" s="563"/>
      <c r="O154" s="108"/>
      <c r="P154" s="563"/>
      <c r="Q154" s="563"/>
      <c r="R154" s="108">
        <f t="shared" si="54"/>
        <v>0</v>
      </c>
    </row>
    <row r="155" spans="1:221" s="522" customFormat="1" ht="42.75" hidden="1" customHeight="1" x14ac:dyDescent="0.3">
      <c r="A155" s="519" t="s">
        <v>142</v>
      </c>
      <c r="B155" s="520"/>
      <c r="C155" s="520"/>
      <c r="D155" s="521" t="s">
        <v>89</v>
      </c>
      <c r="E155" s="578">
        <f>SUM(E156)</f>
        <v>0</v>
      </c>
      <c r="F155" s="579">
        <f t="shared" ref="F155:Q155" si="55">SUM(F156)</f>
        <v>0</v>
      </c>
      <c r="G155" s="579">
        <f t="shared" si="55"/>
        <v>0</v>
      </c>
      <c r="H155" s="579">
        <f t="shared" si="55"/>
        <v>0</v>
      </c>
      <c r="I155" s="579">
        <f t="shared" si="55"/>
        <v>0</v>
      </c>
      <c r="J155" s="579">
        <f t="shared" si="55"/>
        <v>0</v>
      </c>
      <c r="K155" s="579">
        <f t="shared" si="55"/>
        <v>0</v>
      </c>
      <c r="L155" s="579">
        <f t="shared" si="55"/>
        <v>0</v>
      </c>
      <c r="M155" s="579">
        <f t="shared" si="55"/>
        <v>0</v>
      </c>
      <c r="N155" s="579">
        <f t="shared" si="55"/>
        <v>0</v>
      </c>
      <c r="O155" s="579">
        <f t="shared" si="55"/>
        <v>0</v>
      </c>
      <c r="P155" s="579">
        <f t="shared" si="55"/>
        <v>0</v>
      </c>
      <c r="Q155" s="579">
        <f t="shared" si="55"/>
        <v>0</v>
      </c>
      <c r="R155" s="578">
        <f t="shared" si="54"/>
        <v>0</v>
      </c>
      <c r="T155" s="523">
        <f t="shared" ref="T155:T156" si="56">SUM(E155,J155)</f>
        <v>0</v>
      </c>
    </row>
    <row r="156" spans="1:221" s="522" customFormat="1" ht="43.5" hidden="1" customHeight="1" x14ac:dyDescent="0.3">
      <c r="A156" s="519" t="s">
        <v>143</v>
      </c>
      <c r="B156" s="520"/>
      <c r="C156" s="520"/>
      <c r="D156" s="521" t="s">
        <v>89</v>
      </c>
      <c r="E156" s="578">
        <f>SUM(E157:E161)</f>
        <v>0</v>
      </c>
      <c r="F156" s="579">
        <f t="shared" ref="F156:P156" si="57">SUM(F157:F161)</f>
        <v>0</v>
      </c>
      <c r="G156" s="579">
        <f t="shared" si="57"/>
        <v>0</v>
      </c>
      <c r="H156" s="579">
        <f t="shared" si="57"/>
        <v>0</v>
      </c>
      <c r="I156" s="579">
        <f t="shared" si="57"/>
        <v>0</v>
      </c>
      <c r="J156" s="579">
        <f t="shared" si="57"/>
        <v>0</v>
      </c>
      <c r="K156" s="579">
        <f t="shared" si="57"/>
        <v>0</v>
      </c>
      <c r="L156" s="579">
        <f t="shared" si="57"/>
        <v>0</v>
      </c>
      <c r="M156" s="579">
        <f t="shared" si="57"/>
        <v>0</v>
      </c>
      <c r="N156" s="579">
        <f t="shared" si="57"/>
        <v>0</v>
      </c>
      <c r="O156" s="579">
        <f t="shared" si="57"/>
        <v>0</v>
      </c>
      <c r="P156" s="579">
        <f t="shared" si="57"/>
        <v>0</v>
      </c>
      <c r="Q156" s="579">
        <f>SUM(Q157)</f>
        <v>0</v>
      </c>
      <c r="R156" s="578">
        <f t="shared" si="54"/>
        <v>0</v>
      </c>
      <c r="T156" s="523">
        <f t="shared" si="56"/>
        <v>0</v>
      </c>
    </row>
    <row r="157" spans="1:221" s="522" customFormat="1" ht="49.5" hidden="1" customHeight="1" x14ac:dyDescent="0.3">
      <c r="A157" s="524" t="s">
        <v>141</v>
      </c>
      <c r="B157" s="525" t="s">
        <v>91</v>
      </c>
      <c r="C157" s="525" t="s">
        <v>44</v>
      </c>
      <c r="D157" s="526" t="s">
        <v>337</v>
      </c>
      <c r="E157" s="580">
        <f>SUM(F157,I157)</f>
        <v>0</v>
      </c>
      <c r="F157" s="581"/>
      <c r="G157" s="582"/>
      <c r="H157" s="582"/>
      <c r="I157" s="582"/>
      <c r="J157" s="583">
        <f t="shared" ref="J157:J160" si="58">SUM(L157,O157)</f>
        <v>0</v>
      </c>
      <c r="K157" s="584"/>
      <c r="L157" s="582"/>
      <c r="M157" s="582"/>
      <c r="N157" s="582"/>
      <c r="O157" s="582"/>
      <c r="P157" s="582"/>
      <c r="Q157" s="582"/>
      <c r="R157" s="583">
        <f t="shared" si="54"/>
        <v>0</v>
      </c>
    </row>
    <row r="158" spans="1:221" s="531" customFormat="1" ht="36.75" hidden="1" customHeight="1" x14ac:dyDescent="0.3">
      <c r="A158" s="527" t="s">
        <v>144</v>
      </c>
      <c r="B158" s="528" t="s">
        <v>145</v>
      </c>
      <c r="C158" s="528" t="s">
        <v>55</v>
      </c>
      <c r="D158" s="529" t="s">
        <v>146</v>
      </c>
      <c r="E158" s="580"/>
      <c r="F158" s="585"/>
      <c r="G158" s="580"/>
      <c r="H158" s="580"/>
      <c r="I158" s="580"/>
      <c r="J158" s="583">
        <f t="shared" si="58"/>
        <v>0</v>
      </c>
      <c r="K158" s="586"/>
      <c r="L158" s="580"/>
      <c r="M158" s="580"/>
      <c r="N158" s="580"/>
      <c r="O158" s="580"/>
      <c r="P158" s="580"/>
      <c r="Q158" s="580"/>
      <c r="R158" s="583">
        <f t="shared" si="54"/>
        <v>0</v>
      </c>
      <c r="S158" s="530"/>
      <c r="T158" s="530"/>
      <c r="U158" s="530"/>
      <c r="V158" s="530"/>
      <c r="W158" s="530"/>
      <c r="X158" s="530"/>
      <c r="Y158" s="530"/>
      <c r="Z158" s="530"/>
      <c r="AA158" s="530"/>
      <c r="AB158" s="530"/>
      <c r="AC158" s="530"/>
      <c r="AD158" s="530"/>
      <c r="AE158" s="530"/>
      <c r="AF158" s="530"/>
      <c r="AG158" s="530"/>
      <c r="AH158" s="530"/>
      <c r="AI158" s="530"/>
      <c r="AJ158" s="530"/>
      <c r="AK158" s="530"/>
      <c r="AL158" s="530"/>
      <c r="AM158" s="530"/>
      <c r="AN158" s="530"/>
      <c r="AO158" s="530"/>
      <c r="AP158" s="530"/>
      <c r="AQ158" s="530"/>
      <c r="AR158" s="530"/>
      <c r="AS158" s="530"/>
      <c r="AT158" s="530"/>
      <c r="AU158" s="530"/>
      <c r="AV158" s="530"/>
      <c r="AW158" s="530"/>
      <c r="AX158" s="530"/>
      <c r="AY158" s="530"/>
      <c r="AZ158" s="530"/>
      <c r="BA158" s="530"/>
      <c r="BB158" s="530"/>
      <c r="BC158" s="530"/>
      <c r="BD158" s="530"/>
      <c r="BE158" s="530"/>
      <c r="BF158" s="530"/>
      <c r="BG158" s="530"/>
      <c r="BH158" s="530"/>
      <c r="BI158" s="530"/>
      <c r="BJ158" s="530"/>
      <c r="BK158" s="530"/>
      <c r="BL158" s="530"/>
      <c r="BM158" s="530"/>
      <c r="BN158" s="530"/>
      <c r="BO158" s="530"/>
      <c r="BP158" s="530"/>
      <c r="BQ158" s="530"/>
      <c r="BR158" s="530"/>
      <c r="BS158" s="530"/>
      <c r="BT158" s="530"/>
      <c r="BU158" s="530"/>
      <c r="BV158" s="530"/>
      <c r="BW158" s="530"/>
      <c r="BX158" s="530"/>
      <c r="BY158" s="530"/>
      <c r="BZ158" s="530"/>
      <c r="CA158" s="530"/>
      <c r="CB158" s="530"/>
      <c r="CC158" s="530"/>
      <c r="CD158" s="530"/>
      <c r="CE158" s="530"/>
      <c r="CF158" s="530"/>
      <c r="CG158" s="530"/>
      <c r="CH158" s="530"/>
      <c r="CI158" s="530"/>
      <c r="CJ158" s="530"/>
      <c r="CK158" s="530"/>
      <c r="CL158" s="530"/>
      <c r="CM158" s="530"/>
      <c r="CN158" s="530"/>
      <c r="CO158" s="530"/>
      <c r="CP158" s="530"/>
      <c r="CQ158" s="530"/>
      <c r="CR158" s="530"/>
      <c r="CS158" s="530"/>
      <c r="CT158" s="530"/>
      <c r="CU158" s="530"/>
      <c r="CV158" s="530"/>
      <c r="CW158" s="530"/>
      <c r="CX158" s="530"/>
      <c r="CY158" s="530"/>
      <c r="CZ158" s="530"/>
      <c r="DA158" s="530"/>
      <c r="DB158" s="530"/>
      <c r="DC158" s="530"/>
      <c r="DD158" s="530"/>
      <c r="DE158" s="530"/>
      <c r="DF158" s="530"/>
      <c r="DG158" s="530"/>
      <c r="DH158" s="530"/>
      <c r="DI158" s="530"/>
      <c r="DJ158" s="530"/>
      <c r="DK158" s="530"/>
      <c r="DL158" s="530"/>
      <c r="DM158" s="530"/>
      <c r="DN158" s="530"/>
      <c r="DO158" s="530"/>
      <c r="DP158" s="530"/>
      <c r="DQ158" s="530"/>
      <c r="DR158" s="530"/>
      <c r="DS158" s="530"/>
      <c r="DT158" s="530"/>
      <c r="DU158" s="530"/>
      <c r="DV158" s="530"/>
      <c r="DW158" s="530"/>
      <c r="DX158" s="530"/>
      <c r="DY158" s="530"/>
      <c r="DZ158" s="530"/>
      <c r="EA158" s="530"/>
      <c r="EB158" s="530"/>
      <c r="EC158" s="530"/>
      <c r="ED158" s="530"/>
      <c r="EE158" s="530"/>
      <c r="EF158" s="530"/>
      <c r="EG158" s="530"/>
      <c r="EH158" s="530"/>
      <c r="EI158" s="530"/>
      <c r="EJ158" s="530"/>
      <c r="EK158" s="530"/>
      <c r="EL158" s="530"/>
      <c r="EM158" s="530"/>
      <c r="EN158" s="530"/>
      <c r="EO158" s="530"/>
      <c r="EP158" s="530"/>
      <c r="EQ158" s="530"/>
      <c r="ER158" s="530"/>
      <c r="ES158" s="530"/>
      <c r="ET158" s="530"/>
      <c r="EU158" s="530"/>
      <c r="EV158" s="530"/>
      <c r="EW158" s="530"/>
      <c r="EX158" s="530"/>
      <c r="EY158" s="530"/>
      <c r="EZ158" s="530"/>
      <c r="FA158" s="530"/>
      <c r="FB158" s="530"/>
      <c r="FC158" s="530"/>
      <c r="FD158" s="530"/>
      <c r="FE158" s="530"/>
      <c r="FF158" s="530"/>
      <c r="FG158" s="530"/>
      <c r="FH158" s="530"/>
      <c r="FI158" s="530"/>
      <c r="FJ158" s="530"/>
      <c r="FK158" s="530"/>
      <c r="FL158" s="530"/>
      <c r="FM158" s="530"/>
      <c r="FN158" s="530"/>
      <c r="FO158" s="530"/>
      <c r="FP158" s="530"/>
      <c r="FQ158" s="530"/>
      <c r="FR158" s="530"/>
      <c r="FS158" s="530"/>
      <c r="FT158" s="530"/>
      <c r="FU158" s="530"/>
      <c r="FV158" s="530"/>
      <c r="FW158" s="530"/>
      <c r="FX158" s="530"/>
      <c r="FY158" s="530"/>
      <c r="FZ158" s="530"/>
      <c r="GA158" s="530"/>
      <c r="GB158" s="530"/>
      <c r="GC158" s="530"/>
      <c r="GD158" s="530"/>
      <c r="GE158" s="530"/>
      <c r="GF158" s="530"/>
      <c r="GG158" s="530"/>
      <c r="GH158" s="530"/>
      <c r="GI158" s="530"/>
      <c r="GJ158" s="530"/>
      <c r="GK158" s="530"/>
      <c r="GL158" s="530"/>
      <c r="GM158" s="530"/>
      <c r="GN158" s="530"/>
      <c r="GO158" s="530"/>
      <c r="GP158" s="530"/>
      <c r="GQ158" s="530"/>
      <c r="GR158" s="530"/>
      <c r="GS158" s="530"/>
      <c r="GT158" s="530"/>
      <c r="GU158" s="530"/>
      <c r="GV158" s="530"/>
      <c r="GW158" s="530"/>
      <c r="GX158" s="530"/>
      <c r="GY158" s="530"/>
      <c r="GZ158" s="530"/>
      <c r="HA158" s="530"/>
      <c r="HB158" s="530"/>
      <c r="HC158" s="530"/>
      <c r="HD158" s="530"/>
      <c r="HE158" s="530"/>
      <c r="HF158" s="530"/>
      <c r="HG158" s="530"/>
      <c r="HH158" s="530"/>
      <c r="HI158" s="530"/>
      <c r="HJ158" s="530"/>
      <c r="HK158" s="530"/>
      <c r="HL158" s="530"/>
      <c r="HM158" s="530"/>
    </row>
    <row r="159" spans="1:221" s="531" customFormat="1" ht="22.5" hidden="1" customHeight="1" x14ac:dyDescent="0.3">
      <c r="A159" s="532" t="s">
        <v>206</v>
      </c>
      <c r="B159" s="533" t="s">
        <v>193</v>
      </c>
      <c r="C159" s="533" t="s">
        <v>194</v>
      </c>
      <c r="D159" s="534" t="s">
        <v>195</v>
      </c>
      <c r="E159" s="580">
        <f>SUM(F159,I159)</f>
        <v>0</v>
      </c>
      <c r="F159" s="585"/>
      <c r="G159" s="580"/>
      <c r="H159" s="580"/>
      <c r="I159" s="580"/>
      <c r="J159" s="583">
        <f t="shared" si="58"/>
        <v>0</v>
      </c>
      <c r="K159" s="586"/>
      <c r="L159" s="580"/>
      <c r="M159" s="580"/>
      <c r="N159" s="580"/>
      <c r="O159" s="580"/>
      <c r="P159" s="580"/>
      <c r="Q159" s="580"/>
      <c r="R159" s="583">
        <f t="shared" si="54"/>
        <v>0</v>
      </c>
      <c r="S159" s="530"/>
      <c r="T159" s="530"/>
      <c r="U159" s="530"/>
      <c r="V159" s="530"/>
      <c r="W159" s="530"/>
      <c r="X159" s="530"/>
      <c r="Y159" s="530"/>
      <c r="Z159" s="530"/>
      <c r="AA159" s="530"/>
      <c r="AB159" s="530"/>
      <c r="AC159" s="530"/>
      <c r="AD159" s="530"/>
      <c r="AE159" s="530"/>
      <c r="AF159" s="530"/>
      <c r="AG159" s="530"/>
      <c r="AH159" s="530"/>
      <c r="AI159" s="530"/>
      <c r="AJ159" s="530"/>
      <c r="AK159" s="530"/>
      <c r="AL159" s="530"/>
      <c r="AM159" s="530"/>
      <c r="AN159" s="530"/>
      <c r="AO159" s="530"/>
      <c r="AP159" s="530"/>
      <c r="AQ159" s="530"/>
      <c r="AR159" s="530"/>
      <c r="AS159" s="530"/>
      <c r="AT159" s="530"/>
      <c r="AU159" s="530"/>
      <c r="AV159" s="530"/>
      <c r="AW159" s="530"/>
      <c r="AX159" s="530"/>
      <c r="AY159" s="530"/>
      <c r="AZ159" s="530"/>
      <c r="BA159" s="530"/>
      <c r="BB159" s="530"/>
      <c r="BC159" s="530"/>
      <c r="BD159" s="530"/>
      <c r="BE159" s="530"/>
      <c r="BF159" s="530"/>
      <c r="BG159" s="530"/>
      <c r="BH159" s="530"/>
      <c r="BI159" s="530"/>
      <c r="BJ159" s="530"/>
      <c r="BK159" s="530"/>
      <c r="BL159" s="530"/>
      <c r="BM159" s="530"/>
      <c r="BN159" s="530"/>
      <c r="BO159" s="530"/>
      <c r="BP159" s="530"/>
      <c r="BQ159" s="530"/>
      <c r="BR159" s="530"/>
      <c r="BS159" s="530"/>
      <c r="BT159" s="530"/>
      <c r="BU159" s="530"/>
      <c r="BV159" s="530"/>
      <c r="BW159" s="530"/>
      <c r="BX159" s="530"/>
      <c r="BY159" s="530"/>
      <c r="BZ159" s="530"/>
      <c r="CA159" s="530"/>
      <c r="CB159" s="530"/>
      <c r="CC159" s="530"/>
      <c r="CD159" s="530"/>
      <c r="CE159" s="530"/>
      <c r="CF159" s="530"/>
      <c r="CG159" s="530"/>
      <c r="CH159" s="530"/>
      <c r="CI159" s="530"/>
      <c r="CJ159" s="530"/>
      <c r="CK159" s="530"/>
      <c r="CL159" s="530"/>
      <c r="CM159" s="530"/>
      <c r="CN159" s="530"/>
      <c r="CO159" s="530"/>
      <c r="CP159" s="530"/>
      <c r="CQ159" s="530"/>
      <c r="CR159" s="530"/>
      <c r="CS159" s="530"/>
      <c r="CT159" s="530"/>
      <c r="CU159" s="530"/>
      <c r="CV159" s="530"/>
      <c r="CW159" s="530"/>
      <c r="CX159" s="530"/>
      <c r="CY159" s="530"/>
      <c r="CZ159" s="530"/>
      <c r="DA159" s="530"/>
      <c r="DB159" s="530"/>
      <c r="DC159" s="530"/>
      <c r="DD159" s="530"/>
      <c r="DE159" s="530"/>
      <c r="DF159" s="530"/>
      <c r="DG159" s="530"/>
      <c r="DH159" s="530"/>
      <c r="DI159" s="530"/>
      <c r="DJ159" s="530"/>
      <c r="DK159" s="530"/>
      <c r="DL159" s="530"/>
      <c r="DM159" s="530"/>
      <c r="DN159" s="530"/>
      <c r="DO159" s="530"/>
      <c r="DP159" s="530"/>
      <c r="DQ159" s="530"/>
      <c r="DR159" s="530"/>
      <c r="DS159" s="530"/>
      <c r="DT159" s="530"/>
      <c r="DU159" s="530"/>
      <c r="DV159" s="530"/>
      <c r="DW159" s="530"/>
      <c r="DX159" s="530"/>
      <c r="DY159" s="530"/>
      <c r="DZ159" s="530"/>
      <c r="EA159" s="530"/>
      <c r="EB159" s="530"/>
      <c r="EC159" s="530"/>
      <c r="ED159" s="530"/>
      <c r="EE159" s="530"/>
      <c r="EF159" s="530"/>
      <c r="EG159" s="530"/>
      <c r="EH159" s="530"/>
      <c r="EI159" s="530"/>
      <c r="EJ159" s="530"/>
      <c r="EK159" s="530"/>
      <c r="EL159" s="530"/>
      <c r="EM159" s="530"/>
      <c r="EN159" s="530"/>
      <c r="EO159" s="530"/>
      <c r="EP159" s="530"/>
      <c r="EQ159" s="530"/>
      <c r="ER159" s="530"/>
      <c r="ES159" s="530"/>
      <c r="ET159" s="530"/>
      <c r="EU159" s="530"/>
      <c r="EV159" s="530"/>
      <c r="EW159" s="530"/>
      <c r="EX159" s="530"/>
      <c r="EY159" s="530"/>
      <c r="EZ159" s="530"/>
      <c r="FA159" s="530"/>
      <c r="FB159" s="530"/>
      <c r="FC159" s="530"/>
      <c r="FD159" s="530"/>
      <c r="FE159" s="530"/>
      <c r="FF159" s="530"/>
      <c r="FG159" s="530"/>
      <c r="FH159" s="530"/>
      <c r="FI159" s="530"/>
      <c r="FJ159" s="530"/>
      <c r="FK159" s="530"/>
      <c r="FL159" s="530"/>
      <c r="FM159" s="530"/>
      <c r="FN159" s="530"/>
      <c r="FO159" s="530"/>
      <c r="FP159" s="530"/>
      <c r="FQ159" s="530"/>
      <c r="FR159" s="530"/>
      <c r="FS159" s="530"/>
      <c r="FT159" s="530"/>
      <c r="FU159" s="530"/>
      <c r="FV159" s="530"/>
      <c r="FW159" s="530"/>
      <c r="FX159" s="530"/>
      <c r="FY159" s="530"/>
      <c r="FZ159" s="530"/>
      <c r="GA159" s="530"/>
      <c r="GB159" s="530"/>
      <c r="GC159" s="530"/>
      <c r="GD159" s="530"/>
      <c r="GE159" s="530"/>
      <c r="GF159" s="530"/>
      <c r="GG159" s="530"/>
      <c r="GH159" s="530"/>
      <c r="GI159" s="530"/>
      <c r="GJ159" s="530"/>
      <c r="GK159" s="530"/>
      <c r="GL159" s="530"/>
      <c r="GM159" s="530"/>
      <c r="GN159" s="530"/>
      <c r="GO159" s="530"/>
      <c r="GP159" s="530"/>
      <c r="GQ159" s="530"/>
      <c r="GR159" s="530"/>
      <c r="GS159" s="530"/>
      <c r="GT159" s="530"/>
      <c r="GU159" s="530"/>
      <c r="GV159" s="530"/>
      <c r="GW159" s="530"/>
      <c r="GX159" s="530"/>
      <c r="GY159" s="530"/>
      <c r="GZ159" s="530"/>
      <c r="HA159" s="530"/>
      <c r="HB159" s="530"/>
      <c r="HC159" s="530"/>
      <c r="HD159" s="530"/>
      <c r="HE159" s="530"/>
      <c r="HF159" s="530"/>
      <c r="HG159" s="530"/>
      <c r="HH159" s="530"/>
      <c r="HI159" s="530"/>
      <c r="HJ159" s="530"/>
      <c r="HK159" s="530"/>
      <c r="HL159" s="530"/>
      <c r="HM159" s="530"/>
    </row>
    <row r="160" spans="1:221" s="522" customFormat="1" ht="30" hidden="1" customHeight="1" x14ac:dyDescent="0.3">
      <c r="A160" s="527" t="s">
        <v>629</v>
      </c>
      <c r="B160" s="532" t="s">
        <v>630</v>
      </c>
      <c r="C160" s="532" t="s">
        <v>55</v>
      </c>
      <c r="D160" s="534" t="s">
        <v>631</v>
      </c>
      <c r="E160" s="585"/>
      <c r="F160" s="585"/>
      <c r="G160" s="580"/>
      <c r="H160" s="580"/>
      <c r="I160" s="580"/>
      <c r="J160" s="583">
        <f t="shared" si="58"/>
        <v>0</v>
      </c>
      <c r="K160" s="586"/>
      <c r="L160" s="580"/>
      <c r="M160" s="580"/>
      <c r="N160" s="580"/>
      <c r="O160" s="580"/>
      <c r="P160" s="580"/>
      <c r="Q160" s="580"/>
      <c r="R160" s="583">
        <f t="shared" si="54"/>
        <v>0</v>
      </c>
    </row>
    <row r="161" spans="1:221" s="48" customFormat="1" ht="0.75" customHeight="1" x14ac:dyDescent="0.3">
      <c r="A161" s="72" t="s">
        <v>147</v>
      </c>
      <c r="B161" s="167" t="s">
        <v>84</v>
      </c>
      <c r="C161" s="167" t="s">
        <v>54</v>
      </c>
      <c r="D161" s="74" t="s">
        <v>68</v>
      </c>
      <c r="E161" s="162">
        <f>SUM(F161,I161)</f>
        <v>0</v>
      </c>
      <c r="F161" s="162"/>
      <c r="G161" s="75"/>
      <c r="H161" s="75"/>
      <c r="I161" s="75"/>
      <c r="J161" s="102">
        <f>SUM(L161,O161)</f>
        <v>0</v>
      </c>
      <c r="K161" s="173"/>
      <c r="L161" s="75"/>
      <c r="M161" s="75"/>
      <c r="N161" s="75"/>
      <c r="O161" s="75"/>
      <c r="P161" s="75"/>
      <c r="Q161" s="75"/>
      <c r="R161" s="102">
        <f t="shared" si="54"/>
        <v>0</v>
      </c>
    </row>
    <row r="162" spans="1:221" s="3" customFormat="1" ht="34.5" customHeight="1" x14ac:dyDescent="0.3">
      <c r="A162" s="175"/>
      <c r="B162" s="175"/>
      <c r="C162" s="175"/>
      <c r="D162" s="176" t="s">
        <v>43</v>
      </c>
      <c r="E162" s="587">
        <f>SUM(E14,E66,E90,E94,E104,E117,E128,E135,E142,E156)</f>
        <v>813211</v>
      </c>
      <c r="F162" s="587">
        <f>SUM(F14,F66,F90,F94,F104,F117,F128,F135,F142,F156)</f>
        <v>813211</v>
      </c>
      <c r="G162" s="587">
        <f>SUM(G14,G66,G90,G94,G104,G117,G128,G135,G142,G156)</f>
        <v>99198</v>
      </c>
      <c r="H162" s="587">
        <f>SUM(H14,H66,H90,H94,H104,H117,H128,H135,H142,H156)</f>
        <v>0</v>
      </c>
      <c r="I162" s="587">
        <f>SUM(I14,I66,I90,I94,I104,I117,I128,I135,I142,I156)</f>
        <v>0</v>
      </c>
      <c r="J162" s="587">
        <f>SUM(J14,J66,J90,J94,J104,J117,J128,J135,J142,J156)</f>
        <v>1516684</v>
      </c>
      <c r="K162" s="587">
        <f>SUM(K14,K66,K90,K94,K104,K117,K128,K135,K142,K156)</f>
        <v>1516684</v>
      </c>
      <c r="L162" s="587">
        <f>SUM(L14,L66,L90,L94,L104,L117,L128,L135,L142,L156)</f>
        <v>0</v>
      </c>
      <c r="M162" s="587">
        <f>SUM(M14,M66,M90,M94,M104,M117,M128,M135,M142,M156)</f>
        <v>0</v>
      </c>
      <c r="N162" s="587">
        <f>SUM(N14,N66,N90,N94,N104,N117,N128,N135,N142,N156)</f>
        <v>0</v>
      </c>
      <c r="O162" s="587">
        <f>SUM(O14,O66,O90,O94,O104,O117,O128,O135,O142,O156)</f>
        <v>1516684</v>
      </c>
      <c r="P162" s="587">
        <f>SUM(P14,P66,P90,P94,P104,P117,P128,P135,P142,P156)</f>
        <v>0</v>
      </c>
      <c r="Q162" s="587">
        <f>SUM(Q14,Q66,Q90,Q94,Q104,Q117,Q128,Q135,Q142,Q156)</f>
        <v>0</v>
      </c>
      <c r="R162" s="587">
        <f>SUM(R14,R66,R90,R94,R104,R117,R128,R135,R142,R156)</f>
        <v>2329895</v>
      </c>
      <c r="T162" s="430">
        <f>SUM(T14,T128,T66,T90,T94,T156,T135,T117,T139,T104,T142)</f>
        <v>2329895</v>
      </c>
      <c r="U162" s="84">
        <f>SUM(E162,J162)</f>
        <v>2329895</v>
      </c>
      <c r="V162" s="84">
        <f>SUM(E162,J162)</f>
        <v>2329895</v>
      </c>
    </row>
    <row r="163" spans="1:221" x14ac:dyDescent="0.2">
      <c r="C163" s="535"/>
      <c r="D163" s="50"/>
      <c r="E163" s="65"/>
      <c r="F163" s="5"/>
      <c r="G163" s="6"/>
      <c r="H163" s="6"/>
      <c r="I163" s="6"/>
      <c r="J163" s="536"/>
      <c r="K163" s="536"/>
      <c r="L163" s="6"/>
      <c r="M163" s="6"/>
      <c r="N163" s="6"/>
      <c r="O163" s="6"/>
      <c r="P163" s="6"/>
      <c r="Q163" s="6"/>
      <c r="R163" s="5"/>
    </row>
    <row r="164" spans="1:221" ht="9" customHeight="1" x14ac:dyDescent="0.2">
      <c r="C164" s="535"/>
      <c r="D164" s="50"/>
      <c r="M164" s="6"/>
      <c r="O164" s="6"/>
      <c r="P164" s="6"/>
      <c r="Q164" s="6"/>
      <c r="R164" s="5"/>
    </row>
    <row r="165" spans="1:221" ht="59.25" customHeight="1" x14ac:dyDescent="0.2">
      <c r="C165" s="7"/>
      <c r="D165" s="50"/>
      <c r="Q165" s="6"/>
      <c r="R165" s="5"/>
    </row>
    <row r="166" spans="1:221" x14ac:dyDescent="0.2">
      <c r="C166" s="535"/>
      <c r="D166" s="50"/>
      <c r="O166" s="6"/>
      <c r="P166" s="6"/>
    </row>
    <row r="167" spans="1:221" ht="12.75" customHeight="1" x14ac:dyDescent="0.2">
      <c r="C167" s="535"/>
    </row>
    <row r="168" spans="1:221" x14ac:dyDescent="0.2">
      <c r="C168" s="535"/>
    </row>
    <row r="169" spans="1:221" x14ac:dyDescent="0.2">
      <c r="C169" s="535"/>
    </row>
    <row r="170" spans="1:221" x14ac:dyDescent="0.2">
      <c r="C170" s="535"/>
    </row>
    <row r="171" spans="1:221" s="4" customFormat="1" ht="12.75" customHeight="1" x14ac:dyDescent="0.2">
      <c r="A171"/>
      <c r="B171"/>
      <c r="C171" s="535"/>
      <c r="E171" s="63"/>
      <c r="F171" s="2"/>
      <c r="G171"/>
      <c r="H171"/>
      <c r="I171"/>
      <c r="J171" s="468"/>
      <c r="K171" s="468"/>
      <c r="L171"/>
      <c r="M171"/>
      <c r="N171"/>
      <c r="O171"/>
      <c r="P171"/>
      <c r="Q171"/>
      <c r="R171" s="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</row>
    <row r="172" spans="1:221" s="4" customFormat="1" x14ac:dyDescent="0.2">
      <c r="A172"/>
      <c r="B172"/>
      <c r="C172" s="535"/>
      <c r="E172" s="63"/>
      <c r="F172" s="2"/>
      <c r="G172"/>
      <c r="H172"/>
      <c r="I172"/>
      <c r="J172" s="468"/>
      <c r="K172" s="468"/>
      <c r="L172"/>
      <c r="M172"/>
      <c r="N172"/>
      <c r="O172"/>
      <c r="P172"/>
      <c r="Q172"/>
      <c r="R172" s="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</row>
    <row r="173" spans="1:221" s="4" customFormat="1" x14ac:dyDescent="0.2">
      <c r="A173"/>
      <c r="B173"/>
      <c r="C173" s="535"/>
      <c r="E173" s="63"/>
      <c r="F173" s="2"/>
      <c r="G173"/>
      <c r="H173"/>
      <c r="I173"/>
      <c r="J173" s="468"/>
      <c r="K173" s="468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</row>
    <row r="174" spans="1:221" s="4" customFormat="1" x14ac:dyDescent="0.2">
      <c r="A174"/>
      <c r="B174"/>
      <c r="C174" s="535"/>
      <c r="E174" s="63"/>
      <c r="F174" s="2"/>
      <c r="G174"/>
      <c r="H174"/>
      <c r="I174"/>
      <c r="J174" s="468"/>
      <c r="K174" s="468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</row>
    <row r="175" spans="1:221" s="4" customFormat="1" ht="12.75" customHeight="1" x14ac:dyDescent="0.2">
      <c r="A175"/>
      <c r="B175"/>
      <c r="C175" s="535"/>
      <c r="E175" s="63"/>
      <c r="F175" s="2"/>
      <c r="G175"/>
      <c r="H175"/>
      <c r="I175"/>
      <c r="J175" s="468"/>
      <c r="K175" s="468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</row>
    <row r="176" spans="1:221" s="4" customFormat="1" x14ac:dyDescent="0.2">
      <c r="A176"/>
      <c r="B176"/>
      <c r="C176" s="535"/>
      <c r="E176" s="63"/>
      <c r="F176" s="2"/>
      <c r="G176"/>
      <c r="H176"/>
      <c r="I176"/>
      <c r="J176" s="468"/>
      <c r="K176" s="468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</row>
    <row r="177" spans="1:221" s="4" customFormat="1" x14ac:dyDescent="0.2">
      <c r="A177"/>
      <c r="B177"/>
      <c r="C177" s="535"/>
      <c r="E177" s="63"/>
      <c r="F177" s="2"/>
      <c r="G177"/>
      <c r="H177"/>
      <c r="I177"/>
      <c r="J177" s="468"/>
      <c r="K177" s="468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</row>
    <row r="178" spans="1:221" s="4" customFormat="1" x14ac:dyDescent="0.2">
      <c r="A178"/>
      <c r="B178"/>
      <c r="C178" s="535"/>
      <c r="E178" s="63"/>
      <c r="F178" s="2"/>
      <c r="G178"/>
      <c r="H178"/>
      <c r="I178"/>
      <c r="J178" s="468"/>
      <c r="K178" s="468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</row>
    <row r="179" spans="1:221" s="4" customFormat="1" ht="12.75" customHeight="1" x14ac:dyDescent="0.2">
      <c r="A179"/>
      <c r="B179"/>
      <c r="C179" s="535"/>
      <c r="E179" s="63"/>
      <c r="F179" s="2"/>
      <c r="G179"/>
      <c r="H179"/>
      <c r="I179"/>
      <c r="J179" s="468"/>
      <c r="K179" s="468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</row>
    <row r="180" spans="1:221" s="4" customFormat="1" x14ac:dyDescent="0.2">
      <c r="A180"/>
      <c r="B180"/>
      <c r="C180" s="535"/>
      <c r="E180" s="63"/>
      <c r="F180" s="2"/>
      <c r="G180"/>
      <c r="H180"/>
      <c r="I180"/>
      <c r="J180" s="468"/>
      <c r="K180" s="468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</row>
    <row r="181" spans="1:221" s="4" customFormat="1" x14ac:dyDescent="0.2">
      <c r="A181"/>
      <c r="B181"/>
      <c r="C181" s="535"/>
      <c r="E181" s="63"/>
      <c r="F181" s="2"/>
      <c r="G181"/>
      <c r="H181"/>
      <c r="I181"/>
      <c r="J181" s="468"/>
      <c r="K181" s="468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</row>
    <row r="182" spans="1:221" s="4" customFormat="1" x14ac:dyDescent="0.2">
      <c r="A182"/>
      <c r="B182"/>
      <c r="C182" s="535"/>
      <c r="E182" s="63"/>
      <c r="F182" s="2"/>
      <c r="G182"/>
      <c r="H182"/>
      <c r="I182"/>
      <c r="J182" s="468"/>
      <c r="K182" s="468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</row>
    <row r="183" spans="1:221" s="4" customFormat="1" ht="12.75" customHeight="1" x14ac:dyDescent="0.2">
      <c r="A183"/>
      <c r="B183"/>
      <c r="C183" s="535"/>
      <c r="E183" s="63"/>
      <c r="F183" s="2"/>
      <c r="G183"/>
      <c r="H183"/>
      <c r="I183"/>
      <c r="J183" s="468"/>
      <c r="K183" s="468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</row>
    <row r="184" spans="1:221" s="4" customFormat="1" x14ac:dyDescent="0.2">
      <c r="A184"/>
      <c r="B184"/>
      <c r="C184" s="535"/>
      <c r="E184" s="63"/>
      <c r="F184" s="2"/>
      <c r="G184"/>
      <c r="H184"/>
      <c r="I184"/>
      <c r="J184" s="468"/>
      <c r="K184" s="468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</row>
    <row r="185" spans="1:221" s="4" customFormat="1" x14ac:dyDescent="0.2">
      <c r="A185"/>
      <c r="B185"/>
      <c r="C185" s="535"/>
      <c r="E185" s="63"/>
      <c r="F185" s="2"/>
      <c r="G185"/>
      <c r="H185"/>
      <c r="I185"/>
      <c r="J185" s="468"/>
      <c r="K185" s="468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</row>
    <row r="186" spans="1:221" s="4" customFormat="1" x14ac:dyDescent="0.2">
      <c r="A186"/>
      <c r="B186"/>
      <c r="C186" s="535"/>
      <c r="E186" s="63"/>
      <c r="F186" s="2"/>
      <c r="G186"/>
      <c r="H186"/>
      <c r="I186"/>
      <c r="J186" s="468"/>
      <c r="K186" s="468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</row>
    <row r="187" spans="1:221" s="4" customFormat="1" ht="12.75" customHeight="1" x14ac:dyDescent="0.2">
      <c r="A187"/>
      <c r="B187"/>
      <c r="C187" s="535"/>
      <c r="E187" s="63"/>
      <c r="F187" s="2"/>
      <c r="G187"/>
      <c r="H187"/>
      <c r="I187"/>
      <c r="J187" s="468"/>
      <c r="K187" s="468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</row>
    <row r="188" spans="1:221" s="4" customFormat="1" x14ac:dyDescent="0.2">
      <c r="A188"/>
      <c r="B188"/>
      <c r="C188" s="535"/>
      <c r="E188" s="63"/>
      <c r="F188" s="2"/>
      <c r="G188"/>
      <c r="H188"/>
      <c r="I188"/>
      <c r="J188" s="468"/>
      <c r="K188" s="468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</row>
    <row r="189" spans="1:221" s="4" customFormat="1" x14ac:dyDescent="0.2">
      <c r="A189"/>
      <c r="B189"/>
      <c r="C189" s="535"/>
      <c r="E189" s="63"/>
      <c r="F189" s="2"/>
      <c r="G189"/>
      <c r="H189"/>
      <c r="I189"/>
      <c r="J189" s="468"/>
      <c r="K189" s="468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</row>
    <row r="190" spans="1:221" s="4" customFormat="1" x14ac:dyDescent="0.2">
      <c r="A190"/>
      <c r="B190"/>
      <c r="C190" s="535"/>
      <c r="E190" s="63"/>
      <c r="F190" s="2"/>
      <c r="G190"/>
      <c r="H190"/>
      <c r="I190"/>
      <c r="J190" s="468"/>
      <c r="K190" s="468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</row>
    <row r="191" spans="1:221" s="4" customFormat="1" ht="12.75" customHeight="1" x14ac:dyDescent="0.2">
      <c r="A191"/>
      <c r="B191"/>
      <c r="C191" s="535"/>
      <c r="E191" s="63"/>
      <c r="F191" s="2"/>
      <c r="G191"/>
      <c r="H191"/>
      <c r="I191"/>
      <c r="J191" s="468"/>
      <c r="K191" s="468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</row>
    <row r="192" spans="1:221" s="4" customFormat="1" x14ac:dyDescent="0.2">
      <c r="A192"/>
      <c r="B192"/>
      <c r="C192" s="535"/>
      <c r="E192" s="63"/>
      <c r="F192" s="2"/>
      <c r="G192"/>
      <c r="H192"/>
      <c r="I192"/>
      <c r="J192" s="468"/>
      <c r="K192" s="468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</row>
    <row r="193" spans="1:221" s="4" customFormat="1" x14ac:dyDescent="0.2">
      <c r="A193"/>
      <c r="B193"/>
      <c r="C193" s="535"/>
      <c r="E193" s="63"/>
      <c r="F193" s="2"/>
      <c r="G193"/>
      <c r="H193"/>
      <c r="I193"/>
      <c r="J193" s="468"/>
      <c r="K193" s="468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</row>
    <row r="194" spans="1:221" s="4" customFormat="1" x14ac:dyDescent="0.2">
      <c r="A194"/>
      <c r="B194"/>
      <c r="C194" s="535"/>
      <c r="E194" s="63"/>
      <c r="F194" s="2"/>
      <c r="G194"/>
      <c r="H194"/>
      <c r="I194"/>
      <c r="J194" s="468"/>
      <c r="K194" s="468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</row>
    <row r="195" spans="1:221" s="4" customFormat="1" ht="12.75" customHeight="1" x14ac:dyDescent="0.2">
      <c r="A195"/>
      <c r="B195"/>
      <c r="C195" s="535"/>
      <c r="E195" s="63"/>
      <c r="F195" s="2"/>
      <c r="G195"/>
      <c r="H195"/>
      <c r="I195"/>
      <c r="J195" s="468"/>
      <c r="K195" s="468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</row>
    <row r="196" spans="1:221" s="4" customFormat="1" x14ac:dyDescent="0.2">
      <c r="A196"/>
      <c r="B196"/>
      <c r="C196" s="535"/>
      <c r="E196" s="63"/>
      <c r="F196" s="2"/>
      <c r="G196"/>
      <c r="H196"/>
      <c r="I196"/>
      <c r="J196" s="468"/>
      <c r="K196" s="468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</row>
    <row r="197" spans="1:221" s="4" customFormat="1" x14ac:dyDescent="0.2">
      <c r="A197"/>
      <c r="B197"/>
      <c r="C197" s="535"/>
      <c r="E197" s="63"/>
      <c r="F197" s="2"/>
      <c r="G197"/>
      <c r="H197"/>
      <c r="I197"/>
      <c r="J197" s="468"/>
      <c r="K197" s="468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</row>
    <row r="198" spans="1:221" s="4" customFormat="1" x14ac:dyDescent="0.2">
      <c r="A198"/>
      <c r="B198"/>
      <c r="C198" s="535"/>
      <c r="E198" s="63"/>
      <c r="F198" s="2"/>
      <c r="G198"/>
      <c r="H198"/>
      <c r="I198"/>
      <c r="J198" s="468"/>
      <c r="K198" s="468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</row>
    <row r="199" spans="1:221" s="4" customFormat="1" ht="12.75" customHeight="1" x14ac:dyDescent="0.2">
      <c r="A199"/>
      <c r="B199"/>
      <c r="C199" s="535"/>
      <c r="E199" s="63"/>
      <c r="F199" s="2"/>
      <c r="G199"/>
      <c r="H199"/>
      <c r="I199"/>
      <c r="J199" s="468"/>
      <c r="K199" s="468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</row>
    <row r="200" spans="1:221" s="4" customFormat="1" x14ac:dyDescent="0.2">
      <c r="A200"/>
      <c r="B200"/>
      <c r="C200" s="535"/>
      <c r="E200" s="63"/>
      <c r="F200" s="2"/>
      <c r="G200"/>
      <c r="H200"/>
      <c r="I200"/>
      <c r="J200" s="468"/>
      <c r="K200" s="468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</row>
    <row r="201" spans="1:221" s="4" customFormat="1" x14ac:dyDescent="0.2">
      <c r="A201"/>
      <c r="B201"/>
      <c r="C201" s="535"/>
      <c r="E201" s="63"/>
      <c r="F201" s="2"/>
      <c r="G201"/>
      <c r="H201"/>
      <c r="I201"/>
      <c r="J201" s="468"/>
      <c r="K201" s="468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</row>
    <row r="202" spans="1:221" s="4" customFormat="1" x14ac:dyDescent="0.2">
      <c r="A202"/>
      <c r="B202"/>
      <c r="C202" s="535"/>
      <c r="E202" s="63"/>
      <c r="F202" s="2"/>
      <c r="G202"/>
      <c r="H202"/>
      <c r="I202"/>
      <c r="J202" s="468"/>
      <c r="K202" s="468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</row>
    <row r="203" spans="1:221" s="4" customFormat="1" ht="12.75" customHeight="1" x14ac:dyDescent="0.2">
      <c r="A203"/>
      <c r="B203"/>
      <c r="C203" s="535"/>
      <c r="E203" s="63"/>
      <c r="F203" s="2"/>
      <c r="G203"/>
      <c r="H203"/>
      <c r="I203"/>
      <c r="J203" s="468"/>
      <c r="K203" s="468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</row>
    <row r="204" spans="1:221" s="4" customFormat="1" x14ac:dyDescent="0.2">
      <c r="A204"/>
      <c r="B204"/>
      <c r="C204" s="535"/>
      <c r="E204" s="63"/>
      <c r="F204" s="2"/>
      <c r="G204"/>
      <c r="H204"/>
      <c r="I204"/>
      <c r="J204" s="468"/>
      <c r="K204" s="468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</row>
    <row r="205" spans="1:221" s="4" customFormat="1" x14ac:dyDescent="0.2">
      <c r="A205"/>
      <c r="B205"/>
      <c r="C205" s="535"/>
      <c r="E205" s="63"/>
      <c r="F205" s="2"/>
      <c r="G205"/>
      <c r="H205"/>
      <c r="I205"/>
      <c r="J205" s="468"/>
      <c r="K205" s="468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</row>
    <row r="206" spans="1:221" s="4" customFormat="1" x14ac:dyDescent="0.2">
      <c r="A206"/>
      <c r="B206"/>
      <c r="C206" s="535"/>
      <c r="E206" s="63"/>
      <c r="F206" s="2"/>
      <c r="G206"/>
      <c r="H206"/>
      <c r="I206"/>
      <c r="J206" s="468"/>
      <c r="K206" s="468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</row>
    <row r="207" spans="1:221" s="4" customFormat="1" ht="12.75" customHeight="1" x14ac:dyDescent="0.2">
      <c r="A207"/>
      <c r="B207"/>
      <c r="C207" s="535"/>
      <c r="E207" s="63"/>
      <c r="F207" s="2"/>
      <c r="G207"/>
      <c r="H207"/>
      <c r="I207"/>
      <c r="J207" s="468"/>
      <c r="K207" s="468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</row>
    <row r="208" spans="1:221" s="4" customFormat="1" x14ac:dyDescent="0.2">
      <c r="A208"/>
      <c r="B208"/>
      <c r="C208" s="535"/>
      <c r="E208" s="63"/>
      <c r="F208" s="2"/>
      <c r="G208"/>
      <c r="H208"/>
      <c r="I208"/>
      <c r="J208" s="468"/>
      <c r="K208" s="468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</row>
    <row r="209" spans="1:221" s="4" customFormat="1" x14ac:dyDescent="0.2">
      <c r="A209"/>
      <c r="B209"/>
      <c r="C209" s="535"/>
      <c r="E209" s="63"/>
      <c r="F209" s="2"/>
      <c r="G209"/>
      <c r="H209"/>
      <c r="I209"/>
      <c r="J209" s="468"/>
      <c r="K209" s="468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</row>
    <row r="210" spans="1:221" s="4" customFormat="1" x14ac:dyDescent="0.2">
      <c r="A210"/>
      <c r="B210"/>
      <c r="C210" s="535"/>
      <c r="E210" s="63"/>
      <c r="F210" s="2"/>
      <c r="G210"/>
      <c r="H210"/>
      <c r="I210"/>
      <c r="J210" s="468"/>
      <c r="K210" s="468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</row>
    <row r="211" spans="1:221" s="4" customFormat="1" ht="12.75" customHeight="1" x14ac:dyDescent="0.2">
      <c r="A211"/>
      <c r="B211"/>
      <c r="C211" s="535"/>
      <c r="E211" s="63"/>
      <c r="F211" s="2"/>
      <c r="G211"/>
      <c r="H211"/>
      <c r="I211"/>
      <c r="J211" s="468"/>
      <c r="K211" s="468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</row>
    <row r="212" spans="1:221" s="4" customFormat="1" x14ac:dyDescent="0.2">
      <c r="A212"/>
      <c r="B212"/>
      <c r="C212" s="535"/>
      <c r="E212" s="63"/>
      <c r="F212" s="2"/>
      <c r="G212"/>
      <c r="H212"/>
      <c r="I212"/>
      <c r="J212" s="468"/>
      <c r="K212" s="468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</row>
    <row r="213" spans="1:221" s="4" customFormat="1" x14ac:dyDescent="0.2">
      <c r="A213"/>
      <c r="B213"/>
      <c r="C213" s="535"/>
      <c r="E213" s="63"/>
      <c r="F213" s="2"/>
      <c r="G213"/>
      <c r="H213"/>
      <c r="I213"/>
      <c r="J213" s="468"/>
      <c r="K213" s="468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</row>
    <row r="214" spans="1:221" s="4" customFormat="1" x14ac:dyDescent="0.2">
      <c r="A214"/>
      <c r="B214"/>
      <c r="C214" s="535"/>
      <c r="E214" s="63"/>
      <c r="F214" s="2"/>
      <c r="G214"/>
      <c r="H214"/>
      <c r="I214"/>
      <c r="J214" s="468"/>
      <c r="K214" s="468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</row>
    <row r="215" spans="1:221" s="4" customFormat="1" ht="12.75" customHeight="1" x14ac:dyDescent="0.2">
      <c r="A215"/>
      <c r="B215"/>
      <c r="C215" s="535"/>
      <c r="E215" s="63"/>
      <c r="F215" s="2"/>
      <c r="G215"/>
      <c r="H215"/>
      <c r="I215"/>
      <c r="J215" s="468"/>
      <c r="K215" s="468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</row>
    <row r="216" spans="1:221" s="4" customFormat="1" x14ac:dyDescent="0.2">
      <c r="A216"/>
      <c r="B216"/>
      <c r="C216" s="535"/>
      <c r="E216" s="63"/>
      <c r="F216" s="2"/>
      <c r="G216"/>
      <c r="H216"/>
      <c r="I216"/>
      <c r="J216" s="468"/>
      <c r="K216" s="468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</row>
    <row r="217" spans="1:221" s="4" customFormat="1" x14ac:dyDescent="0.2">
      <c r="A217"/>
      <c r="B217"/>
      <c r="C217" s="535"/>
      <c r="E217" s="63"/>
      <c r="F217" s="2"/>
      <c r="G217"/>
      <c r="H217"/>
      <c r="I217"/>
      <c r="J217" s="468"/>
      <c r="K217" s="468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</row>
    <row r="218" spans="1:221" s="4" customFormat="1" x14ac:dyDescent="0.2">
      <c r="A218"/>
      <c r="B218"/>
      <c r="C218" s="535"/>
      <c r="E218" s="63"/>
      <c r="F218" s="2"/>
      <c r="G218"/>
      <c r="H218"/>
      <c r="I218"/>
      <c r="J218" s="468"/>
      <c r="K218" s="468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</row>
    <row r="219" spans="1:221" s="4" customFormat="1" ht="12.75" customHeight="1" x14ac:dyDescent="0.2">
      <c r="A219"/>
      <c r="B219"/>
      <c r="C219" s="535"/>
      <c r="E219" s="63"/>
      <c r="F219" s="2"/>
      <c r="G219"/>
      <c r="H219"/>
      <c r="I219"/>
      <c r="J219" s="468"/>
      <c r="K219" s="468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</row>
    <row r="220" spans="1:221" s="4" customFormat="1" x14ac:dyDescent="0.2">
      <c r="A220"/>
      <c r="B220"/>
      <c r="C220" s="535"/>
      <c r="E220" s="63"/>
      <c r="F220" s="2"/>
      <c r="G220"/>
      <c r="H220"/>
      <c r="I220"/>
      <c r="J220" s="468"/>
      <c r="K220" s="468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</row>
    <row r="221" spans="1:221" s="4" customFormat="1" x14ac:dyDescent="0.2">
      <c r="A221"/>
      <c r="B221"/>
      <c r="C221" s="535"/>
      <c r="E221" s="63"/>
      <c r="F221" s="2"/>
      <c r="G221"/>
      <c r="H221"/>
      <c r="I221"/>
      <c r="J221" s="468"/>
      <c r="K221" s="468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</row>
    <row r="222" spans="1:221" s="4" customFormat="1" x14ac:dyDescent="0.2">
      <c r="A222"/>
      <c r="B222"/>
      <c r="C222" s="535"/>
      <c r="E222" s="63"/>
      <c r="F222" s="2"/>
      <c r="G222"/>
      <c r="H222"/>
      <c r="I222"/>
      <c r="J222" s="468"/>
      <c r="K222" s="468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</row>
    <row r="223" spans="1:221" s="4" customFormat="1" ht="12.75" customHeight="1" x14ac:dyDescent="0.2">
      <c r="A223"/>
      <c r="B223"/>
      <c r="C223" s="535"/>
      <c r="E223" s="63"/>
      <c r="F223" s="2"/>
      <c r="G223"/>
      <c r="H223"/>
      <c r="I223"/>
      <c r="J223" s="468"/>
      <c r="K223" s="468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</row>
    <row r="224" spans="1:221" s="4" customFormat="1" x14ac:dyDescent="0.2">
      <c r="A224"/>
      <c r="B224"/>
      <c r="C224" s="535"/>
      <c r="E224" s="63"/>
      <c r="F224" s="2"/>
      <c r="G224"/>
      <c r="H224"/>
      <c r="I224"/>
      <c r="J224" s="468"/>
      <c r="K224" s="468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</row>
    <row r="225" spans="1:221" s="4" customFormat="1" x14ac:dyDescent="0.2">
      <c r="A225"/>
      <c r="B225"/>
      <c r="C225" s="535"/>
      <c r="E225" s="63"/>
      <c r="F225" s="2"/>
      <c r="G225"/>
      <c r="H225"/>
      <c r="I225"/>
      <c r="J225" s="468"/>
      <c r="K225" s="468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</row>
    <row r="226" spans="1:221" s="4" customFormat="1" x14ac:dyDescent="0.2">
      <c r="A226"/>
      <c r="B226"/>
      <c r="C226" s="535"/>
      <c r="E226" s="63"/>
      <c r="F226" s="2"/>
      <c r="G226"/>
      <c r="H226"/>
      <c r="I226"/>
      <c r="J226" s="468"/>
      <c r="K226" s="468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</row>
    <row r="227" spans="1:221" s="4" customFormat="1" ht="12.75" customHeight="1" x14ac:dyDescent="0.2">
      <c r="A227"/>
      <c r="B227"/>
      <c r="C227" s="535"/>
      <c r="E227" s="63"/>
      <c r="F227" s="2"/>
      <c r="G227"/>
      <c r="H227"/>
      <c r="I227"/>
      <c r="J227" s="468"/>
      <c r="K227" s="468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</row>
    <row r="228" spans="1:221" s="4" customFormat="1" x14ac:dyDescent="0.2">
      <c r="A228"/>
      <c r="B228"/>
      <c r="C228" s="535"/>
      <c r="E228" s="63"/>
      <c r="F228" s="2"/>
      <c r="G228"/>
      <c r="H228"/>
      <c r="I228"/>
      <c r="J228" s="468"/>
      <c r="K228" s="468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</row>
    <row r="229" spans="1:221" s="4" customFormat="1" x14ac:dyDescent="0.2">
      <c r="A229"/>
      <c r="B229"/>
      <c r="C229" s="535"/>
      <c r="E229" s="63"/>
      <c r="F229" s="2"/>
      <c r="G229"/>
      <c r="H229"/>
      <c r="I229"/>
      <c r="J229" s="468"/>
      <c r="K229" s="468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</row>
    <row r="230" spans="1:221" s="4" customFormat="1" x14ac:dyDescent="0.2">
      <c r="A230"/>
      <c r="B230"/>
      <c r="C230" s="535"/>
      <c r="E230" s="63"/>
      <c r="F230" s="2"/>
      <c r="G230"/>
      <c r="H230"/>
      <c r="I230"/>
      <c r="J230" s="468"/>
      <c r="K230" s="468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</row>
    <row r="231" spans="1:221" s="4" customFormat="1" ht="12.75" customHeight="1" x14ac:dyDescent="0.2">
      <c r="A231"/>
      <c r="B231"/>
      <c r="C231" s="535"/>
      <c r="E231" s="63"/>
      <c r="F231" s="2"/>
      <c r="G231"/>
      <c r="H231"/>
      <c r="I231"/>
      <c r="J231" s="468"/>
      <c r="K231" s="468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</row>
    <row r="232" spans="1:221" s="4" customFormat="1" x14ac:dyDescent="0.2">
      <c r="A232"/>
      <c r="B232"/>
      <c r="C232" s="535"/>
      <c r="E232" s="63"/>
      <c r="F232" s="2"/>
      <c r="G232"/>
      <c r="H232"/>
      <c r="I232"/>
      <c r="J232" s="468"/>
      <c r="K232" s="468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</row>
    <row r="233" spans="1:221" s="4" customFormat="1" x14ac:dyDescent="0.2">
      <c r="A233"/>
      <c r="B233"/>
      <c r="C233" s="535"/>
      <c r="E233" s="63"/>
      <c r="F233" s="2"/>
      <c r="G233"/>
      <c r="H233"/>
      <c r="I233"/>
      <c r="J233" s="468"/>
      <c r="K233" s="468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</row>
    <row r="234" spans="1:221" s="4" customFormat="1" x14ac:dyDescent="0.2">
      <c r="A234"/>
      <c r="B234"/>
      <c r="C234" s="535"/>
      <c r="E234" s="63"/>
      <c r="F234" s="2"/>
      <c r="G234"/>
      <c r="H234"/>
      <c r="I234"/>
      <c r="J234" s="468"/>
      <c r="K234" s="468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</row>
    <row r="235" spans="1:221" s="4" customFormat="1" ht="12.75" customHeight="1" x14ac:dyDescent="0.2">
      <c r="A235"/>
      <c r="B235"/>
      <c r="C235" s="535"/>
      <c r="E235" s="63"/>
      <c r="F235" s="2"/>
      <c r="G235"/>
      <c r="H235"/>
      <c r="I235"/>
      <c r="J235" s="468"/>
      <c r="K235" s="468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</row>
    <row r="236" spans="1:221" s="4" customFormat="1" x14ac:dyDescent="0.2">
      <c r="A236"/>
      <c r="B236"/>
      <c r="C236" s="535"/>
      <c r="E236" s="63"/>
      <c r="F236" s="2"/>
      <c r="G236"/>
      <c r="H236"/>
      <c r="I236"/>
      <c r="J236" s="468"/>
      <c r="K236" s="468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</row>
    <row r="237" spans="1:221" s="4" customFormat="1" x14ac:dyDescent="0.2">
      <c r="A237"/>
      <c r="B237"/>
      <c r="C237" s="535"/>
      <c r="E237" s="63"/>
      <c r="F237" s="2"/>
      <c r="G237"/>
      <c r="H237"/>
      <c r="I237"/>
      <c r="J237" s="468"/>
      <c r="K237" s="468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</row>
    <row r="238" spans="1:221" s="4" customFormat="1" x14ac:dyDescent="0.2">
      <c r="A238"/>
      <c r="B238"/>
      <c r="C238" s="535"/>
      <c r="E238" s="63"/>
      <c r="F238" s="2"/>
      <c r="G238"/>
      <c r="H238"/>
      <c r="I238"/>
      <c r="J238" s="468"/>
      <c r="K238" s="468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</row>
    <row r="239" spans="1:221" s="4" customFormat="1" ht="12.75" customHeight="1" x14ac:dyDescent="0.2">
      <c r="A239"/>
      <c r="B239"/>
      <c r="C239" s="535"/>
      <c r="E239" s="63"/>
      <c r="F239" s="2"/>
      <c r="G239"/>
      <c r="H239"/>
      <c r="I239"/>
      <c r="J239" s="468"/>
      <c r="K239" s="468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</row>
    <row r="240" spans="1:221" s="4" customFormat="1" x14ac:dyDescent="0.2">
      <c r="A240"/>
      <c r="B240"/>
      <c r="C240" s="535"/>
      <c r="E240" s="63"/>
      <c r="F240" s="2"/>
      <c r="G240"/>
      <c r="H240"/>
      <c r="I240"/>
      <c r="J240" s="468"/>
      <c r="K240" s="468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</row>
    <row r="241" spans="1:221" s="4" customFormat="1" x14ac:dyDescent="0.2">
      <c r="A241"/>
      <c r="B241"/>
      <c r="C241" s="535"/>
      <c r="E241" s="63"/>
      <c r="F241" s="2"/>
      <c r="G241"/>
      <c r="H241"/>
      <c r="I241"/>
      <c r="J241" s="468"/>
      <c r="K241" s="468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</row>
    <row r="242" spans="1:221" s="4" customFormat="1" x14ac:dyDescent="0.2">
      <c r="A242"/>
      <c r="B242"/>
      <c r="C242" s="535"/>
      <c r="E242" s="63"/>
      <c r="F242" s="2"/>
      <c r="G242"/>
      <c r="H242"/>
      <c r="I242"/>
      <c r="J242" s="468"/>
      <c r="K242" s="468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</row>
    <row r="243" spans="1:221" s="4" customFormat="1" ht="12.75" customHeight="1" x14ac:dyDescent="0.2">
      <c r="A243"/>
      <c r="B243"/>
      <c r="C243" s="535"/>
      <c r="E243" s="63"/>
      <c r="F243" s="2"/>
      <c r="G243"/>
      <c r="H243"/>
      <c r="I243"/>
      <c r="J243" s="468"/>
      <c r="K243" s="468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</row>
    <row r="244" spans="1:221" s="4" customFormat="1" x14ac:dyDescent="0.2">
      <c r="A244"/>
      <c r="B244"/>
      <c r="C244" s="535"/>
      <c r="E244" s="63"/>
      <c r="F244" s="2"/>
      <c r="G244"/>
      <c r="H244"/>
      <c r="I244"/>
      <c r="J244" s="468"/>
      <c r="K244" s="468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</row>
    <row r="245" spans="1:221" s="4" customFormat="1" x14ac:dyDescent="0.2">
      <c r="A245"/>
      <c r="B245"/>
      <c r="C245" s="535"/>
      <c r="E245" s="63"/>
      <c r="F245" s="2"/>
      <c r="G245"/>
      <c r="H245"/>
      <c r="I245"/>
      <c r="J245" s="468"/>
      <c r="K245" s="468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</row>
    <row r="246" spans="1:221" s="4" customFormat="1" x14ac:dyDescent="0.2">
      <c r="A246"/>
      <c r="B246"/>
      <c r="C246" s="535"/>
      <c r="E246" s="63"/>
      <c r="F246" s="2"/>
      <c r="G246"/>
      <c r="H246"/>
      <c r="I246"/>
      <c r="J246" s="468"/>
      <c r="K246" s="468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</row>
    <row r="247" spans="1:221" s="4" customFormat="1" ht="12.75" customHeight="1" x14ac:dyDescent="0.2">
      <c r="A247"/>
      <c r="B247"/>
      <c r="C247" s="535"/>
      <c r="E247" s="63"/>
      <c r="F247" s="2"/>
      <c r="G247"/>
      <c r="H247"/>
      <c r="I247"/>
      <c r="J247" s="468"/>
      <c r="K247" s="468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</row>
    <row r="248" spans="1:221" s="4" customFormat="1" x14ac:dyDescent="0.2">
      <c r="A248"/>
      <c r="B248"/>
      <c r="C248" s="535"/>
      <c r="E248" s="63"/>
      <c r="F248" s="2"/>
      <c r="G248"/>
      <c r="H248"/>
      <c r="I248"/>
      <c r="J248" s="468"/>
      <c r="K248" s="468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</row>
    <row r="249" spans="1:221" s="4" customFormat="1" x14ac:dyDescent="0.2">
      <c r="A249"/>
      <c r="B249"/>
      <c r="C249" s="535"/>
      <c r="E249" s="63"/>
      <c r="F249" s="2"/>
      <c r="G249"/>
      <c r="H249"/>
      <c r="I249"/>
      <c r="J249" s="468"/>
      <c r="K249" s="468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</row>
    <row r="250" spans="1:221" s="4" customFormat="1" x14ac:dyDescent="0.2">
      <c r="A250"/>
      <c r="B250"/>
      <c r="C250" s="535"/>
      <c r="E250" s="63"/>
      <c r="F250" s="2"/>
      <c r="G250"/>
      <c r="H250"/>
      <c r="I250"/>
      <c r="J250" s="468"/>
      <c r="K250" s="468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</row>
    <row r="251" spans="1:221" s="4" customFormat="1" ht="12.75" customHeight="1" x14ac:dyDescent="0.2">
      <c r="A251"/>
      <c r="B251"/>
      <c r="C251" s="535"/>
      <c r="E251" s="63"/>
      <c r="F251" s="2"/>
      <c r="G251"/>
      <c r="H251"/>
      <c r="I251"/>
      <c r="J251" s="468"/>
      <c r="K251" s="468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</row>
    <row r="252" spans="1:221" s="4" customFormat="1" x14ac:dyDescent="0.2">
      <c r="A252"/>
      <c r="B252"/>
      <c r="C252" s="535"/>
      <c r="E252" s="63"/>
      <c r="F252" s="2"/>
      <c r="G252"/>
      <c r="H252"/>
      <c r="I252"/>
      <c r="J252" s="468"/>
      <c r="K252" s="468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</row>
    <row r="253" spans="1:221" s="4" customFormat="1" x14ac:dyDescent="0.2">
      <c r="A253"/>
      <c r="B253"/>
      <c r="C253" s="535"/>
      <c r="E253" s="63"/>
      <c r="F253" s="2"/>
      <c r="G253"/>
      <c r="H253"/>
      <c r="I253"/>
      <c r="J253" s="468"/>
      <c r="K253" s="468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</row>
    <row r="254" spans="1:221" s="4" customFormat="1" x14ac:dyDescent="0.2">
      <c r="A254"/>
      <c r="B254"/>
      <c r="C254" s="535"/>
      <c r="E254" s="63"/>
      <c r="F254" s="2"/>
      <c r="G254"/>
      <c r="H254"/>
      <c r="I254"/>
      <c r="J254" s="468"/>
      <c r="K254" s="468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</row>
    <row r="255" spans="1:221" s="4" customFormat="1" ht="12.75" customHeight="1" x14ac:dyDescent="0.2">
      <c r="A255"/>
      <c r="B255"/>
      <c r="C255" s="535"/>
      <c r="E255" s="63"/>
      <c r="F255" s="2"/>
      <c r="G255"/>
      <c r="H255"/>
      <c r="I255"/>
      <c r="J255" s="468"/>
      <c r="K255" s="468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</row>
    <row r="256" spans="1:221" s="4" customFormat="1" x14ac:dyDescent="0.2">
      <c r="A256"/>
      <c r="B256"/>
      <c r="C256" s="535"/>
      <c r="E256" s="63"/>
      <c r="F256" s="2"/>
      <c r="G256"/>
      <c r="H256"/>
      <c r="I256"/>
      <c r="J256" s="468"/>
      <c r="K256" s="468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</row>
    <row r="257" spans="1:221" s="4" customFormat="1" x14ac:dyDescent="0.2">
      <c r="A257"/>
      <c r="B257"/>
      <c r="C257" s="535"/>
      <c r="E257" s="63"/>
      <c r="F257" s="2"/>
      <c r="G257"/>
      <c r="H257"/>
      <c r="I257"/>
      <c r="J257" s="468"/>
      <c r="K257" s="468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</row>
    <row r="258" spans="1:221" s="4" customFormat="1" x14ac:dyDescent="0.2">
      <c r="A258"/>
      <c r="B258"/>
      <c r="C258" s="535"/>
      <c r="E258" s="63"/>
      <c r="F258" s="2"/>
      <c r="G258"/>
      <c r="H258"/>
      <c r="I258"/>
      <c r="J258" s="468"/>
      <c r="K258" s="468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</row>
    <row r="259" spans="1:221" s="4" customFormat="1" ht="12.75" customHeight="1" x14ac:dyDescent="0.2">
      <c r="A259"/>
      <c r="B259"/>
      <c r="C259" s="535"/>
      <c r="E259" s="63"/>
      <c r="F259" s="2"/>
      <c r="G259"/>
      <c r="H259"/>
      <c r="I259"/>
      <c r="J259" s="468"/>
      <c r="K259" s="468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</row>
    <row r="260" spans="1:221" s="4" customFormat="1" x14ac:dyDescent="0.2">
      <c r="A260"/>
      <c r="B260"/>
      <c r="C260" s="535"/>
      <c r="E260" s="63"/>
      <c r="F260" s="2"/>
      <c r="G260"/>
      <c r="H260"/>
      <c r="I260"/>
      <c r="J260" s="468"/>
      <c r="K260" s="468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</row>
    <row r="261" spans="1:221" s="4" customFormat="1" x14ac:dyDescent="0.2">
      <c r="A261"/>
      <c r="B261"/>
      <c r="C261" s="535"/>
      <c r="E261" s="63"/>
      <c r="F261" s="2"/>
      <c r="G261"/>
      <c r="H261"/>
      <c r="I261"/>
      <c r="J261" s="468"/>
      <c r="K261" s="468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</row>
    <row r="262" spans="1:221" s="4" customFormat="1" x14ac:dyDescent="0.2">
      <c r="A262"/>
      <c r="B262"/>
      <c r="C262" s="535"/>
      <c r="E262" s="63"/>
      <c r="F262" s="2"/>
      <c r="G262"/>
      <c r="H262"/>
      <c r="I262"/>
      <c r="J262" s="468"/>
      <c r="K262" s="468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</row>
    <row r="263" spans="1:221" s="4" customFormat="1" ht="12.75" customHeight="1" x14ac:dyDescent="0.2">
      <c r="A263"/>
      <c r="B263"/>
      <c r="C263" s="535"/>
      <c r="E263" s="63"/>
      <c r="F263" s="2"/>
      <c r="G263"/>
      <c r="H263"/>
      <c r="I263"/>
      <c r="J263" s="468"/>
      <c r="K263" s="468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</row>
    <row r="264" spans="1:221" s="4" customFormat="1" x14ac:dyDescent="0.2">
      <c r="A264"/>
      <c r="B264"/>
      <c r="C264" s="535"/>
      <c r="E264" s="63"/>
      <c r="F264" s="2"/>
      <c r="G264"/>
      <c r="H264"/>
      <c r="I264"/>
      <c r="J264" s="468"/>
      <c r="K264" s="468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</row>
    <row r="265" spans="1:221" s="4" customFormat="1" x14ac:dyDescent="0.2">
      <c r="A265"/>
      <c r="B265"/>
      <c r="C265" s="535"/>
      <c r="E265" s="63"/>
      <c r="F265" s="2"/>
      <c r="G265"/>
      <c r="H265"/>
      <c r="I265"/>
      <c r="J265" s="468"/>
      <c r="K265" s="468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</row>
    <row r="266" spans="1:221" s="4" customFormat="1" x14ac:dyDescent="0.2">
      <c r="A266"/>
      <c r="B266"/>
      <c r="C266" s="535"/>
      <c r="E266" s="63"/>
      <c r="F266" s="2"/>
      <c r="G266"/>
      <c r="H266"/>
      <c r="I266"/>
      <c r="J266" s="468"/>
      <c r="K266" s="468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</row>
    <row r="267" spans="1:221" s="4" customFormat="1" ht="12.75" customHeight="1" x14ac:dyDescent="0.2">
      <c r="A267"/>
      <c r="B267"/>
      <c r="C267" s="535"/>
      <c r="E267" s="63"/>
      <c r="F267" s="2"/>
      <c r="G267"/>
      <c r="H267"/>
      <c r="I267"/>
      <c r="J267" s="468"/>
      <c r="K267" s="468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</row>
    <row r="268" spans="1:221" s="4" customFormat="1" x14ac:dyDescent="0.2">
      <c r="A268"/>
      <c r="B268"/>
      <c r="C268" s="535"/>
      <c r="E268" s="63"/>
      <c r="F268" s="2"/>
      <c r="G268"/>
      <c r="H268"/>
      <c r="I268"/>
      <c r="J268" s="468"/>
      <c r="K268" s="468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</row>
    <row r="269" spans="1:221" s="4" customFormat="1" x14ac:dyDescent="0.2">
      <c r="A269"/>
      <c r="B269"/>
      <c r="C269" s="535"/>
      <c r="E269" s="63"/>
      <c r="F269" s="2"/>
      <c r="G269"/>
      <c r="H269"/>
      <c r="I269"/>
      <c r="J269" s="468"/>
      <c r="K269" s="468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</row>
    <row r="270" spans="1:221" s="4" customFormat="1" x14ac:dyDescent="0.2">
      <c r="A270"/>
      <c r="B270"/>
      <c r="C270" s="535"/>
      <c r="E270" s="63"/>
      <c r="F270" s="2"/>
      <c r="G270"/>
      <c r="H270"/>
      <c r="I270"/>
      <c r="J270" s="468"/>
      <c r="K270" s="468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</row>
    <row r="271" spans="1:221" s="4" customFormat="1" ht="12.75" customHeight="1" x14ac:dyDescent="0.2">
      <c r="A271"/>
      <c r="B271"/>
      <c r="C271" s="535"/>
      <c r="E271" s="63"/>
      <c r="F271" s="2"/>
      <c r="G271"/>
      <c r="H271"/>
      <c r="I271"/>
      <c r="J271" s="468"/>
      <c r="K271" s="468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</row>
    <row r="272" spans="1:221" s="4" customFormat="1" x14ac:dyDescent="0.2">
      <c r="A272"/>
      <c r="B272"/>
      <c r="C272" s="535"/>
      <c r="E272" s="63"/>
      <c r="F272" s="2"/>
      <c r="G272"/>
      <c r="H272"/>
      <c r="I272"/>
      <c r="J272" s="468"/>
      <c r="K272" s="468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</row>
    <row r="273" spans="1:221" s="4" customFormat="1" x14ac:dyDescent="0.2">
      <c r="A273"/>
      <c r="B273"/>
      <c r="C273" s="535"/>
      <c r="E273" s="63"/>
      <c r="F273" s="2"/>
      <c r="G273"/>
      <c r="H273"/>
      <c r="I273"/>
      <c r="J273" s="468"/>
      <c r="K273" s="468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</row>
    <row r="274" spans="1:221" s="4" customFormat="1" x14ac:dyDescent="0.2">
      <c r="A274"/>
      <c r="B274"/>
      <c r="C274" s="535"/>
      <c r="E274" s="63"/>
      <c r="F274" s="2"/>
      <c r="G274"/>
      <c r="H274"/>
      <c r="I274"/>
      <c r="J274" s="468"/>
      <c r="K274" s="468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</row>
    <row r="275" spans="1:221" s="4" customFormat="1" ht="12.75" customHeight="1" x14ac:dyDescent="0.2">
      <c r="A275"/>
      <c r="B275"/>
      <c r="C275" s="535"/>
      <c r="E275" s="63"/>
      <c r="F275" s="2"/>
      <c r="G275"/>
      <c r="H275"/>
      <c r="I275"/>
      <c r="J275" s="468"/>
      <c r="K275" s="468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</row>
    <row r="276" spans="1:221" s="4" customFormat="1" x14ac:dyDescent="0.2">
      <c r="A276"/>
      <c r="B276"/>
      <c r="C276" s="535"/>
      <c r="E276" s="63"/>
      <c r="F276" s="2"/>
      <c r="G276"/>
      <c r="H276"/>
      <c r="I276"/>
      <c r="J276" s="468"/>
      <c r="K276" s="468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</row>
    <row r="277" spans="1:221" s="4" customFormat="1" x14ac:dyDescent="0.2">
      <c r="A277"/>
      <c r="B277"/>
      <c r="C277" s="535"/>
      <c r="E277" s="63"/>
      <c r="F277" s="2"/>
      <c r="G277"/>
      <c r="H277"/>
      <c r="I277"/>
      <c r="J277" s="468"/>
      <c r="K277" s="468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</row>
    <row r="278" spans="1:221" s="4" customFormat="1" x14ac:dyDescent="0.2">
      <c r="A278"/>
      <c r="B278"/>
      <c r="C278" s="535"/>
      <c r="E278" s="63"/>
      <c r="F278" s="2"/>
      <c r="G278"/>
      <c r="H278"/>
      <c r="I278"/>
      <c r="J278" s="468"/>
      <c r="K278" s="468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</row>
    <row r="279" spans="1:221" s="4" customFormat="1" ht="12.75" customHeight="1" x14ac:dyDescent="0.2">
      <c r="A279"/>
      <c r="B279"/>
      <c r="C279" s="535"/>
      <c r="E279" s="63"/>
      <c r="F279" s="2"/>
      <c r="G279"/>
      <c r="H279"/>
      <c r="I279"/>
      <c r="J279" s="468"/>
      <c r="K279" s="468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</row>
    <row r="280" spans="1:221" s="4" customFormat="1" x14ac:dyDescent="0.2">
      <c r="A280"/>
      <c r="B280"/>
      <c r="C280" s="535"/>
      <c r="E280" s="63"/>
      <c r="F280" s="2"/>
      <c r="G280"/>
      <c r="H280"/>
      <c r="I280"/>
      <c r="J280" s="468"/>
      <c r="K280" s="468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</row>
    <row r="281" spans="1:221" s="4" customFormat="1" x14ac:dyDescent="0.2">
      <c r="A281"/>
      <c r="B281"/>
      <c r="C281" s="535"/>
      <c r="E281" s="63"/>
      <c r="F281" s="2"/>
      <c r="G281"/>
      <c r="H281"/>
      <c r="I281"/>
      <c r="J281" s="468"/>
      <c r="K281" s="468"/>
      <c r="L281"/>
      <c r="M281"/>
      <c r="N281"/>
      <c r="O281"/>
      <c r="P281"/>
      <c r="Q281"/>
      <c r="R281" s="2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</row>
    <row r="282" spans="1:221" s="4" customFormat="1" x14ac:dyDescent="0.2">
      <c r="A282"/>
      <c r="B282"/>
      <c r="C282" s="535"/>
      <c r="E282" s="63"/>
      <c r="F282" s="2"/>
      <c r="G282"/>
      <c r="H282"/>
      <c r="I282"/>
      <c r="J282" s="468"/>
      <c r="K282" s="468"/>
      <c r="L282"/>
      <c r="M282"/>
      <c r="N282"/>
      <c r="O282"/>
      <c r="P282"/>
      <c r="Q282"/>
      <c r="R282" s="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</row>
    <row r="283" spans="1:221" s="4" customFormat="1" ht="12.75" customHeight="1" x14ac:dyDescent="0.2">
      <c r="A283"/>
      <c r="B283"/>
      <c r="C283" s="535"/>
      <c r="E283" s="63"/>
      <c r="F283" s="2"/>
      <c r="G283"/>
      <c r="H283"/>
      <c r="I283"/>
      <c r="J283" s="468"/>
      <c r="K283" s="468"/>
      <c r="L283"/>
      <c r="M283"/>
      <c r="N283"/>
      <c r="O283"/>
      <c r="P283"/>
      <c r="Q283"/>
      <c r="R283" s="2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</row>
    <row r="284" spans="1:221" s="4" customFormat="1" x14ac:dyDescent="0.2">
      <c r="A284"/>
      <c r="B284"/>
      <c r="C284" s="535"/>
      <c r="E284" s="63"/>
      <c r="F284" s="2"/>
      <c r="G284"/>
      <c r="H284"/>
      <c r="I284"/>
      <c r="J284" s="468"/>
      <c r="K284" s="468"/>
      <c r="L284"/>
      <c r="M284"/>
      <c r="N284"/>
      <c r="O284"/>
      <c r="P284"/>
      <c r="Q284"/>
      <c r="R284" s="2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</row>
    <row r="285" spans="1:221" s="4" customFormat="1" x14ac:dyDescent="0.2">
      <c r="A285"/>
      <c r="B285"/>
      <c r="C285" s="535"/>
      <c r="E285" s="63"/>
      <c r="F285" s="2"/>
      <c r="G285"/>
      <c r="H285"/>
      <c r="I285"/>
      <c r="J285" s="468"/>
      <c r="K285" s="468"/>
      <c r="L285"/>
      <c r="M285"/>
      <c r="N285"/>
      <c r="O285"/>
      <c r="P285"/>
      <c r="Q285"/>
      <c r="R285" s="2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</row>
    <row r="286" spans="1:221" s="4" customFormat="1" x14ac:dyDescent="0.2">
      <c r="A286"/>
      <c r="B286"/>
      <c r="C286" s="535"/>
      <c r="E286" s="63"/>
      <c r="F286" s="2"/>
      <c r="G286"/>
      <c r="H286"/>
      <c r="I286"/>
      <c r="J286" s="468"/>
      <c r="K286" s="468"/>
      <c r="L286"/>
      <c r="M286"/>
      <c r="N286"/>
      <c r="O286"/>
      <c r="P286"/>
      <c r="Q286"/>
      <c r="R286" s="2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</row>
    <row r="287" spans="1:221" s="4" customFormat="1" ht="12.75" customHeight="1" x14ac:dyDescent="0.2">
      <c r="A287"/>
      <c r="B287"/>
      <c r="C287" s="535"/>
      <c r="E287" s="63"/>
      <c r="F287" s="2"/>
      <c r="G287"/>
      <c r="H287"/>
      <c r="I287"/>
      <c r="J287" s="468"/>
      <c r="K287" s="468"/>
      <c r="L287"/>
      <c r="M287"/>
      <c r="N287"/>
      <c r="O287"/>
      <c r="P287"/>
      <c r="Q287"/>
      <c r="R287" s="2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</row>
    <row r="288" spans="1:221" s="4" customFormat="1" x14ac:dyDescent="0.2">
      <c r="A288"/>
      <c r="B288"/>
      <c r="C288" s="535"/>
      <c r="E288" s="63"/>
      <c r="F288" s="2"/>
      <c r="G288"/>
      <c r="H288"/>
      <c r="I288"/>
      <c r="J288" s="468"/>
      <c r="K288" s="468"/>
      <c r="L288"/>
      <c r="M288"/>
      <c r="N288"/>
      <c r="O288"/>
      <c r="P288"/>
      <c r="Q288"/>
      <c r="R288" s="2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</row>
    <row r="289" spans="1:221" s="4" customFormat="1" x14ac:dyDescent="0.2">
      <c r="A289"/>
      <c r="B289"/>
      <c r="C289" s="535"/>
      <c r="E289" s="63"/>
      <c r="F289" s="2"/>
      <c r="G289"/>
      <c r="H289"/>
      <c r="I289"/>
      <c r="J289" s="468"/>
      <c r="K289" s="468"/>
      <c r="L289"/>
      <c r="M289"/>
      <c r="N289"/>
      <c r="O289"/>
      <c r="P289"/>
      <c r="Q289"/>
      <c r="R289" s="2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</row>
    <row r="290" spans="1:221" s="4" customFormat="1" x14ac:dyDescent="0.2">
      <c r="A290"/>
      <c r="B290"/>
      <c r="C290" s="535"/>
      <c r="E290" s="63"/>
      <c r="F290" s="2"/>
      <c r="G290"/>
      <c r="H290"/>
      <c r="I290"/>
      <c r="J290" s="468"/>
      <c r="K290" s="468"/>
      <c r="L290"/>
      <c r="M290"/>
      <c r="N290"/>
      <c r="O290"/>
      <c r="P290"/>
      <c r="Q290"/>
      <c r="R290" s="2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</row>
    <row r="291" spans="1:221" s="4" customFormat="1" ht="12.75" customHeight="1" x14ac:dyDescent="0.2">
      <c r="A291"/>
      <c r="B291"/>
      <c r="C291" s="535"/>
      <c r="E291" s="63"/>
      <c r="F291" s="2"/>
      <c r="G291"/>
      <c r="H291"/>
      <c r="I291"/>
      <c r="J291" s="468"/>
      <c r="K291" s="468"/>
      <c r="L291"/>
      <c r="M291"/>
      <c r="N291"/>
      <c r="O291"/>
      <c r="P291"/>
      <c r="Q291"/>
      <c r="R291" s="2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</row>
    <row r="292" spans="1:221" s="4" customFormat="1" x14ac:dyDescent="0.2">
      <c r="A292"/>
      <c r="B292"/>
      <c r="C292" s="535"/>
      <c r="E292" s="63"/>
      <c r="F292" s="2"/>
      <c r="G292"/>
      <c r="H292"/>
      <c r="I292"/>
      <c r="J292" s="468"/>
      <c r="K292" s="468"/>
      <c r="L292"/>
      <c r="M292"/>
      <c r="N292"/>
      <c r="O292"/>
      <c r="P292"/>
      <c r="Q292"/>
      <c r="R292" s="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</row>
    <row r="293" spans="1:221" s="4" customFormat="1" x14ac:dyDescent="0.2">
      <c r="A293"/>
      <c r="B293"/>
      <c r="C293" s="535"/>
      <c r="E293" s="63"/>
      <c r="F293" s="2"/>
      <c r="G293"/>
      <c r="H293"/>
      <c r="I293"/>
      <c r="J293" s="468"/>
      <c r="K293" s="468"/>
      <c r="L293"/>
      <c r="M293"/>
      <c r="N293"/>
      <c r="O293"/>
      <c r="P293"/>
      <c r="Q293"/>
      <c r="R293" s="2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</row>
    <row r="294" spans="1:221" s="4" customFormat="1" x14ac:dyDescent="0.2">
      <c r="A294"/>
      <c r="B294"/>
      <c r="C294" s="535"/>
      <c r="E294" s="63"/>
      <c r="F294" s="2"/>
      <c r="G294"/>
      <c r="H294"/>
      <c r="I294"/>
      <c r="J294" s="468"/>
      <c r="K294" s="468"/>
      <c r="L294"/>
      <c r="M294"/>
      <c r="N294"/>
      <c r="O294"/>
      <c r="P294"/>
      <c r="Q294"/>
      <c r="R294" s="2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</row>
    <row r="295" spans="1:221" s="4" customFormat="1" ht="12.75" customHeight="1" x14ac:dyDescent="0.2">
      <c r="A295"/>
      <c r="B295"/>
      <c r="C295" s="535"/>
      <c r="E295" s="63"/>
      <c r="F295" s="2"/>
      <c r="G295"/>
      <c r="H295"/>
      <c r="I295"/>
      <c r="J295" s="468"/>
      <c r="K295" s="468"/>
      <c r="L295"/>
      <c r="M295"/>
      <c r="N295"/>
      <c r="O295"/>
      <c r="P295"/>
      <c r="Q295"/>
      <c r="R295" s="2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</row>
    <row r="296" spans="1:221" s="4" customFormat="1" x14ac:dyDescent="0.2">
      <c r="A296"/>
      <c r="B296"/>
      <c r="C296" s="535"/>
      <c r="E296" s="63"/>
      <c r="F296" s="2"/>
      <c r="G296"/>
      <c r="H296"/>
      <c r="I296"/>
      <c r="J296" s="468"/>
      <c r="K296" s="468"/>
      <c r="L296"/>
      <c r="M296"/>
      <c r="N296"/>
      <c r="O296"/>
      <c r="P296"/>
      <c r="Q296"/>
      <c r="R296" s="2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</row>
    <row r="297" spans="1:221" s="4" customFormat="1" x14ac:dyDescent="0.2">
      <c r="A297"/>
      <c r="B297"/>
      <c r="C297" s="535"/>
      <c r="E297" s="63"/>
      <c r="F297" s="2"/>
      <c r="G297"/>
      <c r="H297"/>
      <c r="I297"/>
      <c r="J297" s="468"/>
      <c r="K297" s="468"/>
      <c r="L297"/>
      <c r="M297"/>
      <c r="N297"/>
      <c r="O297"/>
      <c r="P297"/>
      <c r="Q297"/>
      <c r="R297" s="2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</row>
    <row r="298" spans="1:221" s="4" customFormat="1" x14ac:dyDescent="0.2">
      <c r="A298"/>
      <c r="B298"/>
      <c r="C298" s="535"/>
      <c r="E298" s="63"/>
      <c r="F298" s="2"/>
      <c r="G298"/>
      <c r="H298"/>
      <c r="I298"/>
      <c r="J298" s="468"/>
      <c r="K298" s="468"/>
      <c r="L298"/>
      <c r="M298"/>
      <c r="N298"/>
      <c r="O298"/>
      <c r="P298"/>
      <c r="Q298"/>
      <c r="R298" s="2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</row>
    <row r="299" spans="1:221" s="4" customFormat="1" ht="12.75" customHeight="1" x14ac:dyDescent="0.2">
      <c r="A299"/>
      <c r="B299"/>
      <c r="C299" s="535"/>
      <c r="E299" s="63"/>
      <c r="F299" s="2"/>
      <c r="G299"/>
      <c r="H299"/>
      <c r="I299"/>
      <c r="J299" s="468"/>
      <c r="K299" s="468"/>
      <c r="L299"/>
      <c r="M299"/>
      <c r="N299"/>
      <c r="O299"/>
      <c r="P299"/>
      <c r="Q299"/>
      <c r="R299" s="2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</row>
    <row r="300" spans="1:221" s="4" customFormat="1" x14ac:dyDescent="0.2">
      <c r="A300"/>
      <c r="B300"/>
      <c r="C300" s="535"/>
      <c r="E300" s="63"/>
      <c r="F300" s="2"/>
      <c r="G300"/>
      <c r="H300"/>
      <c r="I300"/>
      <c r="J300" s="468"/>
      <c r="K300" s="468"/>
      <c r="L300"/>
      <c r="M300"/>
      <c r="N300"/>
      <c r="O300"/>
      <c r="P300"/>
      <c r="Q300"/>
      <c r="R300" s="2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</row>
    <row r="301" spans="1:221" s="4" customFormat="1" x14ac:dyDescent="0.2">
      <c r="A301"/>
      <c r="B301"/>
      <c r="C301" s="535"/>
      <c r="E301" s="63"/>
      <c r="F301" s="2"/>
      <c r="G301"/>
      <c r="H301"/>
      <c r="I301"/>
      <c r="J301" s="468"/>
      <c r="K301" s="468"/>
      <c r="L301"/>
      <c r="M301"/>
      <c r="N301"/>
      <c r="O301"/>
      <c r="P301"/>
      <c r="Q301"/>
      <c r="R301" s="2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</row>
    <row r="302" spans="1:221" s="4" customFormat="1" x14ac:dyDescent="0.2">
      <c r="A302"/>
      <c r="B302"/>
      <c r="C302" s="535"/>
      <c r="E302" s="63"/>
      <c r="F302" s="2"/>
      <c r="G302"/>
      <c r="H302"/>
      <c r="I302"/>
      <c r="J302" s="468"/>
      <c r="K302" s="468"/>
      <c r="L302"/>
      <c r="M302"/>
      <c r="N302"/>
      <c r="O302"/>
      <c r="P302"/>
      <c r="Q302"/>
      <c r="R302" s="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</row>
    <row r="303" spans="1:221" s="4" customFormat="1" ht="12.75" customHeight="1" x14ac:dyDescent="0.2">
      <c r="A303"/>
      <c r="B303"/>
      <c r="C303" s="535"/>
      <c r="E303" s="63"/>
      <c r="F303" s="2"/>
      <c r="G303"/>
      <c r="H303"/>
      <c r="I303"/>
      <c r="J303" s="468"/>
      <c r="K303" s="468"/>
      <c r="L303"/>
      <c r="M303"/>
      <c r="N303"/>
      <c r="O303"/>
      <c r="P303"/>
      <c r="Q303"/>
      <c r="R303" s="2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</row>
    <row r="304" spans="1:221" s="4" customFormat="1" x14ac:dyDescent="0.2">
      <c r="A304"/>
      <c r="B304"/>
      <c r="C304" s="535"/>
      <c r="E304" s="63"/>
      <c r="F304" s="2"/>
      <c r="G304"/>
      <c r="H304"/>
      <c r="I304"/>
      <c r="J304" s="468"/>
      <c r="K304" s="468"/>
      <c r="L304"/>
      <c r="M304"/>
      <c r="N304"/>
      <c r="O304"/>
      <c r="P304"/>
      <c r="Q304"/>
      <c r="R304" s="2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</row>
  </sheetData>
  <mergeCells count="24"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  <mergeCell ref="H10:H11"/>
    <mergeCell ref="M10:M11"/>
    <mergeCell ref="D8:D11"/>
    <mergeCell ref="B4:C4"/>
    <mergeCell ref="B5:C5"/>
    <mergeCell ref="A8:A11"/>
    <mergeCell ref="B8:B11"/>
    <mergeCell ref="C8:C11"/>
  </mergeCells>
  <pageMargins left="0.19685039370078741" right="0.19685039370078741" top="0.98425196850393704" bottom="0.59055118110236227" header="0" footer="0"/>
  <pageSetup paperSize="9" scale="55" fitToHeight="6" orientation="landscape" r:id="rId1"/>
  <headerFooter differentFirst="1" alignWithMargins="0">
    <oddHeader>&amp;C&amp;P&amp;RПродовження додатку 3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76"/>
  <sheetViews>
    <sheetView view="pageBreakPreview" topLeftCell="A56" zoomScale="79" zoomScaleNormal="100" zoomScaleSheetLayoutView="79" workbookViewId="0">
      <selection activeCell="B73" sqref="B73"/>
    </sheetView>
  </sheetViews>
  <sheetFormatPr defaultRowHeight="12.75" x14ac:dyDescent="0.2"/>
  <cols>
    <col min="1" max="1" width="17.7109375" customWidth="1"/>
    <col min="2" max="2" width="15" customWidth="1"/>
    <col min="3" max="3" width="78.140625" customWidth="1"/>
    <col min="4" max="4" width="17.140625" customWidth="1"/>
    <col min="6" max="6" width="16.28515625" hidden="1" customWidth="1"/>
  </cols>
  <sheetData>
    <row r="1" spans="1:30" ht="5.45" customHeight="1" x14ac:dyDescent="0.2"/>
    <row r="2" spans="1:30" ht="18.75" x14ac:dyDescent="0.3">
      <c r="C2" s="693" t="s">
        <v>515</v>
      </c>
      <c r="D2" s="693"/>
    </row>
    <row r="3" spans="1:30" ht="18.75" x14ac:dyDescent="0.3">
      <c r="C3" s="693" t="s">
        <v>516</v>
      </c>
      <c r="D3" s="693"/>
    </row>
    <row r="4" spans="1:30" ht="18.75" x14ac:dyDescent="0.3">
      <c r="C4" s="215" t="s">
        <v>521</v>
      </c>
      <c r="D4" s="215"/>
    </row>
    <row r="5" spans="1:30" ht="8.4499999999999993" customHeight="1" x14ac:dyDescent="0.3">
      <c r="C5" s="215"/>
      <c r="D5" s="215"/>
    </row>
    <row r="6" spans="1:30" ht="8.4499999999999993" customHeight="1" x14ac:dyDescent="0.3">
      <c r="C6" s="215"/>
      <c r="D6" s="215"/>
    </row>
    <row r="7" spans="1:30" ht="9.6" customHeight="1" x14ac:dyDescent="0.2"/>
    <row r="8" spans="1:30" ht="25.9" customHeight="1" x14ac:dyDescent="0.35">
      <c r="B8" s="694" t="s">
        <v>520</v>
      </c>
      <c r="C8" s="694"/>
    </row>
    <row r="9" spans="1:30" ht="19.149999999999999" customHeight="1" x14ac:dyDescent="0.3">
      <c r="B9" s="695">
        <v>17532000000</v>
      </c>
      <c r="C9" s="696"/>
    </row>
    <row r="10" spans="1:30" ht="11.45" customHeight="1" x14ac:dyDescent="0.2">
      <c r="C10" s="216" t="s">
        <v>517</v>
      </c>
    </row>
    <row r="11" spans="1:30" ht="21" customHeight="1" x14ac:dyDescent="0.3">
      <c r="A11" s="697" t="s">
        <v>388</v>
      </c>
      <c r="B11" s="697"/>
      <c r="C11" s="697"/>
      <c r="D11" s="697"/>
    </row>
    <row r="12" spans="1:30" ht="3.6" customHeight="1" x14ac:dyDescent="0.2"/>
    <row r="13" spans="1:30" x14ac:dyDescent="0.2">
      <c r="D13" s="217" t="s">
        <v>389</v>
      </c>
    </row>
    <row r="14" spans="1:30" ht="13.15" customHeight="1" x14ac:dyDescent="0.2">
      <c r="A14" s="683" t="s">
        <v>390</v>
      </c>
      <c r="B14" s="700" t="s">
        <v>401</v>
      </c>
      <c r="C14" s="701"/>
      <c r="D14" s="702" t="s">
        <v>215</v>
      </c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</row>
    <row r="15" spans="1:30" ht="34.9" customHeight="1" x14ac:dyDescent="0.2">
      <c r="A15" s="684"/>
      <c r="B15" s="701"/>
      <c r="C15" s="701"/>
      <c r="D15" s="701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</row>
    <row r="16" spans="1:30" ht="13.9" customHeight="1" x14ac:dyDescent="0.2">
      <c r="A16" s="382">
        <v>1</v>
      </c>
      <c r="B16" s="682">
        <v>2</v>
      </c>
      <c r="C16" s="703"/>
      <c r="D16" s="382">
        <v>3</v>
      </c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</row>
    <row r="17" spans="1:30" ht="19.5" x14ac:dyDescent="0.3">
      <c r="A17" s="704" t="s">
        <v>391</v>
      </c>
      <c r="B17" s="705"/>
      <c r="C17" s="706"/>
      <c r="D17" s="707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</row>
    <row r="18" spans="1:30" ht="19.5" x14ac:dyDescent="0.3">
      <c r="A18" s="383">
        <v>41050000</v>
      </c>
      <c r="B18" s="384" t="s">
        <v>500</v>
      </c>
      <c r="C18" s="385"/>
      <c r="D18" s="463">
        <f>SUM(D19,D21)</f>
        <v>121022</v>
      </c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</row>
    <row r="19" spans="1:30" ht="39" customHeight="1" x14ac:dyDescent="0.3">
      <c r="A19" s="386">
        <v>41051000</v>
      </c>
      <c r="B19" s="698" t="s">
        <v>502</v>
      </c>
      <c r="C19" s="699"/>
      <c r="D19" s="464">
        <v>121022</v>
      </c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</row>
    <row r="20" spans="1:30" ht="24" customHeight="1" x14ac:dyDescent="0.3">
      <c r="A20" s="386">
        <v>17100000000</v>
      </c>
      <c r="B20" s="658" t="s">
        <v>276</v>
      </c>
      <c r="C20" s="659"/>
      <c r="D20" s="464">
        <v>121022</v>
      </c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</row>
    <row r="21" spans="1:30" ht="58.15" hidden="1" customHeight="1" x14ac:dyDescent="0.3">
      <c r="A21" s="386">
        <v>41051200</v>
      </c>
      <c r="B21" s="698" t="s">
        <v>503</v>
      </c>
      <c r="C21" s="699"/>
      <c r="D21" s="406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</row>
    <row r="22" spans="1:30" ht="24" hidden="1" customHeight="1" x14ac:dyDescent="0.3">
      <c r="A22" s="386">
        <v>17100000000</v>
      </c>
      <c r="B22" s="658" t="s">
        <v>276</v>
      </c>
      <c r="C22" s="659"/>
      <c r="D22" s="406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</row>
    <row r="23" spans="1:30" ht="21.6" customHeight="1" x14ac:dyDescent="0.3">
      <c r="A23" s="668" t="s">
        <v>392</v>
      </c>
      <c r="B23" s="669"/>
      <c r="C23" s="670"/>
      <c r="D23" s="671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</row>
    <row r="24" spans="1:30" ht="21.6" customHeight="1" x14ac:dyDescent="0.3">
      <c r="A24" s="383">
        <v>41050000</v>
      </c>
      <c r="B24" s="384" t="s">
        <v>500</v>
      </c>
      <c r="C24" s="385"/>
      <c r="D24" s="464">
        <f>SUM(D25)</f>
        <v>750000</v>
      </c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</row>
    <row r="25" spans="1:30" ht="21.6" customHeight="1" x14ac:dyDescent="0.3">
      <c r="A25" s="386">
        <v>41053900</v>
      </c>
      <c r="B25" s="708" t="s">
        <v>191</v>
      </c>
      <c r="C25" s="709"/>
      <c r="D25" s="464">
        <f>SUM(D26)</f>
        <v>750000</v>
      </c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</row>
    <row r="26" spans="1:30" ht="21.6" customHeight="1" x14ac:dyDescent="0.3">
      <c r="A26" s="386">
        <v>17100000000</v>
      </c>
      <c r="B26" s="658" t="s">
        <v>276</v>
      </c>
      <c r="C26" s="659"/>
      <c r="D26" s="464">
        <v>750000</v>
      </c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</row>
    <row r="27" spans="1:30" ht="20.25" x14ac:dyDescent="0.3">
      <c r="A27" s="387" t="s">
        <v>277</v>
      </c>
      <c r="B27" s="669" t="s">
        <v>514</v>
      </c>
      <c r="C27" s="670"/>
      <c r="D27" s="465">
        <f>SUM(D18,D24)</f>
        <v>871022</v>
      </c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</row>
    <row r="28" spans="1:30" ht="20.25" x14ac:dyDescent="0.3">
      <c r="A28" s="387" t="s">
        <v>277</v>
      </c>
      <c r="B28" s="658" t="s">
        <v>393</v>
      </c>
      <c r="C28" s="659"/>
      <c r="D28" s="464">
        <f>SUM(D18)</f>
        <v>121022</v>
      </c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</row>
    <row r="29" spans="1:30" ht="20.25" x14ac:dyDescent="0.3">
      <c r="A29" s="388" t="s">
        <v>277</v>
      </c>
      <c r="B29" s="677" t="s">
        <v>394</v>
      </c>
      <c r="C29" s="678"/>
      <c r="D29" s="466">
        <f>SUM(D24)</f>
        <v>750000</v>
      </c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</row>
    <row r="30" spans="1:30" ht="10.15" customHeight="1" x14ac:dyDescent="0.3">
      <c r="A30" s="219"/>
      <c r="B30" s="219"/>
      <c r="C30" s="220"/>
      <c r="D30" s="221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</row>
    <row r="31" spans="1:30" ht="10.5" customHeight="1" x14ac:dyDescent="0.3">
      <c r="A31" s="219"/>
      <c r="B31" s="219"/>
      <c r="C31" s="220"/>
      <c r="D31" s="221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</row>
    <row r="32" spans="1:30" ht="20.25" x14ac:dyDescent="0.3">
      <c r="A32" s="679" t="s">
        <v>395</v>
      </c>
      <c r="B32" s="680"/>
      <c r="C32" s="680"/>
      <c r="D32" s="680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</row>
    <row r="33" spans="1:30" ht="15" customHeight="1" x14ac:dyDescent="0.2">
      <c r="D33" t="s">
        <v>389</v>
      </c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</row>
    <row r="34" spans="1:30" ht="21" customHeight="1" x14ac:dyDescent="0.2">
      <c r="A34" s="681" t="s">
        <v>396</v>
      </c>
      <c r="B34" s="683" t="s">
        <v>397</v>
      </c>
      <c r="C34" s="685" t="s">
        <v>398</v>
      </c>
      <c r="D34" s="687" t="s">
        <v>215</v>
      </c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</row>
    <row r="35" spans="1:30" ht="97.15" customHeight="1" x14ac:dyDescent="0.2">
      <c r="A35" s="682"/>
      <c r="B35" s="684"/>
      <c r="C35" s="686"/>
      <c r="D35" s="68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</row>
    <row r="36" spans="1:30" ht="12" customHeight="1" x14ac:dyDescent="0.2">
      <c r="A36" s="382">
        <v>1</v>
      </c>
      <c r="B36" s="382">
        <v>2</v>
      </c>
      <c r="C36" s="382">
        <v>3</v>
      </c>
      <c r="D36" s="382">
        <v>4</v>
      </c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</row>
    <row r="37" spans="1:30" ht="19.5" x14ac:dyDescent="0.3">
      <c r="A37" s="664" t="s">
        <v>399</v>
      </c>
      <c r="B37" s="665"/>
      <c r="C37" s="666"/>
      <c r="D37" s="667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</row>
    <row r="38" spans="1:30" ht="18.75" hidden="1" x14ac:dyDescent="0.3">
      <c r="A38" s="389" t="s">
        <v>138</v>
      </c>
      <c r="B38" s="390">
        <v>9770</v>
      </c>
      <c r="C38" s="391" t="s">
        <v>191</v>
      </c>
      <c r="D38" s="392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</row>
    <row r="39" spans="1:30" ht="18.75" hidden="1" x14ac:dyDescent="0.3">
      <c r="A39" s="393">
        <v>17100000000</v>
      </c>
      <c r="B39" s="394"/>
      <c r="C39" s="395" t="s">
        <v>276</v>
      </c>
      <c r="D39" s="396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</row>
    <row r="40" spans="1:30" ht="16.899999999999999" hidden="1" customHeight="1" x14ac:dyDescent="0.3">
      <c r="A40" s="689"/>
      <c r="B40" s="690"/>
      <c r="C40" s="690"/>
      <c r="D40" s="397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</row>
    <row r="41" spans="1:30" ht="25.5" hidden="1" customHeight="1" x14ac:dyDescent="0.3">
      <c r="A41" s="398"/>
      <c r="B41" s="399"/>
      <c r="C41" s="395"/>
      <c r="D41" s="400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</row>
    <row r="42" spans="1:30" ht="48.75" hidden="1" customHeight="1" x14ac:dyDescent="0.3">
      <c r="A42" s="401"/>
      <c r="B42" s="402"/>
      <c r="C42" s="403"/>
      <c r="D42" s="397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</row>
    <row r="43" spans="1:30" ht="12.75" customHeight="1" x14ac:dyDescent="0.3">
      <c r="A43" s="404"/>
      <c r="B43" s="399"/>
      <c r="C43" s="405"/>
      <c r="D43" s="400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</row>
    <row r="44" spans="1:30" ht="6.75" hidden="1" customHeight="1" x14ac:dyDescent="0.3">
      <c r="A44" s="398"/>
      <c r="B44" s="399"/>
      <c r="C44" s="395"/>
      <c r="D44" s="400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</row>
    <row r="45" spans="1:30" s="44" customFormat="1" ht="21.75" customHeight="1" x14ac:dyDescent="0.3">
      <c r="A45" s="589" t="s">
        <v>138</v>
      </c>
      <c r="B45" s="432">
        <v>9770</v>
      </c>
      <c r="C45" s="590" t="s">
        <v>191</v>
      </c>
      <c r="D45" s="442">
        <v>300000</v>
      </c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18"/>
      <c r="Z45" s="218"/>
      <c r="AA45" s="218"/>
      <c r="AB45" s="218"/>
      <c r="AC45" s="218"/>
      <c r="AD45" s="218"/>
    </row>
    <row r="46" spans="1:30" s="44" customFormat="1" ht="24.75" customHeight="1" x14ac:dyDescent="0.3">
      <c r="A46" s="591" t="s">
        <v>634</v>
      </c>
      <c r="B46" s="447"/>
      <c r="C46" s="447" t="s">
        <v>635</v>
      </c>
      <c r="D46" s="442">
        <v>300000</v>
      </c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</row>
    <row r="47" spans="1:30" s="44" customFormat="1" ht="81.75" customHeight="1" x14ac:dyDescent="0.3">
      <c r="A47" s="672" t="s">
        <v>636</v>
      </c>
      <c r="B47" s="673"/>
      <c r="C47" s="674"/>
      <c r="D47" s="442">
        <v>300000</v>
      </c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  <c r="AA47" s="218"/>
      <c r="AB47" s="218"/>
      <c r="AC47" s="218"/>
      <c r="AD47" s="218"/>
    </row>
    <row r="48" spans="1:30" s="44" customFormat="1" ht="39.75" customHeight="1" x14ac:dyDescent="0.3">
      <c r="A48" s="440" t="s">
        <v>403</v>
      </c>
      <c r="B48" s="432">
        <v>9800</v>
      </c>
      <c r="C48" s="441" t="s">
        <v>405</v>
      </c>
      <c r="D48" s="442">
        <v>282689</v>
      </c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</row>
    <row r="49" spans="1:30" s="44" customFormat="1" ht="24" customHeight="1" x14ac:dyDescent="0.3">
      <c r="A49" s="443"/>
      <c r="B49" s="432"/>
      <c r="C49" s="444" t="s">
        <v>409</v>
      </c>
      <c r="D49" s="442">
        <v>282689</v>
      </c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</row>
    <row r="50" spans="1:30" s="44" customFormat="1" ht="66.75" customHeight="1" x14ac:dyDescent="0.3">
      <c r="A50" s="672" t="s">
        <v>637</v>
      </c>
      <c r="B50" s="673"/>
      <c r="C50" s="674"/>
      <c r="D50" s="442">
        <v>282689</v>
      </c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</row>
    <row r="51" spans="1:30" s="44" customFormat="1" ht="20.25" customHeight="1" x14ac:dyDescent="0.3">
      <c r="A51" s="594"/>
      <c r="B51" s="595"/>
      <c r="C51" s="596"/>
      <c r="D51" s="442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</row>
    <row r="52" spans="1:30" s="44" customFormat="1" ht="18.75" x14ac:dyDescent="0.3">
      <c r="A52" s="591"/>
      <c r="B52" s="447"/>
      <c r="C52" s="447"/>
      <c r="D52" s="592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</row>
    <row r="53" spans="1:30" s="44" customFormat="1" ht="24" customHeight="1" x14ac:dyDescent="0.3">
      <c r="A53" s="668" t="s">
        <v>400</v>
      </c>
      <c r="B53" s="669"/>
      <c r="C53" s="670"/>
      <c r="D53" s="671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  <c r="AC53" s="218"/>
      <c r="AD53" s="218"/>
    </row>
    <row r="54" spans="1:30" s="44" customFormat="1" ht="16.5" hidden="1" customHeight="1" x14ac:dyDescent="0.3">
      <c r="A54" s="431" t="s">
        <v>138</v>
      </c>
      <c r="B54" s="432">
        <v>9770</v>
      </c>
      <c r="C54" s="433" t="s">
        <v>191</v>
      </c>
      <c r="D54" s="434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</row>
    <row r="55" spans="1:30" s="44" customFormat="1" ht="18" hidden="1" customHeight="1" x14ac:dyDescent="0.3">
      <c r="A55" s="386">
        <v>17100000000</v>
      </c>
      <c r="B55" s="435"/>
      <c r="C55" s="436" t="s">
        <v>276</v>
      </c>
      <c r="D55" s="434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18"/>
      <c r="AC55" s="218"/>
      <c r="AD55" s="218"/>
    </row>
    <row r="56" spans="1:30" s="44" customFormat="1" ht="21.75" customHeight="1" x14ac:dyDescent="0.3">
      <c r="A56" s="589" t="s">
        <v>138</v>
      </c>
      <c r="B56" s="432">
        <v>9770</v>
      </c>
      <c r="C56" s="590" t="s">
        <v>191</v>
      </c>
      <c r="D56" s="442">
        <v>150000</v>
      </c>
      <c r="E56" s="218"/>
      <c r="F56" s="218"/>
      <c r="G56" s="218"/>
      <c r="H56" s="218"/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/>
    </row>
    <row r="57" spans="1:30" s="44" customFormat="1" ht="24.75" customHeight="1" x14ac:dyDescent="0.3">
      <c r="A57" s="591" t="s">
        <v>634</v>
      </c>
      <c r="B57" s="447"/>
      <c r="C57" s="447" t="s">
        <v>635</v>
      </c>
      <c r="D57" s="442">
        <v>150000</v>
      </c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</row>
    <row r="58" spans="1:30" s="44" customFormat="1" ht="81.75" customHeight="1" x14ac:dyDescent="0.3">
      <c r="A58" s="672" t="s">
        <v>636</v>
      </c>
      <c r="B58" s="673"/>
      <c r="C58" s="674"/>
      <c r="D58" s="442">
        <v>150000</v>
      </c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</row>
    <row r="59" spans="1:30" s="44" customFormat="1" ht="26.25" hidden="1" customHeight="1" x14ac:dyDescent="0.3">
      <c r="A59" s="662"/>
      <c r="B59" s="663"/>
      <c r="C59" s="663"/>
      <c r="D59" s="437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</row>
    <row r="60" spans="1:30" s="44" customFormat="1" ht="25.5" hidden="1" customHeight="1" x14ac:dyDescent="0.3">
      <c r="A60" s="431" t="s">
        <v>138</v>
      </c>
      <c r="B60" s="432">
        <v>9770</v>
      </c>
      <c r="C60" s="433" t="s">
        <v>191</v>
      </c>
      <c r="D60" s="43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</row>
    <row r="61" spans="1:30" s="44" customFormat="1" ht="26.25" hidden="1" customHeight="1" x14ac:dyDescent="0.3">
      <c r="A61" s="386">
        <v>17100000000</v>
      </c>
      <c r="B61" s="435"/>
      <c r="C61" s="436" t="s">
        <v>276</v>
      </c>
      <c r="D61" s="43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</row>
    <row r="62" spans="1:30" s="44" customFormat="1" ht="16.899999999999999" hidden="1" customHeight="1" x14ac:dyDescent="0.3">
      <c r="A62" s="660"/>
      <c r="B62" s="661"/>
      <c r="C62" s="661"/>
      <c r="D62" s="439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</row>
    <row r="63" spans="1:30" s="44" customFormat="1" ht="39.75" customHeight="1" x14ac:dyDescent="0.3">
      <c r="A63" s="440" t="s">
        <v>403</v>
      </c>
      <c r="B63" s="432">
        <v>9800</v>
      </c>
      <c r="C63" s="441" t="s">
        <v>405</v>
      </c>
      <c r="D63" s="442">
        <v>616684</v>
      </c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</row>
    <row r="64" spans="1:30" s="44" customFormat="1" ht="24" customHeight="1" x14ac:dyDescent="0.3">
      <c r="A64" s="443"/>
      <c r="B64" s="432"/>
      <c r="C64" s="444" t="s">
        <v>409</v>
      </c>
      <c r="D64" s="442">
        <v>616684</v>
      </c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</row>
    <row r="65" spans="1:30" s="44" customFormat="1" ht="63" customHeight="1" x14ac:dyDescent="0.3">
      <c r="A65" s="672" t="s">
        <v>637</v>
      </c>
      <c r="B65" s="673"/>
      <c r="C65" s="674"/>
      <c r="D65" s="442">
        <v>616684</v>
      </c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</row>
    <row r="66" spans="1:30" s="44" customFormat="1" ht="16.149999999999999" customHeight="1" x14ac:dyDescent="0.3">
      <c r="A66" s="691"/>
      <c r="B66" s="692"/>
      <c r="C66" s="692"/>
      <c r="D66" s="439"/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</row>
    <row r="67" spans="1:30" s="44" customFormat="1" ht="28.5" customHeight="1" x14ac:dyDescent="0.3">
      <c r="A67" s="387" t="s">
        <v>277</v>
      </c>
      <c r="B67" s="445" t="s">
        <v>277</v>
      </c>
      <c r="C67" s="432" t="s">
        <v>518</v>
      </c>
      <c r="D67" s="446">
        <f>SUM(D68:D69)</f>
        <v>1349373</v>
      </c>
      <c r="F67" s="99">
        <f>SUM(D39,D40,D43,D54)</f>
        <v>0</v>
      </c>
    </row>
    <row r="68" spans="1:30" s="44" customFormat="1" ht="20.25" x14ac:dyDescent="0.3">
      <c r="A68" s="387" t="s">
        <v>277</v>
      </c>
      <c r="B68" s="445" t="s">
        <v>277</v>
      </c>
      <c r="C68" s="447" t="s">
        <v>393</v>
      </c>
      <c r="D68" s="446">
        <f>SUM(D45,D48)</f>
        <v>582689</v>
      </c>
    </row>
    <row r="69" spans="1:30" s="44" customFormat="1" ht="20.25" x14ac:dyDescent="0.3">
      <c r="A69" s="388" t="s">
        <v>277</v>
      </c>
      <c r="B69" s="448" t="s">
        <v>277</v>
      </c>
      <c r="C69" s="449" t="s">
        <v>394</v>
      </c>
      <c r="D69" s="593">
        <f>SUM(D56,D63)</f>
        <v>766684</v>
      </c>
    </row>
    <row r="70" spans="1:30" ht="14.25" customHeight="1" x14ac:dyDescent="0.3">
      <c r="A70" s="219"/>
      <c r="B70" s="219"/>
      <c r="C70" s="220"/>
      <c r="D70" s="221"/>
    </row>
    <row r="71" spans="1:30" ht="9" customHeight="1" x14ac:dyDescent="0.3">
      <c r="A71" s="219"/>
      <c r="B71" s="219"/>
      <c r="C71" s="220"/>
      <c r="D71" s="221"/>
    </row>
    <row r="72" spans="1:30" ht="12" customHeight="1" x14ac:dyDescent="0.3">
      <c r="A72" s="219"/>
      <c r="B72" s="219"/>
      <c r="C72" s="220"/>
      <c r="D72" s="221"/>
    </row>
    <row r="73" spans="1:30" s="14" customFormat="1" ht="26.25" customHeight="1" x14ac:dyDescent="0.35">
      <c r="A73" s="222" t="s">
        <v>641</v>
      </c>
      <c r="B73" s="222"/>
      <c r="C73" s="222"/>
      <c r="D73" s="222"/>
      <c r="E73" s="222"/>
      <c r="F73" s="222"/>
    </row>
    <row r="74" spans="1:30" ht="20.25" x14ac:dyDescent="0.3">
      <c r="A74" s="219"/>
      <c r="B74" s="219"/>
      <c r="C74" s="220"/>
      <c r="D74" s="221"/>
    </row>
    <row r="75" spans="1:30" ht="20.25" x14ac:dyDescent="0.3">
      <c r="A75" s="675"/>
      <c r="B75" s="676"/>
      <c r="C75" s="676"/>
      <c r="D75" s="676"/>
    </row>
    <row r="76" spans="1:30" ht="20.25" x14ac:dyDescent="0.3">
      <c r="A76" s="219"/>
      <c r="B76" s="219"/>
      <c r="C76" s="220"/>
      <c r="D76" s="221"/>
    </row>
  </sheetData>
  <mergeCells count="36">
    <mergeCell ref="B19:C19"/>
    <mergeCell ref="A23:D23"/>
    <mergeCell ref="B26:C26"/>
    <mergeCell ref="B27:C27"/>
    <mergeCell ref="A14:A15"/>
    <mergeCell ref="B14:C15"/>
    <mergeCell ref="D14:D15"/>
    <mergeCell ref="B16:C16"/>
    <mergeCell ref="A17:D17"/>
    <mergeCell ref="B21:C21"/>
    <mergeCell ref="B20:C20"/>
    <mergeCell ref="B22:C22"/>
    <mergeCell ref="B25:C25"/>
    <mergeCell ref="C2:D2"/>
    <mergeCell ref="C3:D3"/>
    <mergeCell ref="B8:C8"/>
    <mergeCell ref="B9:C9"/>
    <mergeCell ref="A11:D11"/>
    <mergeCell ref="A75:D75"/>
    <mergeCell ref="B29:C29"/>
    <mergeCell ref="A32:D32"/>
    <mergeCell ref="A34:A35"/>
    <mergeCell ref="B34:B35"/>
    <mergeCell ref="C34:C35"/>
    <mergeCell ref="D34:D35"/>
    <mergeCell ref="A40:C40"/>
    <mergeCell ref="A66:C66"/>
    <mergeCell ref="A65:C65"/>
    <mergeCell ref="B28:C28"/>
    <mergeCell ref="A62:C62"/>
    <mergeCell ref="A59:C59"/>
    <mergeCell ref="A37:D37"/>
    <mergeCell ref="A53:D53"/>
    <mergeCell ref="A47:C47"/>
    <mergeCell ref="A50:C50"/>
    <mergeCell ref="A58:C58"/>
  </mergeCells>
  <pageMargins left="1.1811023622047245" right="0.39370078740157483" top="0.78740157480314965" bottom="0.78740157480314965" header="0.31496062992125984" footer="0.31496062992125984"/>
  <pageSetup paperSize="9" scale="66" orientation="portrait" verticalDpi="4294967295" r:id="rId1"/>
  <headerFooter differentFirst="1">
    <oddHeader>&amp;C&amp;P&amp;RПродовження додатку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4:M93"/>
  <sheetViews>
    <sheetView tabSelected="1" view="pageBreakPreview" topLeftCell="A15" zoomScaleNormal="112" zoomScaleSheetLayoutView="100" workbookViewId="0">
      <selection activeCell="D87" sqref="D87"/>
    </sheetView>
  </sheetViews>
  <sheetFormatPr defaultColWidth="9.140625" defaultRowHeight="12.75" x14ac:dyDescent="0.2"/>
  <cols>
    <col min="1" max="1" width="13.5703125" style="13" customWidth="1"/>
    <col min="2" max="2" width="11.85546875" style="13" customWidth="1"/>
    <col min="3" max="3" width="10.85546875" style="13" customWidth="1"/>
    <col min="4" max="4" width="53.7109375" style="13" customWidth="1"/>
    <col min="5" max="5" width="53" style="13" customWidth="1"/>
    <col min="6" max="6" width="26.28515625" style="196" customWidth="1"/>
    <col min="7" max="7" width="15.5703125" style="89" customWidth="1"/>
    <col min="8" max="8" width="16.28515625" style="90" customWidth="1"/>
    <col min="9" max="9" width="15" style="13" customWidth="1"/>
    <col min="10" max="10" width="14.140625" style="13" customWidth="1"/>
    <col min="11" max="11" width="18.28515625" style="13" customWidth="1"/>
    <col min="12" max="12" width="17.28515625" style="13" customWidth="1"/>
    <col min="13" max="13" width="16" style="13" customWidth="1"/>
    <col min="14" max="16384" width="9.140625" style="13"/>
  </cols>
  <sheetData>
    <row r="4" spans="1:13" ht="57" customHeight="1" x14ac:dyDescent="0.2"/>
    <row r="5" spans="1:13" ht="16.350000000000001" customHeight="1" x14ac:dyDescent="0.3">
      <c r="D5" s="712"/>
      <c r="E5" s="712"/>
      <c r="F5" s="712"/>
      <c r="G5" s="712"/>
      <c r="H5" s="712"/>
      <c r="I5" s="712"/>
    </row>
    <row r="6" spans="1:13" ht="18.75" x14ac:dyDescent="0.3">
      <c r="D6" s="713"/>
      <c r="E6" s="713"/>
      <c r="F6" s="713"/>
      <c r="G6" s="713"/>
      <c r="H6" s="713"/>
      <c r="I6" s="713"/>
      <c r="J6" s="713"/>
    </row>
    <row r="7" spans="1:13" ht="16.899999999999999" customHeight="1" x14ac:dyDescent="0.3">
      <c r="D7" s="187"/>
      <c r="E7" s="187"/>
      <c r="F7" s="197"/>
      <c r="G7" s="186"/>
      <c r="H7" s="187"/>
      <c r="I7" s="187"/>
      <c r="J7" s="187"/>
    </row>
    <row r="8" spans="1:13" ht="27" customHeight="1" x14ac:dyDescent="0.3">
      <c r="A8" s="198" t="s">
        <v>272</v>
      </c>
      <c r="D8" s="187"/>
      <c r="E8" s="187"/>
      <c r="F8" s="197"/>
      <c r="G8" s="186"/>
      <c r="H8" s="187"/>
      <c r="I8" s="187"/>
      <c r="J8" s="187"/>
    </row>
    <row r="9" spans="1:13" ht="17.45" customHeight="1" x14ac:dyDescent="0.3">
      <c r="A9" s="87" t="s">
        <v>260</v>
      </c>
      <c r="D9" s="187"/>
      <c r="E9" s="187"/>
      <c r="F9" s="197"/>
      <c r="G9" s="186"/>
      <c r="H9" s="187"/>
      <c r="I9" s="187"/>
      <c r="J9" s="199" t="s">
        <v>341</v>
      </c>
    </row>
    <row r="10" spans="1:13" ht="9.6" customHeight="1" x14ac:dyDescent="0.3">
      <c r="E10" s="91"/>
      <c r="F10" s="197"/>
      <c r="G10" s="186"/>
      <c r="H10" s="92"/>
    </row>
    <row r="11" spans="1:13" s="93" customFormat="1" ht="27" customHeight="1" x14ac:dyDescent="0.2">
      <c r="A11" s="714" t="s">
        <v>342</v>
      </c>
      <c r="B11" s="714" t="s">
        <v>343</v>
      </c>
      <c r="C11" s="714" t="s">
        <v>214</v>
      </c>
      <c r="D11" s="715" t="s">
        <v>344</v>
      </c>
      <c r="E11" s="716" t="s">
        <v>283</v>
      </c>
      <c r="F11" s="716" t="s">
        <v>284</v>
      </c>
      <c r="G11" s="717" t="s">
        <v>215</v>
      </c>
      <c r="H11" s="718" t="s">
        <v>66</v>
      </c>
      <c r="I11" s="710" t="s">
        <v>67</v>
      </c>
      <c r="J11" s="711"/>
    </row>
    <row r="12" spans="1:13" s="93" customFormat="1" ht="86.25" customHeight="1" x14ac:dyDescent="0.2">
      <c r="A12" s="625"/>
      <c r="B12" s="625"/>
      <c r="C12" s="625"/>
      <c r="D12" s="625"/>
      <c r="E12" s="625"/>
      <c r="F12" s="654"/>
      <c r="G12" s="625"/>
      <c r="H12" s="625"/>
      <c r="I12" s="188" t="s">
        <v>210</v>
      </c>
      <c r="J12" s="94" t="s">
        <v>216</v>
      </c>
    </row>
    <row r="13" spans="1:13" s="202" customFormat="1" ht="15.75" customHeight="1" x14ac:dyDescent="0.2">
      <c r="A13" s="200">
        <v>1</v>
      </c>
      <c r="B13" s="200">
        <v>2</v>
      </c>
      <c r="C13" s="200">
        <v>3</v>
      </c>
      <c r="D13" s="200">
        <v>4</v>
      </c>
      <c r="E13" s="201">
        <v>5</v>
      </c>
      <c r="F13" s="201">
        <v>6</v>
      </c>
      <c r="G13" s="201">
        <v>7</v>
      </c>
      <c r="H13" s="201">
        <v>8</v>
      </c>
      <c r="I13" s="200">
        <v>9</v>
      </c>
      <c r="J13" s="201">
        <v>10</v>
      </c>
    </row>
    <row r="14" spans="1:13" ht="44.25" customHeight="1" x14ac:dyDescent="0.3">
      <c r="A14" s="95" t="s">
        <v>94</v>
      </c>
      <c r="B14" s="95"/>
      <c r="C14" s="95"/>
      <c r="D14" s="96" t="s">
        <v>86</v>
      </c>
      <c r="E14" s="97"/>
      <c r="F14" s="203"/>
      <c r="G14" s="98">
        <f>SUM(G15)</f>
        <v>1458873</v>
      </c>
      <c r="H14" s="98">
        <f t="shared" ref="H14:J14" si="0">SUM(H15)</f>
        <v>692189</v>
      </c>
      <c r="I14" s="98">
        <f t="shared" si="0"/>
        <v>766684</v>
      </c>
      <c r="J14" s="98">
        <f t="shared" si="0"/>
        <v>766684</v>
      </c>
      <c r="L14" s="99"/>
      <c r="M14" s="99"/>
    </row>
    <row r="15" spans="1:13" ht="41.25" customHeight="1" x14ac:dyDescent="0.3">
      <c r="A15" s="95" t="s">
        <v>95</v>
      </c>
      <c r="B15" s="95"/>
      <c r="C15" s="95"/>
      <c r="D15" s="96" t="s">
        <v>86</v>
      </c>
      <c r="E15" s="97"/>
      <c r="F15" s="203"/>
      <c r="G15" s="98">
        <f>SUM(G16:G53)</f>
        <v>1458873</v>
      </c>
      <c r="H15" s="98">
        <f t="shared" ref="H15:J15" si="1">SUM(H16:H53)</f>
        <v>692189</v>
      </c>
      <c r="I15" s="98">
        <f t="shared" si="1"/>
        <v>766684</v>
      </c>
      <c r="J15" s="98">
        <f t="shared" si="1"/>
        <v>766684</v>
      </c>
      <c r="K15" s="204">
        <f>SUM(H14:I14)</f>
        <v>1458873</v>
      </c>
    </row>
    <row r="16" spans="1:13" s="105" customFormat="1" ht="91.5" hidden="1" customHeight="1" x14ac:dyDescent="0.3">
      <c r="A16" s="69" t="s">
        <v>233</v>
      </c>
      <c r="B16" s="69" t="s">
        <v>54</v>
      </c>
      <c r="C16" s="69" t="s">
        <v>55</v>
      </c>
      <c r="D16" s="71" t="s">
        <v>234</v>
      </c>
      <c r="E16" s="100" t="s">
        <v>345</v>
      </c>
      <c r="F16" s="149" t="s">
        <v>346</v>
      </c>
      <c r="G16" s="102">
        <f t="shared" ref="G16:G53" si="2">SUM(H16:I16)</f>
        <v>0</v>
      </c>
      <c r="H16" s="103"/>
      <c r="I16" s="103"/>
      <c r="J16" s="103"/>
      <c r="K16" s="104"/>
    </row>
    <row r="17" spans="1:11" s="249" customFormat="1" ht="77.25" hidden="1" customHeight="1" x14ac:dyDescent="0.3">
      <c r="A17" s="106" t="s">
        <v>233</v>
      </c>
      <c r="B17" s="106" t="s">
        <v>54</v>
      </c>
      <c r="C17" s="106" t="s">
        <v>55</v>
      </c>
      <c r="D17" s="178" t="s">
        <v>234</v>
      </c>
      <c r="E17" s="107" t="s">
        <v>359</v>
      </c>
      <c r="F17" s="205" t="s">
        <v>360</v>
      </c>
      <c r="G17" s="108">
        <f t="shared" si="2"/>
        <v>0</v>
      </c>
      <c r="H17" s="233"/>
      <c r="I17" s="233"/>
      <c r="J17" s="233"/>
      <c r="K17" s="248"/>
    </row>
    <row r="18" spans="1:11" s="249" customFormat="1" ht="41.25" hidden="1" customHeight="1" x14ac:dyDescent="0.3">
      <c r="A18" s="106" t="s">
        <v>347</v>
      </c>
      <c r="B18" s="106" t="s">
        <v>348</v>
      </c>
      <c r="C18" s="106" t="s">
        <v>349</v>
      </c>
      <c r="D18" s="225" t="s">
        <v>350</v>
      </c>
      <c r="E18" s="107" t="s">
        <v>351</v>
      </c>
      <c r="F18" s="238" t="s">
        <v>352</v>
      </c>
      <c r="G18" s="108">
        <f t="shared" si="2"/>
        <v>0</v>
      </c>
      <c r="H18" s="247"/>
      <c r="I18" s="233"/>
      <c r="J18" s="233"/>
      <c r="K18" s="248"/>
    </row>
    <row r="19" spans="1:11" s="88" customFormat="1" ht="38.25" hidden="1" customHeight="1" x14ac:dyDescent="0.3">
      <c r="A19" s="109" t="s">
        <v>98</v>
      </c>
      <c r="B19" s="109" t="s">
        <v>99</v>
      </c>
      <c r="C19" s="109" t="s">
        <v>75</v>
      </c>
      <c r="D19" s="110" t="s">
        <v>100</v>
      </c>
      <c r="E19" s="101" t="s">
        <v>351</v>
      </c>
      <c r="F19" s="149" t="s">
        <v>352</v>
      </c>
      <c r="G19" s="102">
        <f t="shared" si="2"/>
        <v>0</v>
      </c>
      <c r="H19" s="111"/>
      <c r="I19" s="112"/>
      <c r="J19" s="158"/>
    </row>
    <row r="20" spans="1:11" s="114" customFormat="1" ht="40.5" hidden="1" customHeight="1" x14ac:dyDescent="0.3">
      <c r="A20" s="69" t="s">
        <v>101</v>
      </c>
      <c r="B20" s="69" t="s">
        <v>102</v>
      </c>
      <c r="C20" s="69" t="s">
        <v>75</v>
      </c>
      <c r="D20" s="71" t="s">
        <v>103</v>
      </c>
      <c r="E20" s="101" t="s">
        <v>351</v>
      </c>
      <c r="F20" s="149" t="s">
        <v>352</v>
      </c>
      <c r="G20" s="102">
        <f t="shared" si="2"/>
        <v>0</v>
      </c>
      <c r="H20" s="111"/>
      <c r="I20" s="112"/>
      <c r="J20" s="113"/>
    </row>
    <row r="21" spans="1:11" s="114" customFormat="1" ht="46.5" hidden="1" customHeight="1" x14ac:dyDescent="0.3">
      <c r="A21" s="109" t="s">
        <v>101</v>
      </c>
      <c r="B21" s="109" t="s">
        <v>102</v>
      </c>
      <c r="C21" s="109" t="s">
        <v>75</v>
      </c>
      <c r="D21" s="71" t="s">
        <v>103</v>
      </c>
      <c r="E21" s="101" t="s">
        <v>351</v>
      </c>
      <c r="F21" s="149" t="s">
        <v>352</v>
      </c>
      <c r="G21" s="102">
        <f t="shared" si="2"/>
        <v>0</v>
      </c>
      <c r="H21" s="111"/>
      <c r="I21" s="115"/>
      <c r="J21" s="113"/>
    </row>
    <row r="22" spans="1:11" s="117" customFormat="1" ht="36.75" hidden="1" customHeight="1" x14ac:dyDescent="0.3">
      <c r="A22" s="109" t="s">
        <v>104</v>
      </c>
      <c r="B22" s="109" t="s">
        <v>105</v>
      </c>
      <c r="C22" s="109" t="s">
        <v>75</v>
      </c>
      <c r="D22" s="116" t="s">
        <v>13</v>
      </c>
      <c r="E22" s="101" t="s">
        <v>351</v>
      </c>
      <c r="F22" s="149" t="s">
        <v>352</v>
      </c>
      <c r="G22" s="102">
        <f t="shared" si="2"/>
        <v>0</v>
      </c>
      <c r="H22" s="111"/>
      <c r="I22" s="115"/>
      <c r="J22" s="113"/>
    </row>
    <row r="23" spans="1:11" s="44" customFormat="1" ht="39.75" hidden="1" customHeight="1" x14ac:dyDescent="0.3">
      <c r="A23" s="177" t="s">
        <v>97</v>
      </c>
      <c r="B23" s="177" t="s">
        <v>107</v>
      </c>
      <c r="C23" s="177" t="s">
        <v>75</v>
      </c>
      <c r="D23" s="252" t="s">
        <v>106</v>
      </c>
      <c r="E23" s="107" t="s">
        <v>351</v>
      </c>
      <c r="F23" s="238" t="s">
        <v>352</v>
      </c>
      <c r="G23" s="108">
        <f t="shared" si="2"/>
        <v>0</v>
      </c>
      <c r="H23" s="108"/>
      <c r="I23" s="247"/>
      <c r="J23" s="253"/>
    </row>
    <row r="24" spans="1:11" s="48" customFormat="1" ht="58.5" hidden="1" customHeight="1" x14ac:dyDescent="0.3">
      <c r="A24" s="109" t="s">
        <v>109</v>
      </c>
      <c r="B24" s="109" t="s">
        <v>77</v>
      </c>
      <c r="C24" s="109" t="s">
        <v>51</v>
      </c>
      <c r="D24" s="118" t="s">
        <v>14</v>
      </c>
      <c r="E24" s="100" t="s">
        <v>353</v>
      </c>
      <c r="F24" s="149" t="s">
        <v>354</v>
      </c>
      <c r="G24" s="102">
        <f t="shared" si="2"/>
        <v>0</v>
      </c>
      <c r="H24" s="102"/>
      <c r="I24" s="115"/>
      <c r="J24" s="54"/>
    </row>
    <row r="25" spans="1:11" s="121" customFormat="1" ht="58.5" hidden="1" customHeight="1" x14ac:dyDescent="0.3">
      <c r="A25" s="69" t="s">
        <v>108</v>
      </c>
      <c r="B25" s="69" t="s">
        <v>111</v>
      </c>
      <c r="C25" s="69" t="s">
        <v>51</v>
      </c>
      <c r="D25" s="119" t="s">
        <v>110</v>
      </c>
      <c r="E25" s="100" t="s">
        <v>353</v>
      </c>
      <c r="F25" s="149" t="s">
        <v>354</v>
      </c>
      <c r="G25" s="102">
        <f t="shared" si="2"/>
        <v>0</v>
      </c>
      <c r="H25" s="111"/>
      <c r="I25" s="115"/>
      <c r="J25" s="120"/>
    </row>
    <row r="26" spans="1:11" s="88" customFormat="1" ht="45" hidden="1" customHeight="1" x14ac:dyDescent="0.3">
      <c r="A26" s="122" t="s">
        <v>286</v>
      </c>
      <c r="B26" s="109" t="s">
        <v>287</v>
      </c>
      <c r="C26" s="122" t="s">
        <v>51</v>
      </c>
      <c r="D26" s="116" t="s">
        <v>288</v>
      </c>
      <c r="E26" s="100" t="s">
        <v>285</v>
      </c>
      <c r="F26" s="149" t="s">
        <v>289</v>
      </c>
      <c r="G26" s="102">
        <f t="shared" si="2"/>
        <v>0</v>
      </c>
      <c r="H26" s="123"/>
      <c r="I26" s="124"/>
      <c r="J26" s="54"/>
    </row>
    <row r="27" spans="1:11" s="88" customFormat="1" ht="59.25" hidden="1" customHeight="1" x14ac:dyDescent="0.3">
      <c r="A27" s="109" t="s">
        <v>112</v>
      </c>
      <c r="B27" s="109" t="s">
        <v>113</v>
      </c>
      <c r="C27" s="109" t="s">
        <v>51</v>
      </c>
      <c r="D27" s="125" t="s">
        <v>114</v>
      </c>
      <c r="E27" s="100" t="s">
        <v>353</v>
      </c>
      <c r="F27" s="149" t="s">
        <v>354</v>
      </c>
      <c r="G27" s="102">
        <f t="shared" si="2"/>
        <v>0</v>
      </c>
      <c r="H27" s="111"/>
      <c r="I27" s="115"/>
      <c r="J27" s="126"/>
    </row>
    <row r="28" spans="1:11" s="88" customFormat="1" ht="96" hidden="1" customHeight="1" x14ac:dyDescent="0.3">
      <c r="A28" s="122" t="s">
        <v>117</v>
      </c>
      <c r="B28" s="109" t="s">
        <v>79</v>
      </c>
      <c r="C28" s="122" t="s">
        <v>51</v>
      </c>
      <c r="D28" s="116" t="s">
        <v>15</v>
      </c>
      <c r="E28" s="100" t="s">
        <v>355</v>
      </c>
      <c r="F28" s="149" t="s">
        <v>356</v>
      </c>
      <c r="G28" s="102">
        <f t="shared" si="2"/>
        <v>0</v>
      </c>
      <c r="H28" s="102"/>
      <c r="I28" s="115"/>
      <c r="J28" s="126"/>
    </row>
    <row r="29" spans="1:11" s="88" customFormat="1" ht="44.25" hidden="1" customHeight="1" x14ac:dyDescent="0.3">
      <c r="A29" s="109" t="s">
        <v>118</v>
      </c>
      <c r="B29" s="109" t="s">
        <v>119</v>
      </c>
      <c r="C29" s="109" t="s">
        <v>50</v>
      </c>
      <c r="D29" s="116" t="s">
        <v>120</v>
      </c>
      <c r="E29" s="100"/>
      <c r="F29" s="149"/>
      <c r="G29" s="102">
        <f t="shared" si="2"/>
        <v>0</v>
      </c>
      <c r="H29" s="102"/>
      <c r="I29" s="115"/>
      <c r="J29" s="126"/>
    </row>
    <row r="30" spans="1:11" s="88" customFormat="1" ht="57.75" hidden="1" customHeight="1" x14ac:dyDescent="0.3">
      <c r="A30" s="109" t="s">
        <v>121</v>
      </c>
      <c r="B30" s="109" t="s">
        <v>81</v>
      </c>
      <c r="C30" s="109" t="s">
        <v>49</v>
      </c>
      <c r="D30" s="127" t="s">
        <v>17</v>
      </c>
      <c r="E30" s="101" t="s">
        <v>357</v>
      </c>
      <c r="F30" s="149" t="s">
        <v>358</v>
      </c>
      <c r="G30" s="102">
        <f t="shared" si="2"/>
        <v>0</v>
      </c>
      <c r="H30" s="111"/>
      <c r="I30" s="115"/>
      <c r="J30" s="54"/>
    </row>
    <row r="31" spans="1:11" s="114" customFormat="1" ht="57" hidden="1" customHeight="1" x14ac:dyDescent="0.3">
      <c r="A31" s="109" t="s">
        <v>122</v>
      </c>
      <c r="B31" s="109" t="s">
        <v>82</v>
      </c>
      <c r="C31" s="128" t="s">
        <v>49</v>
      </c>
      <c r="D31" s="127" t="s">
        <v>16</v>
      </c>
      <c r="E31" s="101" t="s">
        <v>357</v>
      </c>
      <c r="F31" s="149" t="s">
        <v>358</v>
      </c>
      <c r="G31" s="102">
        <f t="shared" si="2"/>
        <v>0</v>
      </c>
      <c r="H31" s="102"/>
      <c r="I31" s="115"/>
      <c r="J31" s="113"/>
    </row>
    <row r="32" spans="1:11" s="114" customFormat="1" ht="60" hidden="1" customHeight="1" x14ac:dyDescent="0.3">
      <c r="A32" s="69" t="s">
        <v>235</v>
      </c>
      <c r="B32" s="69" t="s">
        <v>236</v>
      </c>
      <c r="C32" s="129" t="s">
        <v>49</v>
      </c>
      <c r="D32" s="127" t="s">
        <v>237</v>
      </c>
      <c r="E32" s="101" t="s">
        <v>357</v>
      </c>
      <c r="F32" s="149" t="s">
        <v>358</v>
      </c>
      <c r="G32" s="102">
        <f t="shared" si="2"/>
        <v>0</v>
      </c>
      <c r="H32" s="102"/>
      <c r="I32" s="115"/>
      <c r="J32" s="113"/>
    </row>
    <row r="33" spans="1:10" s="114" customFormat="1" ht="80.25" hidden="1" customHeight="1" x14ac:dyDescent="0.3">
      <c r="A33" s="69" t="s">
        <v>219</v>
      </c>
      <c r="B33" s="69" t="s">
        <v>220</v>
      </c>
      <c r="C33" s="129" t="s">
        <v>52</v>
      </c>
      <c r="D33" s="132" t="s">
        <v>218</v>
      </c>
      <c r="E33" s="101" t="s">
        <v>290</v>
      </c>
      <c r="F33" s="149" t="s">
        <v>291</v>
      </c>
      <c r="G33" s="102">
        <f t="shared" si="2"/>
        <v>0</v>
      </c>
      <c r="H33" s="102"/>
      <c r="I33" s="102"/>
      <c r="J33" s="102"/>
    </row>
    <row r="34" spans="1:10" s="114" customFormat="1" ht="76.5" hidden="1" customHeight="1" x14ac:dyDescent="0.3">
      <c r="A34" s="130" t="s">
        <v>239</v>
      </c>
      <c r="B34" s="130" t="s">
        <v>241</v>
      </c>
      <c r="C34" s="130" t="s">
        <v>52</v>
      </c>
      <c r="D34" s="131" t="s">
        <v>243</v>
      </c>
      <c r="E34" s="101" t="s">
        <v>359</v>
      </c>
      <c r="F34" s="147" t="s">
        <v>360</v>
      </c>
      <c r="G34" s="102">
        <f t="shared" si="2"/>
        <v>0</v>
      </c>
      <c r="H34" s="102"/>
      <c r="I34" s="102"/>
      <c r="J34" s="102"/>
    </row>
    <row r="35" spans="1:10" s="114" customFormat="1" ht="79.5" hidden="1" customHeight="1" x14ac:dyDescent="0.3">
      <c r="A35" s="109" t="s">
        <v>123</v>
      </c>
      <c r="B35" s="109" t="s">
        <v>124</v>
      </c>
      <c r="C35" s="109" t="s">
        <v>52</v>
      </c>
      <c r="D35" s="133" t="s">
        <v>125</v>
      </c>
      <c r="E35" s="101" t="s">
        <v>361</v>
      </c>
      <c r="F35" s="147" t="s">
        <v>362</v>
      </c>
      <c r="G35" s="102">
        <f t="shared" si="2"/>
        <v>0</v>
      </c>
      <c r="H35" s="102"/>
      <c r="I35" s="115"/>
      <c r="J35" s="115"/>
    </row>
    <row r="36" spans="1:10" s="114" customFormat="1" ht="94.5" hidden="1" customHeight="1" x14ac:dyDescent="0.3">
      <c r="A36" s="69" t="s">
        <v>244</v>
      </c>
      <c r="B36" s="69" t="s">
        <v>245</v>
      </c>
      <c r="C36" s="69" t="s">
        <v>217</v>
      </c>
      <c r="D36" s="133" t="s">
        <v>246</v>
      </c>
      <c r="E36" s="101" t="s">
        <v>363</v>
      </c>
      <c r="F36" s="147" t="s">
        <v>364</v>
      </c>
      <c r="G36" s="102">
        <f t="shared" si="2"/>
        <v>0</v>
      </c>
      <c r="H36" s="102"/>
      <c r="I36" s="115"/>
      <c r="J36" s="115"/>
    </row>
    <row r="37" spans="1:10" s="134" customFormat="1" ht="75.75" hidden="1" customHeight="1" x14ac:dyDescent="0.3">
      <c r="A37" s="164" t="s">
        <v>268</v>
      </c>
      <c r="B37" s="139" t="s">
        <v>83</v>
      </c>
      <c r="C37" s="139" t="s">
        <v>177</v>
      </c>
      <c r="D37" s="140" t="s">
        <v>176</v>
      </c>
      <c r="E37" s="101" t="s">
        <v>365</v>
      </c>
      <c r="F37" s="147" t="s">
        <v>366</v>
      </c>
      <c r="G37" s="102">
        <f t="shared" si="2"/>
        <v>0</v>
      </c>
      <c r="H37" s="102"/>
      <c r="I37" s="115"/>
      <c r="J37" s="115"/>
    </row>
    <row r="38" spans="1:10" s="134" customFormat="1" ht="45" hidden="1" customHeight="1" x14ac:dyDescent="0.3">
      <c r="A38" s="69" t="s">
        <v>326</v>
      </c>
      <c r="B38" s="69" t="s">
        <v>327</v>
      </c>
      <c r="C38" s="69" t="s">
        <v>177</v>
      </c>
      <c r="D38" s="71" t="s">
        <v>328</v>
      </c>
      <c r="E38" s="101" t="s">
        <v>351</v>
      </c>
      <c r="F38" s="149" t="s">
        <v>352</v>
      </c>
      <c r="G38" s="102">
        <f t="shared" si="2"/>
        <v>0</v>
      </c>
      <c r="H38" s="102"/>
      <c r="I38" s="115"/>
      <c r="J38" s="115"/>
    </row>
    <row r="39" spans="1:10" s="134" customFormat="1" ht="63.75" hidden="1" customHeight="1" x14ac:dyDescent="0.3">
      <c r="A39" s="69" t="s">
        <v>247</v>
      </c>
      <c r="B39" s="69" t="s">
        <v>248</v>
      </c>
      <c r="C39" s="69" t="s">
        <v>259</v>
      </c>
      <c r="D39" s="133" t="s">
        <v>249</v>
      </c>
      <c r="E39" s="101"/>
      <c r="F39" s="147"/>
      <c r="G39" s="102">
        <f t="shared" si="2"/>
        <v>0</v>
      </c>
      <c r="H39" s="102"/>
      <c r="I39" s="115"/>
      <c r="J39" s="115"/>
    </row>
    <row r="40" spans="1:10" s="250" customFormat="1" ht="51.75" hidden="1" customHeight="1" x14ac:dyDescent="0.3">
      <c r="A40" s="106" t="s">
        <v>402</v>
      </c>
      <c r="B40" s="106" t="s">
        <v>189</v>
      </c>
      <c r="C40" s="106" t="s">
        <v>177</v>
      </c>
      <c r="D40" s="178" t="s">
        <v>188</v>
      </c>
      <c r="E40" s="107" t="s">
        <v>371</v>
      </c>
      <c r="F40" s="238" t="s">
        <v>372</v>
      </c>
      <c r="G40" s="108">
        <f t="shared" si="2"/>
        <v>0</v>
      </c>
      <c r="H40" s="108"/>
      <c r="I40" s="247"/>
      <c r="J40" s="247"/>
    </row>
    <row r="41" spans="1:10" ht="51.75" hidden="1" customHeight="1" x14ac:dyDescent="0.3">
      <c r="A41" s="106" t="s">
        <v>261</v>
      </c>
      <c r="B41" s="106" t="s">
        <v>262</v>
      </c>
      <c r="C41" s="106" t="s">
        <v>56</v>
      </c>
      <c r="D41" s="226" t="s">
        <v>263</v>
      </c>
      <c r="E41" s="251" t="s">
        <v>294</v>
      </c>
      <c r="F41" s="238" t="s">
        <v>375</v>
      </c>
      <c r="G41" s="108">
        <f t="shared" si="2"/>
        <v>0</v>
      </c>
      <c r="H41" s="192"/>
      <c r="I41" s="247"/>
      <c r="J41" s="247"/>
    </row>
    <row r="42" spans="1:10" s="48" customFormat="1" ht="75" hidden="1" customHeight="1" x14ac:dyDescent="0.3">
      <c r="A42" s="69" t="s">
        <v>221</v>
      </c>
      <c r="B42" s="69" t="s">
        <v>179</v>
      </c>
      <c r="C42" s="69" t="s">
        <v>53</v>
      </c>
      <c r="D42" s="71" t="s">
        <v>178</v>
      </c>
      <c r="E42" s="101" t="s">
        <v>359</v>
      </c>
      <c r="F42" s="147" t="s">
        <v>360</v>
      </c>
      <c r="G42" s="102">
        <f t="shared" si="2"/>
        <v>0</v>
      </c>
      <c r="H42" s="111"/>
      <c r="I42" s="115"/>
      <c r="J42" s="54"/>
    </row>
    <row r="43" spans="1:10" s="48" customFormat="1" ht="60.75" hidden="1" customHeight="1" x14ac:dyDescent="0.3">
      <c r="A43" s="109" t="s">
        <v>129</v>
      </c>
      <c r="B43" s="109" t="s">
        <v>130</v>
      </c>
      <c r="C43" s="109" t="s">
        <v>56</v>
      </c>
      <c r="D43" s="125" t="s">
        <v>76</v>
      </c>
      <c r="E43" s="101" t="s">
        <v>292</v>
      </c>
      <c r="F43" s="147" t="s">
        <v>293</v>
      </c>
      <c r="G43" s="102">
        <f t="shared" si="2"/>
        <v>0</v>
      </c>
      <c r="H43" s="102"/>
      <c r="I43" s="115"/>
      <c r="J43" s="54"/>
    </row>
    <row r="44" spans="1:10" s="48" customFormat="1" ht="45.75" hidden="1" customHeight="1" x14ac:dyDescent="0.3">
      <c r="A44" s="69" t="s">
        <v>367</v>
      </c>
      <c r="B44" s="69" t="s">
        <v>368</v>
      </c>
      <c r="C44" s="69" t="s">
        <v>369</v>
      </c>
      <c r="D44" s="71" t="s">
        <v>370</v>
      </c>
      <c r="E44" s="101" t="s">
        <v>371</v>
      </c>
      <c r="F44" s="149" t="s">
        <v>372</v>
      </c>
      <c r="G44" s="102">
        <f t="shared" si="2"/>
        <v>0</v>
      </c>
      <c r="H44" s="102"/>
      <c r="I44" s="115"/>
      <c r="J44" s="115"/>
    </row>
    <row r="45" spans="1:10" s="88" customFormat="1" ht="59.25" hidden="1" customHeight="1" x14ac:dyDescent="0.3">
      <c r="A45" s="109" t="s">
        <v>132</v>
      </c>
      <c r="B45" s="109" t="s">
        <v>133</v>
      </c>
      <c r="C45" s="109" t="s">
        <v>56</v>
      </c>
      <c r="D45" s="125" t="s">
        <v>131</v>
      </c>
      <c r="E45" s="101"/>
      <c r="F45" s="147"/>
      <c r="G45" s="102">
        <f t="shared" si="2"/>
        <v>0</v>
      </c>
      <c r="H45" s="135"/>
      <c r="I45" s="115"/>
      <c r="J45" s="126"/>
    </row>
    <row r="46" spans="1:10" s="88" customFormat="1" ht="32.25" hidden="1" customHeight="1" x14ac:dyDescent="0.3">
      <c r="A46" s="109" t="s">
        <v>134</v>
      </c>
      <c r="B46" s="109" t="s">
        <v>135</v>
      </c>
      <c r="C46" s="136" t="s">
        <v>136</v>
      </c>
      <c r="D46" s="137" t="s">
        <v>137</v>
      </c>
      <c r="E46" s="101" t="s">
        <v>295</v>
      </c>
      <c r="F46" s="147" t="s">
        <v>296</v>
      </c>
      <c r="G46" s="102">
        <f t="shared" si="2"/>
        <v>0</v>
      </c>
      <c r="H46" s="111"/>
      <c r="I46" s="115"/>
      <c r="J46" s="126"/>
    </row>
    <row r="47" spans="1:10" s="88" customFormat="1" ht="76.5" customHeight="1" x14ac:dyDescent="0.3">
      <c r="A47" s="106" t="s">
        <v>638</v>
      </c>
      <c r="B47" s="106" t="s">
        <v>639</v>
      </c>
      <c r="C47" s="106" t="s">
        <v>537</v>
      </c>
      <c r="D47" s="178" t="s">
        <v>640</v>
      </c>
      <c r="E47" s="251" t="s">
        <v>632</v>
      </c>
      <c r="F47" s="238" t="s">
        <v>633</v>
      </c>
      <c r="G47" s="108">
        <f t="shared" si="2"/>
        <v>109500</v>
      </c>
      <c r="H47" s="192">
        <v>109500</v>
      </c>
      <c r="I47" s="115"/>
      <c r="J47" s="126"/>
    </row>
    <row r="48" spans="1:10" s="88" customFormat="1" ht="60" hidden="1" customHeight="1" x14ac:dyDescent="0.3">
      <c r="A48" s="165" t="s">
        <v>226</v>
      </c>
      <c r="B48" s="69" t="s">
        <v>227</v>
      </c>
      <c r="C48" s="165" t="s">
        <v>63</v>
      </c>
      <c r="D48" s="166" t="s">
        <v>228</v>
      </c>
      <c r="E48" s="101" t="s">
        <v>373</v>
      </c>
      <c r="F48" s="149" t="s">
        <v>374</v>
      </c>
      <c r="G48" s="102">
        <f t="shared" si="2"/>
        <v>0</v>
      </c>
      <c r="H48" s="722"/>
      <c r="I48" s="115"/>
      <c r="J48" s="115"/>
    </row>
    <row r="49" spans="1:11" s="88" customFormat="1" ht="36.75" hidden="1" customHeight="1" x14ac:dyDescent="0.3">
      <c r="A49" s="109" t="s">
        <v>138</v>
      </c>
      <c r="B49" s="109" t="s">
        <v>139</v>
      </c>
      <c r="C49" s="109" t="s">
        <v>54</v>
      </c>
      <c r="D49" s="125" t="s">
        <v>140</v>
      </c>
      <c r="E49" s="100" t="s">
        <v>355</v>
      </c>
      <c r="F49" s="149" t="s">
        <v>356</v>
      </c>
      <c r="G49" s="102">
        <f t="shared" si="2"/>
        <v>0</v>
      </c>
      <c r="H49" s="111"/>
      <c r="I49" s="115"/>
      <c r="J49" s="126"/>
    </row>
    <row r="50" spans="1:11" s="88" customFormat="1" ht="21.75" hidden="1" customHeight="1" x14ac:dyDescent="0.3">
      <c r="A50" s="109" t="s">
        <v>138</v>
      </c>
      <c r="B50" s="109" t="s">
        <v>139</v>
      </c>
      <c r="C50" s="109" t="s">
        <v>54</v>
      </c>
      <c r="D50" s="125" t="s">
        <v>140</v>
      </c>
      <c r="E50" s="100" t="s">
        <v>410</v>
      </c>
      <c r="F50" s="149" t="s">
        <v>411</v>
      </c>
      <c r="G50" s="102">
        <f t="shared" si="2"/>
        <v>0</v>
      </c>
      <c r="H50" s="111"/>
      <c r="I50" s="115"/>
      <c r="J50" s="115"/>
    </row>
    <row r="51" spans="1:11" s="88" customFormat="1" ht="21" hidden="1" customHeight="1" x14ac:dyDescent="0.3">
      <c r="A51" s="109" t="s">
        <v>138</v>
      </c>
      <c r="B51" s="109" t="s">
        <v>139</v>
      </c>
      <c r="C51" s="109" t="s">
        <v>54</v>
      </c>
      <c r="D51" s="125" t="s">
        <v>140</v>
      </c>
      <c r="E51" s="100" t="s">
        <v>294</v>
      </c>
      <c r="F51" s="149" t="s">
        <v>375</v>
      </c>
      <c r="G51" s="102">
        <f t="shared" si="2"/>
        <v>0</v>
      </c>
      <c r="H51" s="111"/>
      <c r="I51" s="115"/>
      <c r="J51" s="115"/>
    </row>
    <row r="52" spans="1:11" ht="76.5" customHeight="1" x14ac:dyDescent="0.3">
      <c r="A52" s="177" t="s">
        <v>138</v>
      </c>
      <c r="B52" s="177" t="s">
        <v>139</v>
      </c>
      <c r="C52" s="177" t="s">
        <v>54</v>
      </c>
      <c r="D52" s="588" t="s">
        <v>140</v>
      </c>
      <c r="E52" s="251" t="s">
        <v>632</v>
      </c>
      <c r="F52" s="238" t="s">
        <v>633</v>
      </c>
      <c r="G52" s="108">
        <f t="shared" si="2"/>
        <v>450000</v>
      </c>
      <c r="H52" s="192">
        <v>300000</v>
      </c>
      <c r="I52" s="247">
        <v>150000</v>
      </c>
      <c r="J52" s="247">
        <v>150000</v>
      </c>
    </row>
    <row r="53" spans="1:11" ht="76.5" customHeight="1" x14ac:dyDescent="0.3">
      <c r="A53" s="106" t="s">
        <v>403</v>
      </c>
      <c r="B53" s="106" t="s">
        <v>404</v>
      </c>
      <c r="C53" s="106" t="s">
        <v>54</v>
      </c>
      <c r="D53" s="107" t="s">
        <v>405</v>
      </c>
      <c r="E53" s="251" t="s">
        <v>632</v>
      </c>
      <c r="F53" s="238" t="s">
        <v>633</v>
      </c>
      <c r="G53" s="108">
        <f t="shared" si="2"/>
        <v>899373</v>
      </c>
      <c r="H53" s="192">
        <v>282689</v>
      </c>
      <c r="I53" s="247">
        <v>616684</v>
      </c>
      <c r="J53" s="247">
        <v>616684</v>
      </c>
    </row>
    <row r="54" spans="1:11" s="215" customFormat="1" ht="78.75" hidden="1" customHeight="1" x14ac:dyDescent="0.3">
      <c r="A54" s="95" t="s">
        <v>23</v>
      </c>
      <c r="B54" s="95"/>
      <c r="C54" s="95"/>
      <c r="D54" s="96" t="s">
        <v>90</v>
      </c>
      <c r="E54" s="254"/>
      <c r="F54" s="255"/>
      <c r="G54" s="171">
        <f>SUM(G55)</f>
        <v>0</v>
      </c>
      <c r="H54" s="171">
        <f t="shared" ref="H54:J54" si="3">SUM(H55)</f>
        <v>0</v>
      </c>
      <c r="I54" s="171">
        <f t="shared" si="3"/>
        <v>0</v>
      </c>
      <c r="J54" s="171">
        <f t="shared" si="3"/>
        <v>0</v>
      </c>
    </row>
    <row r="55" spans="1:11" s="215" customFormat="1" ht="76.5" hidden="1" customHeight="1" x14ac:dyDescent="0.3">
      <c r="A55" s="95" t="s">
        <v>24</v>
      </c>
      <c r="B55" s="95"/>
      <c r="C55" s="95"/>
      <c r="D55" s="96" t="s">
        <v>90</v>
      </c>
      <c r="E55" s="254"/>
      <c r="F55" s="255"/>
      <c r="G55" s="171">
        <f>SUM(G56:G65)</f>
        <v>0</v>
      </c>
      <c r="H55" s="171">
        <f t="shared" ref="H55:J55" si="4">SUM(H56:H65)</f>
        <v>0</v>
      </c>
      <c r="I55" s="171">
        <f t="shared" si="4"/>
        <v>0</v>
      </c>
      <c r="J55" s="171">
        <f t="shared" si="4"/>
        <v>0</v>
      </c>
      <c r="K55" s="99">
        <f>SUM(H54:I54)</f>
        <v>0</v>
      </c>
    </row>
    <row r="56" spans="1:11" s="452" customFormat="1" ht="110.25" hidden="1" customHeight="1" x14ac:dyDescent="0.3">
      <c r="A56" s="130" t="s">
        <v>264</v>
      </c>
      <c r="B56" s="69" t="s">
        <v>265</v>
      </c>
      <c r="C56" s="69" t="s">
        <v>49</v>
      </c>
      <c r="D56" s="71" t="s">
        <v>266</v>
      </c>
      <c r="E56" s="100" t="s">
        <v>297</v>
      </c>
      <c r="F56" s="147" t="s">
        <v>298</v>
      </c>
      <c r="G56" s="102">
        <f t="shared" ref="G56:G65" si="5">SUM(H56:I56)</f>
        <v>0</v>
      </c>
      <c r="H56" s="450"/>
      <c r="I56" s="111"/>
      <c r="J56" s="111"/>
      <c r="K56" s="451"/>
    </row>
    <row r="57" spans="1:11" s="452" customFormat="1" ht="99.75" hidden="1" customHeight="1" x14ac:dyDescent="0.3">
      <c r="A57" s="130" t="s">
        <v>376</v>
      </c>
      <c r="B57" s="69" t="s">
        <v>253</v>
      </c>
      <c r="C57" s="69" t="s">
        <v>252</v>
      </c>
      <c r="D57" s="110" t="s">
        <v>251</v>
      </c>
      <c r="E57" s="100" t="s">
        <v>297</v>
      </c>
      <c r="F57" s="147" t="s">
        <v>298</v>
      </c>
      <c r="G57" s="102">
        <f t="shared" si="5"/>
        <v>0</v>
      </c>
      <c r="H57" s="450"/>
      <c r="I57" s="111"/>
      <c r="J57" s="111"/>
      <c r="K57" s="451"/>
    </row>
    <row r="58" spans="1:11" s="88" customFormat="1" ht="96" hidden="1" customHeight="1" x14ac:dyDescent="0.3">
      <c r="A58" s="130" t="s">
        <v>172</v>
      </c>
      <c r="B58" s="130" t="s">
        <v>173</v>
      </c>
      <c r="C58" s="130" t="s">
        <v>217</v>
      </c>
      <c r="D58" s="131" t="s">
        <v>174</v>
      </c>
      <c r="E58" s="100" t="s">
        <v>297</v>
      </c>
      <c r="F58" s="147" t="s">
        <v>298</v>
      </c>
      <c r="G58" s="102">
        <f t="shared" si="5"/>
        <v>0</v>
      </c>
      <c r="H58" s="111"/>
      <c r="I58" s="115"/>
      <c r="J58" s="115"/>
      <c r="K58" s="138"/>
    </row>
    <row r="59" spans="1:11" s="134" customFormat="1" ht="96.75" hidden="1" customHeight="1" x14ac:dyDescent="0.3">
      <c r="A59" s="130" t="s">
        <v>203</v>
      </c>
      <c r="B59" s="130" t="s">
        <v>204</v>
      </c>
      <c r="C59" s="130" t="s">
        <v>52</v>
      </c>
      <c r="D59" s="131" t="s">
        <v>205</v>
      </c>
      <c r="E59" s="100" t="s">
        <v>297</v>
      </c>
      <c r="F59" s="147" t="s">
        <v>298</v>
      </c>
      <c r="G59" s="102">
        <f t="shared" si="5"/>
        <v>0</v>
      </c>
      <c r="H59" s="111"/>
      <c r="I59" s="115"/>
      <c r="J59" s="115"/>
      <c r="K59" s="453"/>
    </row>
    <row r="60" spans="1:11" s="134" customFormat="1" ht="95.25" hidden="1" customHeight="1" x14ac:dyDescent="0.3">
      <c r="A60" s="130" t="s">
        <v>254</v>
      </c>
      <c r="B60" s="130" t="s">
        <v>255</v>
      </c>
      <c r="C60" s="130" t="s">
        <v>52</v>
      </c>
      <c r="D60" s="131" t="s">
        <v>256</v>
      </c>
      <c r="E60" s="100" t="s">
        <v>297</v>
      </c>
      <c r="F60" s="147" t="s">
        <v>298</v>
      </c>
      <c r="G60" s="102">
        <f t="shared" si="5"/>
        <v>0</v>
      </c>
      <c r="H60" s="111"/>
      <c r="I60" s="115"/>
      <c r="J60" s="115"/>
      <c r="K60" s="453"/>
    </row>
    <row r="61" spans="1:11" s="134" customFormat="1" ht="112.5" hidden="1" customHeight="1" x14ac:dyDescent="0.3">
      <c r="A61" s="139" t="s">
        <v>175</v>
      </c>
      <c r="B61" s="139" t="s">
        <v>83</v>
      </c>
      <c r="C61" s="139" t="s">
        <v>177</v>
      </c>
      <c r="D61" s="140" t="s">
        <v>176</v>
      </c>
      <c r="E61" s="100" t="s">
        <v>297</v>
      </c>
      <c r="F61" s="147" t="s">
        <v>298</v>
      </c>
      <c r="G61" s="102">
        <f t="shared" si="5"/>
        <v>0</v>
      </c>
      <c r="H61" s="111"/>
      <c r="I61" s="115"/>
      <c r="J61" s="115"/>
      <c r="K61" s="453"/>
    </row>
    <row r="62" spans="1:11" s="88" customFormat="1" ht="92.25" hidden="1" customHeight="1" x14ac:dyDescent="0.3">
      <c r="A62" s="139" t="s">
        <v>175</v>
      </c>
      <c r="B62" s="139" t="s">
        <v>83</v>
      </c>
      <c r="C62" s="139" t="s">
        <v>177</v>
      </c>
      <c r="D62" s="140" t="s">
        <v>176</v>
      </c>
      <c r="E62" s="100" t="s">
        <v>299</v>
      </c>
      <c r="F62" s="147" t="s">
        <v>300</v>
      </c>
      <c r="G62" s="102">
        <f t="shared" si="5"/>
        <v>0</v>
      </c>
      <c r="H62" s="111"/>
      <c r="I62" s="115"/>
      <c r="J62" s="115"/>
      <c r="K62" s="138"/>
    </row>
    <row r="63" spans="1:11" s="88" customFormat="1" ht="110.25" hidden="1" customHeight="1" x14ac:dyDescent="0.3">
      <c r="A63" s="69" t="s">
        <v>273</v>
      </c>
      <c r="B63" s="69" t="s">
        <v>274</v>
      </c>
      <c r="C63" s="69" t="s">
        <v>177</v>
      </c>
      <c r="D63" s="71" t="s">
        <v>377</v>
      </c>
      <c r="E63" s="100" t="s">
        <v>297</v>
      </c>
      <c r="F63" s="147" t="s">
        <v>298</v>
      </c>
      <c r="G63" s="102">
        <f t="shared" si="5"/>
        <v>0</v>
      </c>
      <c r="H63" s="111"/>
      <c r="I63" s="115"/>
      <c r="J63" s="115"/>
      <c r="K63" s="138"/>
    </row>
    <row r="64" spans="1:11" ht="56.25" hidden="1" customHeight="1" x14ac:dyDescent="0.3">
      <c r="A64" s="106" t="s">
        <v>190</v>
      </c>
      <c r="B64" s="106" t="s">
        <v>189</v>
      </c>
      <c r="C64" s="106" t="s">
        <v>177</v>
      </c>
      <c r="D64" s="178" t="s">
        <v>188</v>
      </c>
      <c r="E64" s="251" t="s">
        <v>378</v>
      </c>
      <c r="F64" s="205" t="s">
        <v>379</v>
      </c>
      <c r="G64" s="108">
        <f t="shared" si="5"/>
        <v>0</v>
      </c>
      <c r="H64" s="192"/>
      <c r="I64" s="247"/>
      <c r="J64" s="247"/>
      <c r="K64" s="215"/>
    </row>
    <row r="65" spans="1:11" s="88" customFormat="1" ht="97.5" hidden="1" customHeight="1" x14ac:dyDescent="0.3">
      <c r="A65" s="139" t="s">
        <v>258</v>
      </c>
      <c r="B65" s="69" t="s">
        <v>139</v>
      </c>
      <c r="C65" s="69" t="s">
        <v>54</v>
      </c>
      <c r="D65" s="119" t="s">
        <v>140</v>
      </c>
      <c r="E65" s="100" t="s">
        <v>297</v>
      </c>
      <c r="F65" s="147" t="s">
        <v>298</v>
      </c>
      <c r="G65" s="102">
        <f t="shared" si="5"/>
        <v>0</v>
      </c>
      <c r="H65" s="115"/>
      <c r="I65" s="115"/>
      <c r="J65" s="115"/>
      <c r="K65" s="138"/>
    </row>
    <row r="66" spans="1:11" s="48" customFormat="1" ht="47.25" hidden="1" customHeight="1" x14ac:dyDescent="0.3">
      <c r="A66" s="70" t="s">
        <v>153</v>
      </c>
      <c r="B66" s="141"/>
      <c r="C66" s="141"/>
      <c r="D66" s="73" t="s">
        <v>87</v>
      </c>
      <c r="E66" s="142"/>
      <c r="F66" s="206"/>
      <c r="G66" s="143">
        <f>SUM(G67)</f>
        <v>0</v>
      </c>
      <c r="H66" s="143">
        <f t="shared" ref="H66:J66" si="6">SUM(H67)</f>
        <v>0</v>
      </c>
      <c r="I66" s="143">
        <f t="shared" si="6"/>
        <v>0</v>
      </c>
      <c r="J66" s="143">
        <f t="shared" si="6"/>
        <v>0</v>
      </c>
    </row>
    <row r="67" spans="1:11" s="48" customFormat="1" ht="45.75" hidden="1" customHeight="1" x14ac:dyDescent="0.3">
      <c r="A67" s="70" t="s">
        <v>152</v>
      </c>
      <c r="B67" s="141"/>
      <c r="C67" s="141"/>
      <c r="D67" s="73" t="s">
        <v>87</v>
      </c>
      <c r="E67" s="142"/>
      <c r="F67" s="206"/>
      <c r="G67" s="143">
        <f>SUM(G68:G70)</f>
        <v>0</v>
      </c>
      <c r="H67" s="143">
        <f t="shared" ref="H67:J67" si="7">SUM(H68:H70)</f>
        <v>0</v>
      </c>
      <c r="I67" s="143">
        <f t="shared" si="7"/>
        <v>0</v>
      </c>
      <c r="J67" s="143">
        <f t="shared" si="7"/>
        <v>0</v>
      </c>
      <c r="K67" s="144">
        <f>SUM(H67:I67)</f>
        <v>0</v>
      </c>
    </row>
    <row r="68" spans="1:11" s="48" customFormat="1" ht="45.75" hidden="1" customHeight="1" x14ac:dyDescent="0.3">
      <c r="A68" s="122" t="s">
        <v>340</v>
      </c>
      <c r="B68" s="122" t="s">
        <v>380</v>
      </c>
      <c r="C68" s="145" t="s">
        <v>46</v>
      </c>
      <c r="D68" s="127" t="s">
        <v>381</v>
      </c>
      <c r="E68" s="100" t="s">
        <v>301</v>
      </c>
      <c r="F68" s="147" t="s">
        <v>302</v>
      </c>
      <c r="G68" s="111">
        <f t="shared" ref="G68" si="8">SUM(H68:I68)</f>
        <v>0</v>
      </c>
      <c r="H68" s="111"/>
      <c r="I68" s="103"/>
      <c r="J68" s="146"/>
      <c r="K68" s="54"/>
    </row>
    <row r="69" spans="1:11" s="48" customFormat="1" ht="42" hidden="1" customHeight="1" x14ac:dyDescent="0.3">
      <c r="A69" s="122"/>
      <c r="B69" s="122"/>
      <c r="C69" s="145"/>
      <c r="D69" s="127"/>
      <c r="E69" s="100"/>
      <c r="F69" s="147"/>
      <c r="G69" s="111"/>
      <c r="H69" s="111"/>
      <c r="I69" s="103"/>
      <c r="J69" s="146"/>
      <c r="K69" s="61"/>
    </row>
    <row r="70" spans="1:11" s="88" customFormat="1" ht="42" hidden="1" customHeight="1" x14ac:dyDescent="0.3">
      <c r="A70" s="109" t="s">
        <v>303</v>
      </c>
      <c r="B70" s="109" t="s">
        <v>128</v>
      </c>
      <c r="C70" s="109" t="s">
        <v>62</v>
      </c>
      <c r="D70" s="148" t="s">
        <v>18</v>
      </c>
      <c r="E70" s="101" t="s">
        <v>304</v>
      </c>
      <c r="F70" s="149"/>
      <c r="G70" s="149"/>
      <c r="H70" s="115"/>
      <c r="I70" s="115"/>
      <c r="J70" s="126"/>
    </row>
    <row r="71" spans="1:11" s="44" customFormat="1" ht="60" hidden="1" customHeight="1" x14ac:dyDescent="0.3">
      <c r="A71" s="62" t="s">
        <v>149</v>
      </c>
      <c r="B71" s="62"/>
      <c r="C71" s="62"/>
      <c r="D71" s="79" t="s">
        <v>88</v>
      </c>
      <c r="E71" s="256"/>
      <c r="F71" s="257"/>
      <c r="G71" s="171">
        <f>SUM(G72)</f>
        <v>0</v>
      </c>
      <c r="H71" s="171">
        <f t="shared" ref="H71:J71" si="9">SUM(H72)</f>
        <v>0</v>
      </c>
      <c r="I71" s="171">
        <f t="shared" si="9"/>
        <v>0</v>
      </c>
      <c r="J71" s="171">
        <f t="shared" si="9"/>
        <v>0</v>
      </c>
    </row>
    <row r="72" spans="1:11" s="44" customFormat="1" ht="57.75" hidden="1" customHeight="1" x14ac:dyDescent="0.3">
      <c r="A72" s="62" t="s">
        <v>148</v>
      </c>
      <c r="B72" s="62"/>
      <c r="C72" s="62"/>
      <c r="D72" s="79" t="s">
        <v>88</v>
      </c>
      <c r="E72" s="256"/>
      <c r="F72" s="257"/>
      <c r="G72" s="98">
        <f>SUM(G74:G80)</f>
        <v>0</v>
      </c>
      <c r="H72" s="98">
        <f>SUM(H74:H80)</f>
        <v>0</v>
      </c>
      <c r="I72" s="98">
        <f>SUM(I74:I80)</f>
        <v>0</v>
      </c>
      <c r="J72" s="98">
        <f>SUM(J74:J80)</f>
        <v>0</v>
      </c>
      <c r="K72" s="150">
        <f>SUM(H72:I72)</f>
        <v>0</v>
      </c>
    </row>
    <row r="73" spans="1:11" s="44" customFormat="1" ht="102" hidden="1" customHeight="1" x14ac:dyDescent="0.3">
      <c r="A73" s="240" t="s">
        <v>305</v>
      </c>
      <c r="B73" s="240" t="s">
        <v>306</v>
      </c>
      <c r="C73" s="86"/>
      <c r="D73" s="230" t="s">
        <v>307</v>
      </c>
      <c r="E73" s="107" t="s">
        <v>308</v>
      </c>
      <c r="F73" s="238"/>
      <c r="G73" s="238"/>
      <c r="H73" s="247"/>
      <c r="I73" s="247"/>
      <c r="J73" s="253"/>
    </row>
    <row r="74" spans="1:11" s="44" customFormat="1" ht="55.5" hidden="1" customHeight="1" x14ac:dyDescent="0.3">
      <c r="A74" s="240" t="s">
        <v>309</v>
      </c>
      <c r="B74" s="240" t="s">
        <v>310</v>
      </c>
      <c r="C74" s="86" t="s">
        <v>20</v>
      </c>
      <c r="D74" s="230" t="s">
        <v>311</v>
      </c>
      <c r="E74" s="107" t="s">
        <v>382</v>
      </c>
      <c r="F74" s="205" t="s">
        <v>383</v>
      </c>
      <c r="G74" s="108">
        <f>SUM(H74:I74)</f>
        <v>0</v>
      </c>
      <c r="H74" s="247"/>
      <c r="I74" s="247"/>
      <c r="J74" s="253"/>
    </row>
    <row r="75" spans="1:11" s="44" customFormat="1" ht="58.5" hidden="1" customHeight="1" x14ac:dyDescent="0.3">
      <c r="A75" s="240" t="s">
        <v>312</v>
      </c>
      <c r="B75" s="258" t="s">
        <v>313</v>
      </c>
      <c r="C75" s="259" t="s">
        <v>57</v>
      </c>
      <c r="D75" s="230" t="s">
        <v>314</v>
      </c>
      <c r="E75" s="107" t="s">
        <v>382</v>
      </c>
      <c r="F75" s="205" t="s">
        <v>383</v>
      </c>
      <c r="G75" s="108">
        <f t="shared" ref="G75:G84" si="10">SUM(H75:I75)</f>
        <v>0</v>
      </c>
      <c r="H75" s="247"/>
      <c r="I75" s="247"/>
      <c r="J75" s="253"/>
    </row>
    <row r="76" spans="1:11" s="261" customFormat="1" ht="61.5" hidden="1" customHeight="1" x14ac:dyDescent="0.3">
      <c r="A76" s="240" t="s">
        <v>315</v>
      </c>
      <c r="B76" s="240" t="s">
        <v>316</v>
      </c>
      <c r="C76" s="86" t="s">
        <v>57</v>
      </c>
      <c r="D76" s="230" t="s">
        <v>317</v>
      </c>
      <c r="E76" s="107" t="s">
        <v>382</v>
      </c>
      <c r="F76" s="205" t="s">
        <v>383</v>
      </c>
      <c r="G76" s="108">
        <f t="shared" si="10"/>
        <v>0</v>
      </c>
      <c r="H76" s="247"/>
      <c r="I76" s="247"/>
      <c r="J76" s="260"/>
    </row>
    <row r="77" spans="1:11" s="261" customFormat="1" ht="52.5" hidden="1" customHeight="1" x14ac:dyDescent="0.3">
      <c r="A77" s="242" t="s">
        <v>318</v>
      </c>
      <c r="B77" s="242" t="s">
        <v>319</v>
      </c>
      <c r="C77" s="78"/>
      <c r="D77" s="243" t="s">
        <v>320</v>
      </c>
      <c r="E77" s="107" t="s">
        <v>382</v>
      </c>
      <c r="F77" s="205" t="s">
        <v>383</v>
      </c>
      <c r="G77" s="108">
        <f t="shared" si="10"/>
        <v>0</v>
      </c>
      <c r="H77" s="247"/>
      <c r="I77" s="247"/>
      <c r="J77" s="260"/>
    </row>
    <row r="78" spans="1:11" s="261" customFormat="1" ht="62.25" hidden="1" customHeight="1" x14ac:dyDescent="0.3">
      <c r="A78" s="242" t="s">
        <v>156</v>
      </c>
      <c r="B78" s="242" t="s">
        <v>157</v>
      </c>
      <c r="C78" s="78" t="s">
        <v>20</v>
      </c>
      <c r="D78" s="243" t="s">
        <v>384</v>
      </c>
      <c r="E78" s="107" t="s">
        <v>382</v>
      </c>
      <c r="F78" s="205" t="s">
        <v>383</v>
      </c>
      <c r="G78" s="108">
        <f t="shared" si="10"/>
        <v>0</v>
      </c>
      <c r="H78" s="247"/>
      <c r="I78" s="247"/>
      <c r="J78" s="260"/>
    </row>
    <row r="79" spans="1:11" s="261" customFormat="1" ht="0.75" hidden="1" customHeight="1" x14ac:dyDescent="0.3">
      <c r="A79" s="262" t="s">
        <v>321</v>
      </c>
      <c r="B79" s="262" t="s">
        <v>322</v>
      </c>
      <c r="C79" s="263"/>
      <c r="D79" s="264" t="s">
        <v>323</v>
      </c>
      <c r="E79" s="107" t="s">
        <v>382</v>
      </c>
      <c r="F79" s="205" t="s">
        <v>383</v>
      </c>
      <c r="G79" s="108">
        <f t="shared" si="10"/>
        <v>0</v>
      </c>
      <c r="H79" s="247"/>
      <c r="I79" s="247"/>
      <c r="J79" s="260"/>
    </row>
    <row r="80" spans="1:11" s="261" customFormat="1" ht="61.5" hidden="1" customHeight="1" x14ac:dyDescent="0.3">
      <c r="A80" s="240" t="s">
        <v>158</v>
      </c>
      <c r="B80" s="240" t="s">
        <v>119</v>
      </c>
      <c r="C80" s="78" t="s">
        <v>50</v>
      </c>
      <c r="D80" s="243" t="s">
        <v>120</v>
      </c>
      <c r="E80" s="107" t="s">
        <v>382</v>
      </c>
      <c r="F80" s="205" t="s">
        <v>383</v>
      </c>
      <c r="G80" s="108">
        <f t="shared" si="10"/>
        <v>0</v>
      </c>
      <c r="H80" s="247"/>
      <c r="I80" s="247"/>
      <c r="J80" s="260"/>
    </row>
    <row r="81" spans="1:11" s="44" customFormat="1" ht="50.25" hidden="1" customHeight="1" x14ac:dyDescent="0.3">
      <c r="A81" s="62" t="s">
        <v>21</v>
      </c>
      <c r="B81" s="62"/>
      <c r="C81" s="62"/>
      <c r="D81" s="245" t="s">
        <v>187</v>
      </c>
      <c r="E81" s="265"/>
      <c r="F81" s="266"/>
      <c r="G81" s="171">
        <f>SUM(G82)</f>
        <v>0</v>
      </c>
      <c r="H81" s="171">
        <f t="shared" ref="H81:J81" si="11">SUM(H82)</f>
        <v>0</v>
      </c>
      <c r="I81" s="171">
        <f t="shared" si="11"/>
        <v>0</v>
      </c>
      <c r="J81" s="171">
        <f t="shared" si="11"/>
        <v>0</v>
      </c>
    </row>
    <row r="82" spans="1:11" s="44" customFormat="1" ht="51" hidden="1" customHeight="1" x14ac:dyDescent="0.3">
      <c r="A82" s="62" t="s">
        <v>22</v>
      </c>
      <c r="B82" s="62"/>
      <c r="C82" s="62"/>
      <c r="D82" s="245" t="s">
        <v>187</v>
      </c>
      <c r="E82" s="265"/>
      <c r="F82" s="266"/>
      <c r="G82" s="171">
        <f>SUM(G83:G84)</f>
        <v>0</v>
      </c>
      <c r="H82" s="171">
        <f t="shared" ref="H82:J82" si="12">SUM(H83:H84)</f>
        <v>0</v>
      </c>
      <c r="I82" s="171">
        <f t="shared" si="12"/>
        <v>0</v>
      </c>
      <c r="J82" s="171">
        <f t="shared" si="12"/>
        <v>0</v>
      </c>
      <c r="K82" s="150">
        <f>SUM(H82:I82)</f>
        <v>0</v>
      </c>
    </row>
    <row r="83" spans="1:11" s="44" customFormat="1" ht="45.75" hidden="1" customHeight="1" x14ac:dyDescent="0.3">
      <c r="A83" s="232" t="s">
        <v>407</v>
      </c>
      <c r="B83" s="232" t="s">
        <v>408</v>
      </c>
      <c r="C83" s="232" t="s">
        <v>56</v>
      </c>
      <c r="D83" s="244" t="s">
        <v>406</v>
      </c>
      <c r="E83" s="107" t="s">
        <v>385</v>
      </c>
      <c r="F83" s="205" t="s">
        <v>386</v>
      </c>
      <c r="G83" s="108">
        <f t="shared" si="10"/>
        <v>0</v>
      </c>
      <c r="H83" s="247"/>
      <c r="I83" s="247"/>
      <c r="J83" s="267"/>
    </row>
    <row r="84" spans="1:11" s="48" customFormat="1" ht="44.25" hidden="1" customHeight="1" x14ac:dyDescent="0.3">
      <c r="A84" s="139" t="s">
        <v>169</v>
      </c>
      <c r="B84" s="139" t="s">
        <v>170</v>
      </c>
      <c r="C84" s="139" t="s">
        <v>61</v>
      </c>
      <c r="D84" s="152" t="s">
        <v>168</v>
      </c>
      <c r="E84" s="101" t="s">
        <v>385</v>
      </c>
      <c r="F84" s="147" t="s">
        <v>386</v>
      </c>
      <c r="G84" s="102">
        <f t="shared" si="10"/>
        <v>0</v>
      </c>
      <c r="H84" s="115"/>
      <c r="I84" s="115"/>
      <c r="J84" s="151"/>
    </row>
    <row r="85" spans="1:11" s="211" customFormat="1" ht="42.75" customHeight="1" x14ac:dyDescent="0.3">
      <c r="A85" s="207" t="s">
        <v>387</v>
      </c>
      <c r="B85" s="207" t="s">
        <v>387</v>
      </c>
      <c r="C85" s="208" t="s">
        <v>387</v>
      </c>
      <c r="D85" s="209" t="s">
        <v>209</v>
      </c>
      <c r="E85" s="209" t="s">
        <v>387</v>
      </c>
      <c r="F85" s="209" t="s">
        <v>387</v>
      </c>
      <c r="G85" s="210">
        <f>SUM(G15,G55,G67,G72,G82)</f>
        <v>1458873</v>
      </c>
      <c r="H85" s="210">
        <f>SUM(H15,H55,H67,H72,H82)</f>
        <v>692189</v>
      </c>
      <c r="I85" s="210">
        <f>SUM(I15,I55,I67,I72,I82)</f>
        <v>766684</v>
      </c>
      <c r="J85" s="210">
        <f>SUM(J15,J55,J67,J72,J82)</f>
        <v>766684</v>
      </c>
      <c r="K85" s="214">
        <f>SUM(H85:I85)</f>
        <v>1458873</v>
      </c>
    </row>
    <row r="86" spans="1:11" ht="28.9" customHeight="1" x14ac:dyDescent="0.3">
      <c r="A86" s="153"/>
      <c r="B86" s="153"/>
      <c r="C86" s="153"/>
      <c r="D86" s="153"/>
      <c r="E86" s="153"/>
      <c r="F86" s="212"/>
      <c r="G86" s="154"/>
      <c r="H86" s="155"/>
      <c r="I86" s="155"/>
    </row>
    <row r="87" spans="1:11" ht="101.25" customHeight="1" x14ac:dyDescent="0.3">
      <c r="A87" s="153"/>
      <c r="B87" s="153"/>
      <c r="C87" s="153"/>
      <c r="D87" s="153"/>
      <c r="E87" s="153"/>
      <c r="F87" s="212"/>
      <c r="G87" s="154"/>
      <c r="H87" s="155"/>
      <c r="I87" s="155"/>
    </row>
    <row r="88" spans="1:11" ht="18.75" x14ac:dyDescent="0.3">
      <c r="A88" s="153"/>
      <c r="B88" s="153"/>
      <c r="C88" s="153"/>
      <c r="D88" s="156"/>
      <c r="E88" s="156"/>
      <c r="F88" s="213"/>
      <c r="G88" s="157"/>
      <c r="I88" s="155"/>
    </row>
    <row r="89" spans="1:11" ht="18.75" x14ac:dyDescent="0.3">
      <c r="A89" s="153"/>
      <c r="B89" s="153"/>
      <c r="C89" s="153"/>
      <c r="D89" s="153"/>
      <c r="E89" s="153"/>
      <c r="F89" s="212"/>
      <c r="G89" s="154"/>
      <c r="H89" s="155"/>
      <c r="I89" s="155"/>
    </row>
    <row r="90" spans="1:11" ht="18.75" x14ac:dyDescent="0.3">
      <c r="A90" s="153"/>
      <c r="B90" s="153"/>
      <c r="C90" s="153"/>
      <c r="D90" s="153"/>
      <c r="E90" s="153"/>
      <c r="F90" s="212"/>
      <c r="G90" s="154"/>
      <c r="H90" s="155"/>
      <c r="I90" s="155"/>
    </row>
    <row r="91" spans="1:11" x14ac:dyDescent="0.2">
      <c r="A91" s="156"/>
      <c r="B91" s="156"/>
      <c r="C91" s="156"/>
      <c r="D91" s="156"/>
      <c r="E91" s="156"/>
      <c r="F91" s="213"/>
      <c r="G91" s="157"/>
    </row>
    <row r="92" spans="1:11" ht="18" x14ac:dyDescent="0.25">
      <c r="A92" s="156"/>
      <c r="B92" s="156"/>
      <c r="C92" s="156"/>
      <c r="D92" s="156"/>
      <c r="E92" s="156"/>
      <c r="F92" s="213"/>
      <c r="G92" s="157"/>
      <c r="H92" s="150"/>
      <c r="I92" s="150"/>
    </row>
    <row r="93" spans="1:11" x14ac:dyDescent="0.2">
      <c r="A93" s="156"/>
      <c r="B93" s="156"/>
      <c r="C93" s="156"/>
      <c r="D93" s="156"/>
      <c r="E93" s="156"/>
      <c r="F93" s="213"/>
      <c r="G93" s="157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orientation="landscape" r:id="rId1"/>
  <headerFooter differentFirst="1" alignWithMargins="0">
    <oddHeader xml:space="preserve">&amp;C&amp;P&amp;Rпродовження додатку 6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дод1</vt:lpstr>
      <vt:lpstr>дод2</vt:lpstr>
      <vt:lpstr>дод3 </vt:lpstr>
      <vt:lpstr>дод4</vt:lpstr>
      <vt:lpstr>дод5</vt:lpstr>
      <vt:lpstr>'дод3 '!Заголовки_для_печати</vt:lpstr>
      <vt:lpstr>дод5!Заголовки_для_печати</vt:lpstr>
      <vt:lpstr>дод1!Область_печати</vt:lpstr>
      <vt:lpstr>дод2!Область_печати</vt:lpstr>
      <vt:lpstr>'дод3 '!Область_печати</vt:lpstr>
      <vt:lpstr>дод4!Область_печати</vt:lpstr>
      <vt:lpstr>дод5!Область_печати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Петрина Вера</cp:lastModifiedBy>
  <cp:lastPrinted>2022-02-24T14:45:26Z</cp:lastPrinted>
  <dcterms:created xsi:type="dcterms:W3CDTF">2004-12-22T07:46:33Z</dcterms:created>
  <dcterms:modified xsi:type="dcterms:W3CDTF">2022-02-24T14:45:27Z</dcterms:modified>
</cp:coreProperties>
</file>