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рішення 2022\уточнення 09.09.2022\проект ради\на сайт\"/>
    </mc:Choice>
  </mc:AlternateContent>
  <bookViews>
    <workbookView xWindow="-15" yWindow="285" windowWidth="20550" windowHeight="7800" tabRatio="601" activeTab="2"/>
  </bookViews>
  <sheets>
    <sheet name="дод1" sheetId="35" r:id="rId1"/>
    <sheet name="дод2" sheetId="51" r:id="rId2"/>
    <sheet name="дод3" sheetId="52" r:id="rId3"/>
  </sheets>
  <definedNames>
    <definedName name="_xlnm.Print_Titles" localSheetId="1">дод2!$8:$12</definedName>
    <definedName name="_xlnm.Print_Titles" localSheetId="2">дод3!$11:$13</definedName>
    <definedName name="_xlnm.Print_Area" localSheetId="0">дод1!$A$1:$F$39</definedName>
    <definedName name="_xlnm.Print_Area" localSheetId="1">дод2!$A$1:$R$123</definedName>
    <definedName name="_xlnm.Print_Area" localSheetId="2">дод3!$A$1:$J$95</definedName>
  </definedNames>
  <calcPr calcId="162913"/>
</workbook>
</file>

<file path=xl/calcChain.xml><?xml version="1.0" encoding="utf-8"?>
<calcChain xmlns="http://schemas.openxmlformats.org/spreadsheetml/2006/main">
  <c r="C34" i="35" l="1"/>
  <c r="J67" i="52"/>
  <c r="J66" i="52" s="1"/>
  <c r="J52" i="52"/>
  <c r="J51" i="52" s="1"/>
  <c r="H52" i="52"/>
  <c r="I52" i="52"/>
  <c r="G52" i="52"/>
  <c r="G65" i="52"/>
  <c r="G92" i="52"/>
  <c r="G91" i="52"/>
  <c r="G90" i="52"/>
  <c r="J89" i="52"/>
  <c r="J88" i="52" s="1"/>
  <c r="I89" i="52"/>
  <c r="I88" i="52" s="1"/>
  <c r="H89" i="52"/>
  <c r="H88" i="52"/>
  <c r="G87" i="52"/>
  <c r="G86" i="52"/>
  <c r="G85" i="52"/>
  <c r="G84" i="52"/>
  <c r="G83" i="52"/>
  <c r="G82" i="52"/>
  <c r="G81" i="52"/>
  <c r="G80" i="52"/>
  <c r="G79" i="52"/>
  <c r="G78" i="52"/>
  <c r="G77" i="52"/>
  <c r="G102" i="52" s="1"/>
  <c r="G76" i="52"/>
  <c r="G75" i="52"/>
  <c r="G74" i="52"/>
  <c r="G73" i="52"/>
  <c r="G72" i="52"/>
  <c r="G71" i="52"/>
  <c r="G70" i="52"/>
  <c r="G69" i="52"/>
  <c r="G68" i="52"/>
  <c r="I67" i="52"/>
  <c r="I66" i="52" s="1"/>
  <c r="H67" i="52"/>
  <c r="H66" i="52" s="1"/>
  <c r="G64" i="52"/>
  <c r="G63" i="52"/>
  <c r="G62" i="52"/>
  <c r="G61" i="52"/>
  <c r="G60" i="52"/>
  <c r="G59" i="52"/>
  <c r="G58" i="52"/>
  <c r="G57" i="52"/>
  <c r="G56" i="52"/>
  <c r="G55" i="52"/>
  <c r="G54" i="52"/>
  <c r="G53" i="52"/>
  <c r="I51" i="52"/>
  <c r="H51" i="52"/>
  <c r="G51" i="52" s="1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J35" i="52"/>
  <c r="J34" i="52" s="1"/>
  <c r="I35" i="52"/>
  <c r="H35" i="52"/>
  <c r="I34" i="52"/>
  <c r="H34" i="52"/>
  <c r="L35" i="52" s="1"/>
  <c r="G33" i="52"/>
  <c r="G100" i="52" s="1"/>
  <c r="G32" i="52"/>
  <c r="G31" i="52"/>
  <c r="J30" i="52"/>
  <c r="J29" i="52" s="1"/>
  <c r="I30" i="52"/>
  <c r="I29" i="52" s="1"/>
  <c r="H30" i="52"/>
  <c r="H29" i="52" s="1"/>
  <c r="G30" i="52"/>
  <c r="G29" i="52" s="1"/>
  <c r="G28" i="52"/>
  <c r="G27" i="52"/>
  <c r="G26" i="52"/>
  <c r="G25" i="52"/>
  <c r="G24" i="52"/>
  <c r="G23" i="52"/>
  <c r="G22" i="52"/>
  <c r="G21" i="52"/>
  <c r="G20" i="52"/>
  <c r="G99" i="52" s="1"/>
  <c r="G19" i="52"/>
  <c r="G18" i="52"/>
  <c r="G17" i="52"/>
  <c r="G16" i="52"/>
  <c r="J15" i="52"/>
  <c r="I15" i="52"/>
  <c r="H15" i="52"/>
  <c r="J14" i="52"/>
  <c r="G89" i="52" l="1"/>
  <c r="G88" i="52" s="1"/>
  <c r="L89" i="52"/>
  <c r="G67" i="52"/>
  <c r="G66" i="52"/>
  <c r="I93" i="52"/>
  <c r="J93" i="52"/>
  <c r="G101" i="52"/>
  <c r="L52" i="52"/>
  <c r="H93" i="52"/>
  <c r="G35" i="52"/>
  <c r="G34" i="52" s="1"/>
  <c r="G15" i="52"/>
  <c r="I14" i="52"/>
  <c r="L30" i="52"/>
  <c r="L67" i="52"/>
  <c r="H14" i="52"/>
  <c r="L15" i="52" s="1"/>
  <c r="L94" i="52" l="1"/>
  <c r="L93" i="52"/>
  <c r="G93" i="52"/>
  <c r="G14" i="52"/>
  <c r="R87" i="51" l="1"/>
  <c r="R75" i="51" s="1"/>
  <c r="Q75" i="51"/>
  <c r="P75" i="51"/>
  <c r="O75" i="51"/>
  <c r="N75" i="51"/>
  <c r="M75" i="51"/>
  <c r="L75" i="51"/>
  <c r="K75" i="51"/>
  <c r="J75" i="51"/>
  <c r="I75" i="51"/>
  <c r="H75" i="51"/>
  <c r="G75" i="51"/>
  <c r="F75" i="51"/>
  <c r="E75" i="51"/>
  <c r="J87" i="51"/>
  <c r="C33" i="35"/>
  <c r="C16" i="35"/>
  <c r="E128" i="51" l="1"/>
  <c r="R127" i="51"/>
  <c r="R136" i="51" s="1"/>
  <c r="Q127" i="51"/>
  <c r="Q136" i="51" s="1"/>
  <c r="P127" i="51"/>
  <c r="P136" i="51" s="1"/>
  <c r="O127" i="51"/>
  <c r="O136" i="51" s="1"/>
  <c r="N127" i="51"/>
  <c r="N136" i="51" s="1"/>
  <c r="M127" i="51"/>
  <c r="M136" i="51" s="1"/>
  <c r="L127" i="51"/>
  <c r="L136" i="51" s="1"/>
  <c r="K127" i="51"/>
  <c r="J127" i="51"/>
  <c r="J136" i="51" s="1"/>
  <c r="I127" i="51"/>
  <c r="I136" i="51" s="1"/>
  <c r="H127" i="51"/>
  <c r="H136" i="51" s="1"/>
  <c r="G127" i="51"/>
  <c r="G136" i="51" s="1"/>
  <c r="F127" i="51"/>
  <c r="F136" i="51" s="1"/>
  <c r="E127" i="51"/>
  <c r="J119" i="51"/>
  <c r="E119" i="51"/>
  <c r="J118" i="51"/>
  <c r="R118" i="51" s="1"/>
  <c r="J117" i="51"/>
  <c r="E117" i="51"/>
  <c r="J116" i="51"/>
  <c r="R116" i="51" s="1"/>
  <c r="J115" i="51"/>
  <c r="E115" i="51"/>
  <c r="Q114" i="51"/>
  <c r="Q113" i="51" s="1"/>
  <c r="P114" i="51"/>
  <c r="P113" i="51" s="1"/>
  <c r="O114" i="51"/>
  <c r="O113" i="51" s="1"/>
  <c r="N114" i="51"/>
  <c r="M114" i="51"/>
  <c r="M113" i="51" s="1"/>
  <c r="L114" i="51"/>
  <c r="L113" i="51" s="1"/>
  <c r="K114" i="51"/>
  <c r="K113" i="51" s="1"/>
  <c r="I114" i="51"/>
  <c r="I113" i="51" s="1"/>
  <c r="H114" i="51"/>
  <c r="H113" i="51" s="1"/>
  <c r="G114" i="51"/>
  <c r="G113" i="51" s="1"/>
  <c r="F114" i="51"/>
  <c r="F113" i="51" s="1"/>
  <c r="N113" i="51"/>
  <c r="J112" i="51"/>
  <c r="J111" i="51" s="1"/>
  <c r="E112" i="51"/>
  <c r="E111" i="51" s="1"/>
  <c r="Q111" i="51"/>
  <c r="Q110" i="51" s="1"/>
  <c r="P111" i="51"/>
  <c r="P110" i="51" s="1"/>
  <c r="O111" i="51"/>
  <c r="O110" i="51" s="1"/>
  <c r="N111" i="51"/>
  <c r="N110" i="51" s="1"/>
  <c r="M111" i="51"/>
  <c r="M110" i="51" s="1"/>
  <c r="L111" i="51"/>
  <c r="L110" i="51" s="1"/>
  <c r="K111" i="51"/>
  <c r="K110" i="51" s="1"/>
  <c r="I111" i="51"/>
  <c r="I110" i="51" s="1"/>
  <c r="H111" i="51"/>
  <c r="H110" i="51" s="1"/>
  <c r="G111" i="51"/>
  <c r="G110" i="51" s="1"/>
  <c r="F111" i="51"/>
  <c r="F110" i="51" s="1"/>
  <c r="J109" i="51"/>
  <c r="E109" i="51"/>
  <c r="J108" i="51"/>
  <c r="E108" i="51"/>
  <c r="J107" i="51"/>
  <c r="E107" i="51"/>
  <c r="Q106" i="51"/>
  <c r="P106" i="51"/>
  <c r="P105" i="51" s="1"/>
  <c r="O106" i="51"/>
  <c r="O105" i="51" s="1"/>
  <c r="N106" i="51"/>
  <c r="N105" i="51" s="1"/>
  <c r="M106" i="51"/>
  <c r="M105" i="51" s="1"/>
  <c r="L106" i="51"/>
  <c r="L105" i="51" s="1"/>
  <c r="K106" i="51"/>
  <c r="K105" i="51" s="1"/>
  <c r="I106" i="51"/>
  <c r="I105" i="51" s="1"/>
  <c r="H106" i="51"/>
  <c r="G106" i="51"/>
  <c r="G105" i="51" s="1"/>
  <c r="F106" i="51"/>
  <c r="F105" i="51" s="1"/>
  <c r="Q105" i="51"/>
  <c r="H105" i="51"/>
  <c r="J104" i="51"/>
  <c r="E104" i="51"/>
  <c r="J103" i="51"/>
  <c r="E103" i="51"/>
  <c r="J102" i="51"/>
  <c r="E102" i="51"/>
  <c r="J101" i="51"/>
  <c r="E101" i="51"/>
  <c r="J100" i="51"/>
  <c r="E100" i="51"/>
  <c r="J99" i="51"/>
  <c r="E99" i="51"/>
  <c r="J98" i="51"/>
  <c r="E98" i="51"/>
  <c r="J97" i="51"/>
  <c r="E97" i="51"/>
  <c r="J96" i="51"/>
  <c r="E96" i="51"/>
  <c r="J95" i="51"/>
  <c r="E95" i="51"/>
  <c r="J94" i="51"/>
  <c r="E94" i="51"/>
  <c r="J93" i="51"/>
  <c r="E93" i="51"/>
  <c r="J92" i="51"/>
  <c r="E92" i="51"/>
  <c r="J91" i="51"/>
  <c r="E91" i="51"/>
  <c r="J90" i="51"/>
  <c r="E90" i="51"/>
  <c r="Q89" i="51"/>
  <c r="Q88" i="51" s="1"/>
  <c r="P89" i="51"/>
  <c r="P88" i="51" s="1"/>
  <c r="O89" i="51"/>
  <c r="O88" i="51" s="1"/>
  <c r="N89" i="51"/>
  <c r="N88" i="51" s="1"/>
  <c r="M89" i="51"/>
  <c r="M88" i="51" s="1"/>
  <c r="L89" i="51"/>
  <c r="K89" i="51"/>
  <c r="K88" i="51" s="1"/>
  <c r="I89" i="51"/>
  <c r="I88" i="51" s="1"/>
  <c r="H89" i="51"/>
  <c r="H88" i="51" s="1"/>
  <c r="G89" i="51"/>
  <c r="G88" i="51" s="1"/>
  <c r="F89" i="51"/>
  <c r="F88" i="51" s="1"/>
  <c r="L88" i="51"/>
  <c r="J86" i="51"/>
  <c r="E86" i="51"/>
  <c r="J85" i="51"/>
  <c r="E85" i="51"/>
  <c r="J84" i="51"/>
  <c r="E84" i="51"/>
  <c r="J83" i="51"/>
  <c r="E83" i="51"/>
  <c r="J82" i="51"/>
  <c r="E82" i="51"/>
  <c r="J81" i="51"/>
  <c r="E81" i="51"/>
  <c r="J80" i="51"/>
  <c r="E80" i="51"/>
  <c r="J79" i="51"/>
  <c r="E79" i="51"/>
  <c r="J78" i="51"/>
  <c r="E78" i="51"/>
  <c r="J77" i="51"/>
  <c r="E77" i="51"/>
  <c r="J76" i="51"/>
  <c r="E76" i="51"/>
  <c r="Q74" i="51"/>
  <c r="P74" i="51"/>
  <c r="O74" i="51"/>
  <c r="N74" i="51"/>
  <c r="M74" i="51"/>
  <c r="L74" i="51"/>
  <c r="K74" i="51"/>
  <c r="I74" i="51"/>
  <c r="H74" i="51"/>
  <c r="G74" i="51"/>
  <c r="F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J66" i="51"/>
  <c r="E66" i="51"/>
  <c r="Q65" i="51"/>
  <c r="Q50" i="51" s="1"/>
  <c r="Q49" i="51" s="1"/>
  <c r="J65" i="51"/>
  <c r="E65" i="51"/>
  <c r="J64" i="51"/>
  <c r="E64" i="51"/>
  <c r="J63" i="51"/>
  <c r="E63" i="5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J51" i="51"/>
  <c r="E51" i="51"/>
  <c r="P50" i="51"/>
  <c r="P49" i="51" s="1"/>
  <c r="O50" i="51"/>
  <c r="O49" i="51" s="1"/>
  <c r="N50" i="51"/>
  <c r="N49" i="51" s="1"/>
  <c r="M50" i="51"/>
  <c r="L50" i="51"/>
  <c r="L49" i="51" s="1"/>
  <c r="K50" i="51"/>
  <c r="K49" i="51" s="1"/>
  <c r="I50" i="51"/>
  <c r="I49" i="51" s="1"/>
  <c r="H50" i="51"/>
  <c r="H49" i="51" s="1"/>
  <c r="G50" i="51"/>
  <c r="G49" i="51" s="1"/>
  <c r="F50" i="51"/>
  <c r="F49" i="51" s="1"/>
  <c r="M49" i="51"/>
  <c r="J48" i="51"/>
  <c r="E48" i="51"/>
  <c r="R48" i="51" s="1"/>
  <c r="J47" i="51"/>
  <c r="R47" i="51" s="1"/>
  <c r="E47" i="51"/>
  <c r="J46" i="51"/>
  <c r="E46" i="51"/>
  <c r="E45" i="51"/>
  <c r="R45" i="51" s="1"/>
  <c r="J44" i="51"/>
  <c r="E44" i="51"/>
  <c r="J43" i="51"/>
  <c r="E43" i="51"/>
  <c r="J42" i="51"/>
  <c r="E42" i="51"/>
  <c r="R42" i="51" s="1"/>
  <c r="J41" i="51"/>
  <c r="E41" i="51"/>
  <c r="J40" i="51"/>
  <c r="E40" i="51"/>
  <c r="J39" i="51"/>
  <c r="E39" i="51"/>
  <c r="J38" i="51"/>
  <c r="E38" i="51"/>
  <c r="R38" i="51" s="1"/>
  <c r="J37" i="51"/>
  <c r="J36" i="51" s="1"/>
  <c r="E37" i="51"/>
  <c r="I36" i="51"/>
  <c r="E36" i="51" s="1"/>
  <c r="J35" i="51"/>
  <c r="E35" i="51"/>
  <c r="J34" i="51"/>
  <c r="J33" i="51" s="1"/>
  <c r="E34" i="51"/>
  <c r="I33" i="51"/>
  <c r="E33" i="51" s="1"/>
  <c r="J32" i="51"/>
  <c r="E32" i="51"/>
  <c r="J31" i="51"/>
  <c r="E31" i="51"/>
  <c r="J30" i="51"/>
  <c r="E30" i="51"/>
  <c r="R30" i="51" s="1"/>
  <c r="Q29" i="51"/>
  <c r="P29" i="51"/>
  <c r="P28" i="51" s="1"/>
  <c r="O29" i="51"/>
  <c r="O28" i="51" s="1"/>
  <c r="N29" i="51"/>
  <c r="N28" i="51" s="1"/>
  <c r="M29" i="51"/>
  <c r="M28" i="51" s="1"/>
  <c r="L29" i="51"/>
  <c r="L28" i="51" s="1"/>
  <c r="K29" i="51"/>
  <c r="K28" i="51" s="1"/>
  <c r="H29" i="51"/>
  <c r="H28" i="51" s="1"/>
  <c r="G29" i="51"/>
  <c r="G28" i="51" s="1"/>
  <c r="F29" i="51"/>
  <c r="F28" i="51" s="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R16" i="51" s="1"/>
  <c r="J15" i="51"/>
  <c r="E15" i="51"/>
  <c r="Q14" i="51"/>
  <c r="Q13" i="51" s="1"/>
  <c r="P14" i="51"/>
  <c r="O14" i="51"/>
  <c r="N14" i="51"/>
  <c r="M14" i="51"/>
  <c r="M13" i="51" s="1"/>
  <c r="L14" i="51"/>
  <c r="L13" i="51" s="1"/>
  <c r="K14" i="51"/>
  <c r="K13" i="51" s="1"/>
  <c r="I14" i="51"/>
  <c r="I13" i="51" s="1"/>
  <c r="H14" i="51"/>
  <c r="H13" i="51" s="1"/>
  <c r="G14" i="51"/>
  <c r="F14" i="51"/>
  <c r="R92" i="51" l="1"/>
  <c r="R100" i="51"/>
  <c r="R90" i="51"/>
  <c r="R95" i="51"/>
  <c r="R104" i="51"/>
  <c r="R107" i="51"/>
  <c r="R64" i="51"/>
  <c r="R76" i="51"/>
  <c r="R51" i="51"/>
  <c r="R60" i="51"/>
  <c r="R62" i="51"/>
  <c r="R85" i="51"/>
  <c r="R78" i="51"/>
  <c r="R39" i="51"/>
  <c r="R35" i="51"/>
  <c r="R27" i="51"/>
  <c r="R23" i="51"/>
  <c r="R46" i="51"/>
  <c r="R83" i="51"/>
  <c r="R101" i="51"/>
  <c r="R52" i="51"/>
  <c r="E74" i="51"/>
  <c r="R71" i="51"/>
  <c r="R77" i="51"/>
  <c r="R81" i="51"/>
  <c r="R108" i="51"/>
  <c r="F120" i="51"/>
  <c r="R68" i="51"/>
  <c r="R72" i="51"/>
  <c r="R65" i="51"/>
  <c r="R73" i="51"/>
  <c r="R79" i="51"/>
  <c r="R97" i="51"/>
  <c r="R59" i="51"/>
  <c r="R66" i="51"/>
  <c r="E129" i="51"/>
  <c r="R98" i="51"/>
  <c r="R102" i="51"/>
  <c r="E106" i="51"/>
  <c r="O120" i="51"/>
  <c r="E14" i="51"/>
  <c r="E13" i="51" s="1"/>
  <c r="R20" i="51"/>
  <c r="R24" i="51"/>
  <c r="Q120" i="51"/>
  <c r="R34" i="51"/>
  <c r="R31" i="51"/>
  <c r="R18" i="51"/>
  <c r="R22" i="51"/>
  <c r="R41" i="51"/>
  <c r="N120" i="51"/>
  <c r="R19" i="51"/>
  <c r="R33" i="51"/>
  <c r="P120" i="51"/>
  <c r="J114" i="51"/>
  <c r="J113" i="51" s="1"/>
  <c r="R96" i="51"/>
  <c r="R99" i="51"/>
  <c r="R103" i="51"/>
  <c r="E89" i="51"/>
  <c r="E88" i="51" s="1"/>
  <c r="R117" i="51"/>
  <c r="G120" i="51"/>
  <c r="R93" i="51"/>
  <c r="R94" i="51"/>
  <c r="J106" i="51"/>
  <c r="J105" i="51" s="1"/>
  <c r="R119" i="51"/>
  <c r="R69" i="51"/>
  <c r="R56" i="51"/>
  <c r="R63" i="51"/>
  <c r="R70" i="51"/>
  <c r="R53" i="51"/>
  <c r="R57" i="51"/>
  <c r="R67" i="51"/>
  <c r="R82" i="51"/>
  <c r="R86" i="51"/>
  <c r="E50" i="51"/>
  <c r="E49" i="51" s="1"/>
  <c r="R54" i="51"/>
  <c r="R58" i="51"/>
  <c r="R61" i="51"/>
  <c r="R80" i="51"/>
  <c r="R84" i="51"/>
  <c r="J50" i="51"/>
  <c r="J49" i="51" s="1"/>
  <c r="J29" i="51"/>
  <c r="J28" i="51" s="1"/>
  <c r="G13" i="51"/>
  <c r="K120" i="51"/>
  <c r="J14" i="51"/>
  <c r="J13" i="51" s="1"/>
  <c r="R43" i="51"/>
  <c r="I29" i="51"/>
  <c r="I28" i="51" s="1"/>
  <c r="R26" i="51"/>
  <c r="L120" i="51"/>
  <c r="R36" i="51"/>
  <c r="R40" i="51"/>
  <c r="R17" i="51"/>
  <c r="O13" i="51"/>
  <c r="P13" i="51"/>
  <c r="R21" i="51"/>
  <c r="H120" i="51"/>
  <c r="R25" i="51"/>
  <c r="R37" i="51"/>
  <c r="R44" i="51"/>
  <c r="T111" i="51"/>
  <c r="E110" i="51"/>
  <c r="J110" i="51"/>
  <c r="R111" i="51"/>
  <c r="E29" i="51"/>
  <c r="E114" i="51"/>
  <c r="E113" i="51" s="1"/>
  <c r="R115" i="51"/>
  <c r="F13" i="51"/>
  <c r="N13" i="51"/>
  <c r="R112" i="51"/>
  <c r="Q28" i="51"/>
  <c r="R32" i="51"/>
  <c r="R91" i="51"/>
  <c r="R15" i="51"/>
  <c r="R55" i="51"/>
  <c r="J89" i="51"/>
  <c r="J88" i="51" s="1"/>
  <c r="M120" i="51"/>
  <c r="J74" i="51"/>
  <c r="R109" i="51"/>
  <c r="R110" i="51" l="1"/>
  <c r="T106" i="51"/>
  <c r="E105" i="51"/>
  <c r="R105" i="51" s="1"/>
  <c r="R89" i="51"/>
  <c r="T49" i="51"/>
  <c r="T105" i="51"/>
  <c r="T14" i="51"/>
  <c r="T50" i="51"/>
  <c r="R88" i="51"/>
  <c r="R106" i="51"/>
  <c r="R29" i="51"/>
  <c r="R28" i="51" s="1"/>
  <c r="R74" i="51"/>
  <c r="I120" i="51"/>
  <c r="R14" i="51"/>
  <c r="R13" i="51" s="1"/>
  <c r="E120" i="51"/>
  <c r="R114" i="51"/>
  <c r="R113" i="51" s="1"/>
  <c r="T74" i="51"/>
  <c r="R50" i="51"/>
  <c r="R49" i="51" s="1"/>
  <c r="J120" i="51"/>
  <c r="T13" i="51"/>
  <c r="T89" i="51"/>
  <c r="T75" i="51"/>
  <c r="T110" i="51"/>
  <c r="T88" i="51"/>
  <c r="E28" i="51"/>
  <c r="T28" i="51" s="1"/>
  <c r="T29" i="51"/>
  <c r="U120" i="51" l="1"/>
  <c r="R120" i="51"/>
  <c r="T120" i="5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D22" i="35" l="1"/>
  <c r="F22" i="35"/>
  <c r="C19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<sst xmlns="http://schemas.openxmlformats.org/spreadsheetml/2006/main" count="892" uniqueCount="417">
  <si>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</si>
  <si>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</si>
  <si>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</si>
  <si>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</si>
  <si>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</si>
  <si>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</si>
  <si>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</si>
  <si>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</si>
  <si>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</si>
  <si>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</si>
  <si>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</si>
  <si>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</si>
  <si>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</si>
  <si>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</si>
  <si>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</si>
  <si>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</si>
  <si>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</si>
  <si>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</si>
  <si>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</si>
  <si>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</si>
  <si>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</si>
  <si>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</si>
  <si>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</si>
  <si>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</si>
  <si>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</si>
  <si>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</si>
  <si>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</si>
  <si>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</si>
  <si>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</si>
  <si>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</si>
  <si>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</si>
  <si>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</si>
  <si>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</si>
  <si>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</si>
  <si>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</si>
  <si>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</si>
  <si>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</si>
  <si>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</si>
  <si>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</si>
  <si>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</si>
  <si>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</si>
  <si>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</si>
  <si>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</si>
  <si>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</si>
  <si>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</si>
  <si>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</si>
  <si>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</si>
  <si>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</si>
  <si>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</si>
  <si>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</si>
  <si>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</si>
  <si>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</si>
  <si>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</si>
  <si>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</si>
  <si>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</si>
  <si>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</si>
  <si>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</si>
  <si>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</si>
  <si>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</si>
  <si>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</si>
  <si>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</si>
  <si>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</si>
  <si>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</si>
  <si>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</si>
  <si>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</si>
  <si>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</si>
  <si>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</si>
  <si>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</si>
  <si>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</si>
  <si>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</si>
  <si>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</si>
  <si>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</si>
  <si>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</si>
  <si>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</si>
  <si>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</si>
  <si>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</si>
  <si>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</si>
  <si>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</si>
  <si>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</si>
  <si>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</si>
  <si>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</si>
  <si>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</si>
  <si>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</si>
  <si>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</si>
  <si>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</si>
  <si>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</si>
  <si>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</si>
  <si>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</si>
  <si>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</si>
  <si>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</si>
  <si>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</si>
  <si>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</si>
  <si>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</si>
  <si>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</si>
  <si>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</si>
  <si>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</si>
  <si>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</si>
  <si>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</si>
  <si>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</si>
  <si>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</si>
  <si>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</si>
  <si>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</si>
  <si>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</si>
  <si>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</si>
  <si>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</si>
  <si>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</si>
  <si>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</si>
  <si>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</si>
  <si>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</si>
  <si>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</si>
  <si>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</si>
  <si>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</si>
  <si>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</si>
  <si>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</si>
  <si>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</si>
  <si>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</si>
  <si>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</si>
  <si>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</si>
  <si>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</si>
  <si>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</si>
  <si>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</si>
  <si>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</si>
  <si>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</si>
  <si>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</si>
  <si>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</si>
  <si>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</si>
  <si>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</si>
  <si>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</si>
  <si>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</si>
  <si>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</si>
  <si>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</si>
  <si>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</si>
  <si>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</si>
  <si>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</si>
  <si>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</si>
  <si>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</si>
  <si>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</si>
  <si>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</si>
  <si>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</si>
  <si>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</si>
  <si>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</si>
  <si>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</si>
  <si>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</si>
  <si>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</si>
  <si>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</si>
  <si>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</si>
  <si>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</si>
  <si>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</si>
  <si>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</si>
  <si>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</si>
  <si>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</si>
  <si>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</si>
  <si>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</si>
  <si>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</si>
  <si>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</si>
  <si>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</si>
  <si>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</si>
  <si>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</si>
  <si>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</si>
  <si>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</si>
  <si>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</si>
  <si>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</si>
  <si>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</si>
  <si>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</si>
  <si>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</si>
  <si>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</si>
  <si>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</si>
  <si>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</si>
  <si>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</si>
  <si>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</si>
  <si>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</si>
  <si>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</si>
  <si>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</si>
  <si>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</si>
  <si>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</si>
  <si>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</si>
  <si>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</si>
  <si>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</si>
  <si>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</si>
  <si>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</si>
  <si>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</si>
  <si>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</si>
  <si>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</si>
  <si>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</si>
  <si>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</si>
  <si>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</si>
  <si>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</si>
  <si>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</si>
  <si>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</si>
  <si>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</si>
  <si>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</si>
  <si>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</si>
  <si>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</si>
  <si>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</si>
  <si>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</si>
  <si>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</si>
  <si>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</si>
  <si>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</si>
  <si>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</si>
  <si>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</si>
  <si>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</si>
  <si>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</si>
  <si>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5045</t>
  </si>
  <si>
    <t>Будівництво мультифункціональних майданчиків для занять ігровими видами спорту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</si>
  <si>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</si>
  <si>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</si>
  <si>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</si>
  <si>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</si>
  <si>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</si>
  <si>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</si>
  <si>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</si>
  <si>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</si>
  <si>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</si>
  <si>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</si>
  <si>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</si>
  <si>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</si>
  <si>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</si>
  <si>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</si>
  <si>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</si>
  <si>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</si>
  <si>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</si>
  <si>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</si>
  <si>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</si>
  <si>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</si>
  <si>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</si>
  <si>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</si>
  <si>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</si>
  <si>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</si>
  <si>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</si>
  <si>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</si>
  <si>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</si>
  <si>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</si>
  <si>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</si>
  <si>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</si>
  <si>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</si>
  <si>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</si>
  <si>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2010</t>
  </si>
  <si>
    <t>0731</t>
  </si>
  <si>
    <t>Багатопрофільна стаціонарна медична допомога населенню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</si>
  <si>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</si>
  <si>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</si>
  <si>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</si>
  <si>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</si>
  <si>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</si>
  <si>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</si>
  <si>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</si>
  <si>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</si>
  <si>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</si>
  <si>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</si>
  <si>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</si>
  <si>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</si>
  <si>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</si>
  <si>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</si>
  <si>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</si>
  <si>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</si>
  <si>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</si>
  <si>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</si>
  <si>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</si>
  <si>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</si>
  <si>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</si>
  <si>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</si>
  <si>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</si>
  <si>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</si>
  <si>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</si>
  <si>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</si>
  <si>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</si>
  <si>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</si>
  <si>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</si>
  <si>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</si>
  <si>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</si>
  <si>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</si>
  <si>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</si>
  <si>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</si>
  <si>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</si>
  <si>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</si>
  <si>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</si>
  <si>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</si>
  <si>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</si>
  <si>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</si>
  <si>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</si>
  <si>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</si>
  <si>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</si>
  <si>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</si>
  <si>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</si>
  <si>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</si>
  <si>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</si>
  <si>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</si>
  <si>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</si>
  <si>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</si>
  <si>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</si>
  <si>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</si>
  <si>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</si>
  <si>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</si>
  <si>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</si>
  <si>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</si>
  <si>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</si>
  <si>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</si>
  <si>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</si>
  <si>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</si>
  <si>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</si>
  <si>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</si>
  <si>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</si>
  <si>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</si>
  <si>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</si>
  <si>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</si>
  <si>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</si>
  <si>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</si>
  <si>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</si>
  <si>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</si>
  <si>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</si>
  <si>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</si>
  <si>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</si>
  <si>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</si>
  <si>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</si>
  <si>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</si>
  <si>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</si>
  <si>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</si>
  <si>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</si>
  <si>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</si>
  <si>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</si>
  <si>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</si>
  <si>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</si>
  <si>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</si>
  <si>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</si>
  <si>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</si>
  <si>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</si>
  <si>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</si>
  <si>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</si>
  <si>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</si>
  <si>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</si>
  <si>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</si>
  <si>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</si>
  <si>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</si>
  <si>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</si>
  <si>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</si>
  <si>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</si>
  <si>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</si>
  <si>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</si>
  <si>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</si>
  <si>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</si>
  <si>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</si>
  <si>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</si>
  <si>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</si>
  <si>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</si>
  <si>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</si>
  <si>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</si>
  <si>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</si>
  <si>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</si>
  <si>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</si>
  <si>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</si>
  <si>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</si>
  <si>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</si>
  <si>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</si>
  <si>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</si>
  <si>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</si>
  <si>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</si>
  <si>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</si>
  <si>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</si>
  <si>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</si>
  <si>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</si>
  <si>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</si>
  <si>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</si>
  <si>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</si>
  <si>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</si>
  <si>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</si>
  <si>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</si>
  <si>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</si>
  <si>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</si>
  <si>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</si>
  <si>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</si>
  <si>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</si>
  <si>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</si>
  <si>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</si>
  <si>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</si>
  <si>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</si>
  <si>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</si>
  <si>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</si>
  <si>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</si>
  <si>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</si>
  <si>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</si>
  <si>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</si>
  <si>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</si>
  <si>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</si>
  <si>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</si>
  <si>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</si>
  <si>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</si>
  <si>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1018340</t>
  </si>
  <si>
    <t>Міська програма "Безпечна громада" на 2019-2023 роки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</si>
  <si>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</si>
  <si>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</si>
  <si>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</si>
  <si>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</si>
  <si>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</si>
  <si>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</si>
  <si>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</si>
  <si>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</si>
  <si>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</si>
  <si>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</si>
  <si>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</si>
  <si>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</si>
  <si>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</si>
  <si>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</si>
  <si>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</si>
  <si>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</si>
  <si>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</si>
  <si>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</si>
  <si>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</si>
  <si>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</si>
  <si>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1215045</t>
  </si>
  <si>
    <t>Рішення міської ради від 15.12.2020 №41</t>
  </si>
  <si>
    <t>Будівництво споруд, установ та закладів фізичної культури і спорту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</si>
  <si>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</si>
  <si>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</si>
  <si>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</si>
  <si>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</si>
  <si>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</si>
  <si>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громадський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</si>
</sst>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7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Helv"/>
      <charset val="204"/>
    </font>
    <font>
      <sz val="12"/>
      <name val="Helv"/>
      <charset val="204"/>
    </font>
    <font>
      <sz val="13.5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1" fillId="0" borderId="0"/>
    <xf numFmtId="0" fontId="4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3" fillId="0" borderId="0"/>
    <xf numFmtId="0" fontId="2" fillId="0" borderId="0"/>
    <xf numFmtId="0" fontId="2" fillId="0" borderId="0"/>
  </cellStyleXfs>
  <cellXfs count="42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1" fontId="2" fillId="0" borderId="0" xfId="2" applyNumberFormat="1" applyFont="1" applyFill="1" applyBorder="1" applyAlignment="1">
      <alignment vertical="top" wrapText="1"/>
    </xf>
    <xf numFmtId="49" fontId="2" fillId="0" borderId="0" xfId="2" applyNumberFormat="1" applyFont="1" applyFill="1" applyBorder="1" applyAlignment="1">
      <alignment vertical="top" wrapText="1"/>
    </xf>
    <xf numFmtId="0" fontId="19" fillId="0" borderId="0" xfId="2" applyFont="1" applyAlignment="1"/>
    <xf numFmtId="0" fontId="20" fillId="0" borderId="0" xfId="2" applyFont="1" applyFill="1" applyBorder="1"/>
    <xf numFmtId="0" fontId="9" fillId="0" borderId="0" xfId="2" applyFont="1" applyFill="1" applyBorder="1"/>
    <xf numFmtId="0" fontId="14" fillId="0" borderId="0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49" fontId="24" fillId="0" borderId="1" xfId="2" applyNumberFormat="1" applyFont="1" applyFill="1" applyBorder="1" applyAlignment="1">
      <alignment horizontal="center" vertical="top" wrapText="1"/>
    </xf>
    <xf numFmtId="0" fontId="24" fillId="0" borderId="1" xfId="2" applyFont="1" applyFill="1" applyBorder="1" applyAlignment="1">
      <alignment horizontal="center" vertical="center" wrapText="1"/>
    </xf>
    <xf numFmtId="0" fontId="25" fillId="0" borderId="0" xfId="2" applyFont="1" applyFill="1" applyBorder="1"/>
    <xf numFmtId="49" fontId="26" fillId="0" borderId="1" xfId="2" applyNumberFormat="1" applyFont="1" applyFill="1" applyBorder="1" applyAlignment="1">
      <alignment wrapText="1"/>
    </xf>
    <xf numFmtId="0" fontId="27" fillId="3" borderId="0" xfId="2" applyFont="1" applyFill="1" applyBorder="1"/>
    <xf numFmtId="0" fontId="27" fillId="0" borderId="0" xfId="2" applyFont="1" applyFill="1" applyBorder="1"/>
    <xf numFmtId="49" fontId="28" fillId="0" borderId="1" xfId="2" applyNumberFormat="1" applyFont="1" applyFill="1" applyBorder="1" applyAlignment="1">
      <alignment horizontal="left" wrapText="1"/>
    </xf>
    <xf numFmtId="2" fontId="27" fillId="0" borderId="0" xfId="2" applyNumberFormat="1" applyFont="1" applyFill="1" applyBorder="1"/>
    <xf numFmtId="0" fontId="20" fillId="3" borderId="0" xfId="2" applyFont="1" applyFill="1" applyBorder="1"/>
    <xf numFmtId="49" fontId="28" fillId="0" borderId="1" xfId="2" applyNumberFormat="1" applyFont="1" applyFill="1" applyBorder="1" applyAlignment="1">
      <alignment wrapText="1"/>
    </xf>
    <xf numFmtId="49" fontId="20" fillId="0" borderId="0" xfId="2" applyNumberFormat="1" applyFont="1" applyFill="1" applyBorder="1" applyAlignment="1">
      <alignment vertical="top" wrapText="1"/>
    </xf>
    <xf numFmtId="0" fontId="30" fillId="0" borderId="0" xfId="2" applyFont="1" applyFill="1" applyBorder="1"/>
    <xf numFmtId="0" fontId="31" fillId="0" borderId="0" xfId="2" applyFont="1" applyFill="1" applyBorder="1"/>
    <xf numFmtId="0" fontId="27" fillId="0" borderId="0" xfId="4" applyFont="1" applyFill="1" applyBorder="1" applyAlignment="1" applyProtection="1">
      <alignment vertical="center" wrapText="1"/>
    </xf>
    <xf numFmtId="164" fontId="30" fillId="0" borderId="0" xfId="2" applyNumberFormat="1" applyFont="1" applyFill="1" applyBorder="1"/>
    <xf numFmtId="3" fontId="30" fillId="0" borderId="0" xfId="2" applyNumberFormat="1" applyFont="1" applyFill="1" applyBorder="1"/>
    <xf numFmtId="1" fontId="20" fillId="0" borderId="0" xfId="2" applyNumberFormat="1" applyFont="1" applyFill="1" applyBorder="1" applyAlignment="1">
      <alignment vertical="top" wrapText="1"/>
    </xf>
    <xf numFmtId="3" fontId="22" fillId="0" borderId="1" xfId="2" applyNumberFormat="1" applyFont="1" applyFill="1" applyBorder="1" applyAlignment="1">
      <alignment horizontal="center" wrapText="1"/>
    </xf>
    <xf numFmtId="3" fontId="28" fillId="0" borderId="1" xfId="2" applyNumberFormat="1" applyFont="1" applyFill="1" applyBorder="1" applyAlignment="1">
      <alignment horizontal="center" wrapText="1"/>
    </xf>
    <xf numFmtId="3" fontId="29" fillId="0" borderId="1" xfId="2" applyNumberFormat="1" applyFont="1" applyFill="1" applyBorder="1" applyAlignment="1">
      <alignment horizontal="center" wrapText="1"/>
    </xf>
    <xf numFmtId="3" fontId="29" fillId="0" borderId="1" xfId="2" applyNumberFormat="1" applyFont="1" applyFill="1" applyBorder="1" applyAlignment="1">
      <alignment horizontal="center"/>
    </xf>
    <xf numFmtId="0" fontId="0" fillId="0" borderId="0" xfId="0" applyFont="1"/>
    <xf numFmtId="49" fontId="26" fillId="0" borderId="1" xfId="2" applyNumberFormat="1" applyFont="1" applyFill="1" applyBorder="1" applyAlignment="1">
      <alignment horizontal="center" wrapText="1"/>
    </xf>
    <xf numFmtId="49" fontId="28" fillId="0" borderId="1" xfId="2" applyNumberFormat="1" applyFont="1" applyFill="1" applyBorder="1" applyAlignment="1">
      <alignment horizontal="center" wrapText="1"/>
    </xf>
    <xf numFmtId="3" fontId="22" fillId="0" borderId="1" xfId="2" applyNumberFormat="1" applyFont="1" applyFill="1" applyBorder="1" applyAlignment="1">
      <alignment horizontal="left" wrapText="1"/>
    </xf>
    <xf numFmtId="0" fontId="38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44" fillId="0" borderId="0" xfId="0" applyFont="1"/>
    <xf numFmtId="0" fontId="44" fillId="0" borderId="0" xfId="0" applyFont="1" applyFill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0" fillId="3" borderId="0" xfId="2" applyFont="1" applyFill="1" applyBorder="1"/>
    <xf numFmtId="49" fontId="28" fillId="0" borderId="1" xfId="2" applyNumberFormat="1" applyFont="1" applyFill="1" applyBorder="1" applyAlignment="1">
      <alignment vertical="center" wrapText="1"/>
    </xf>
    <xf numFmtId="0" fontId="16" fillId="0" borderId="0" xfId="2" applyFont="1" applyAlignment="1">
      <alignment horizontal="right"/>
    </xf>
    <xf numFmtId="49" fontId="45" fillId="0" borderId="1" xfId="0" applyNumberFormat="1" applyFont="1" applyFill="1" applyBorder="1" applyAlignment="1">
      <alignment horizontal="center" wrapText="1"/>
    </xf>
    <xf numFmtId="1" fontId="2" fillId="0" borderId="0" xfId="2" applyNumberFormat="1" applyFont="1" applyFill="1" applyBorder="1" applyAlignment="1">
      <alignment horizontal="right" vertical="top" wrapText="1"/>
    </xf>
    <xf numFmtId="49" fontId="29" fillId="0" borderId="8" xfId="2" applyNumberFormat="1" applyFont="1" applyFill="1" applyBorder="1" applyAlignment="1">
      <alignment horizontal="right" wrapText="1"/>
    </xf>
    <xf numFmtId="49" fontId="50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" fontId="22" fillId="0" borderId="1" xfId="2" applyNumberFormat="1" applyFont="1" applyFill="1" applyBorder="1" applyAlignment="1">
      <alignment horizontal="center" wrapText="1"/>
    </xf>
    <xf numFmtId="4" fontId="29" fillId="0" borderId="1" xfId="2" applyNumberFormat="1" applyFont="1" applyFill="1" applyBorder="1" applyAlignment="1">
      <alignment horizontal="center" wrapText="1"/>
    </xf>
    <xf numFmtId="0" fontId="53" fillId="0" borderId="0" xfId="0" applyFont="1"/>
    <xf numFmtId="0" fontId="10" fillId="0" borderId="0" xfId="0" applyFont="1" applyBorder="1"/>
    <xf numFmtId="49" fontId="50" fillId="0" borderId="6" xfId="0" applyNumberFormat="1" applyFont="1" applyBorder="1" applyAlignment="1">
      <alignment horizontal="center" wrapText="1"/>
    </xf>
    <xf numFmtId="1" fontId="2" fillId="0" borderId="0" xfId="28" applyNumberFormat="1" applyFont="1" applyFill="1" applyBorder="1" applyAlignment="1">
      <alignment horizontal="center" vertical="top" wrapText="1"/>
    </xf>
    <xf numFmtId="0" fontId="54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55" fillId="0" borderId="0" xfId="0" applyFont="1"/>
    <xf numFmtId="0" fontId="57" fillId="0" borderId="0" xfId="0" applyFont="1"/>
    <xf numFmtId="0" fontId="59" fillId="0" borderId="0" xfId="0" applyFont="1"/>
    <xf numFmtId="0" fontId="22" fillId="0" borderId="1" xfId="0" applyFont="1" applyBorder="1" applyAlignment="1">
      <alignment horizontal="center" vertical="center" wrapText="1"/>
    </xf>
    <xf numFmtId="49" fontId="58" fillId="4" borderId="1" xfId="0" applyNumberFormat="1" applyFont="1" applyFill="1" applyBorder="1" applyAlignment="1">
      <alignment horizontal="center" wrapText="1"/>
    </xf>
    <xf numFmtId="49" fontId="58" fillId="4" borderId="1" xfId="1" applyNumberFormat="1" applyFont="1" applyFill="1" applyBorder="1" applyAlignment="1" applyProtection="1">
      <alignment horizontal="left" wrapText="1"/>
      <protection locked="0"/>
    </xf>
    <xf numFmtId="3" fontId="58" fillId="4" borderId="1" xfId="0" applyNumberFormat="1" applyFont="1" applyFill="1" applyBorder="1" applyAlignment="1">
      <alignment horizontal="center"/>
    </xf>
    <xf numFmtId="3" fontId="33" fillId="0" borderId="0" xfId="0" applyNumberFormat="1" applyFont="1"/>
    <xf numFmtId="0" fontId="40" fillId="0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3" fontId="40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/>
    </xf>
    <xf numFmtId="49" fontId="50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0" fillId="0" borderId="1" xfId="0" applyNumberFormat="1" applyFont="1" applyFill="1" applyBorder="1" applyAlignment="1">
      <alignment horizontal="center" wrapText="1"/>
    </xf>
    <xf numFmtId="3" fontId="40" fillId="0" borderId="1" xfId="0" applyNumberFormat="1" applyFont="1" applyBorder="1" applyAlignment="1">
      <alignment horizontal="center"/>
    </xf>
    <xf numFmtId="0" fontId="61" fillId="0" borderId="0" xfId="0" applyFont="1"/>
    <xf numFmtId="49" fontId="40" fillId="0" borderId="1" xfId="0" applyNumberFormat="1" applyFont="1" applyBorder="1" applyAlignment="1">
      <alignment horizontal="center" wrapText="1"/>
    </xf>
    <xf numFmtId="49" fontId="40" fillId="0" borderId="1" xfId="0" applyNumberFormat="1" applyFont="1" applyFill="1" applyBorder="1" applyAlignment="1" applyProtection="1">
      <alignment horizontal="left" wrapText="1"/>
      <protection locked="0"/>
    </xf>
    <xf numFmtId="49" fontId="46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3" fontId="63" fillId="0" borderId="0" xfId="0" applyNumberFormat="1" applyFont="1"/>
    <xf numFmtId="49" fontId="48" fillId="0" borderId="1" xfId="0" applyNumberFormat="1" applyFont="1" applyBorder="1" applyAlignment="1">
      <alignment horizontal="left" wrapText="1"/>
    </xf>
    <xf numFmtId="0" fontId="64" fillId="0" borderId="0" xfId="0" applyFont="1"/>
    <xf numFmtId="0" fontId="64" fillId="0" borderId="0" xfId="0" applyFont="1" applyAlignment="1">
      <alignment horizontal="center"/>
    </xf>
    <xf numFmtId="0" fontId="12" fillId="0" borderId="0" xfId="0" applyFont="1"/>
    <xf numFmtId="0" fontId="65" fillId="0" borderId="0" xfId="0" applyFont="1"/>
    <xf numFmtId="0" fontId="65" fillId="0" borderId="0" xfId="0" applyFont="1" applyAlignment="1">
      <alignment horizontal="center"/>
    </xf>
    <xf numFmtId="3" fontId="58" fillId="4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4" fontId="29" fillId="0" borderId="1" xfId="2" applyNumberFormat="1" applyFont="1" applyFill="1" applyBorder="1" applyAlignment="1">
      <alignment horizontal="center"/>
    </xf>
    <xf numFmtId="4" fontId="28" fillId="0" borderId="1" xfId="2" applyNumberFormat="1" applyFont="1" applyFill="1" applyBorder="1" applyAlignment="1">
      <alignment horizontal="center" wrapText="1"/>
    </xf>
    <xf numFmtId="4" fontId="22" fillId="0" borderId="1" xfId="2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49" fontId="29" fillId="0" borderId="8" xfId="28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6" fillId="0" borderId="0" xfId="0" applyFont="1"/>
    <xf numFmtId="3" fontId="58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49" fontId="58" fillId="5" borderId="1" xfId="0" applyNumberFormat="1" applyFont="1" applyFill="1" applyBorder="1" applyAlignment="1">
      <alignment horizontal="center"/>
    </xf>
    <xf numFmtId="0" fontId="58" fillId="5" borderId="1" xfId="0" applyFont="1" applyFill="1" applyBorder="1" applyAlignment="1">
      <alignment horizontal="center" wrapText="1"/>
    </xf>
    <xf numFmtId="3" fontId="58" fillId="5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1" fillId="0" borderId="0" xfId="0" applyFont="1" applyBorder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51" fillId="0" borderId="1" xfId="0" applyNumberFormat="1" applyFont="1" applyBorder="1" applyAlignment="1">
      <alignment horizontal="left" wrapText="1"/>
    </xf>
    <xf numFmtId="49" fontId="52" fillId="4" borderId="1" xfId="0" applyNumberFormat="1" applyFont="1" applyFill="1" applyBorder="1" applyAlignment="1" applyProtection="1">
      <alignment horizontal="left" wrapText="1"/>
      <protection locked="0"/>
    </xf>
    <xf numFmtId="3" fontId="16" fillId="0" borderId="1" xfId="0" applyNumberFormat="1" applyFont="1" applyBorder="1" applyAlignment="1">
      <alignment horizontal="center"/>
    </xf>
    <xf numFmtId="3" fontId="39" fillId="0" borderId="0" xfId="0" applyNumberFormat="1" applyFont="1" applyFill="1"/>
    <xf numFmtId="0" fontId="13" fillId="0" borderId="0" xfId="0" applyFont="1" applyFill="1"/>
    <xf numFmtId="0" fontId="67" fillId="0" borderId="0" xfId="0" applyFont="1"/>
    <xf numFmtId="0" fontId="16" fillId="0" borderId="1" xfId="0" applyFont="1" applyFill="1" applyBorder="1" applyAlignment="1">
      <alignment wrapText="1"/>
    </xf>
    <xf numFmtId="49" fontId="16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58" fillId="4" borderId="1" xfId="0" applyFont="1" applyFill="1" applyBorder="1" applyAlignment="1">
      <alignment horizontal="center" wrapText="1"/>
    </xf>
    <xf numFmtId="49" fontId="50" fillId="0" borderId="4" xfId="0" applyNumberFormat="1" applyFont="1" applyFill="1" applyBorder="1" applyAlignment="1">
      <alignment horizontal="center" wrapText="1"/>
    </xf>
    <xf numFmtId="49" fontId="50" fillId="0" borderId="9" xfId="0" applyNumberFormat="1" applyFont="1" applyFill="1" applyBorder="1" applyAlignment="1">
      <alignment horizontal="center" wrapText="1"/>
    </xf>
    <xf numFmtId="49" fontId="50" fillId="0" borderId="3" xfId="0" applyNumberFormat="1" applyFont="1" applyBorder="1" applyAlignment="1">
      <alignment horizontal="center" wrapText="1"/>
    </xf>
    <xf numFmtId="0" fontId="58" fillId="4" borderId="1" xfId="0" applyFont="1" applyFill="1" applyBorder="1" applyAlignment="1"/>
    <xf numFmtId="0" fontId="58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3" fontId="60" fillId="0" borderId="1" xfId="0" applyNumberFormat="1" applyFont="1" applyFill="1" applyBorder="1" applyAlignment="1">
      <alignment horizontal="center" wrapText="1"/>
    </xf>
    <xf numFmtId="0" fontId="40" fillId="0" borderId="0" xfId="0" applyFont="1" applyFill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Border="1" applyAlignment="1">
      <alignment horizontal="right"/>
    </xf>
    <xf numFmtId="49" fontId="7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wrapText="1"/>
    </xf>
    <xf numFmtId="49" fontId="10" fillId="4" borderId="1" xfId="1" applyNumberFormat="1" applyFont="1" applyFill="1" applyBorder="1" applyAlignment="1" applyProtection="1">
      <alignment horizontal="left" wrapText="1"/>
      <protection locked="0"/>
    </xf>
    <xf numFmtId="3" fontId="75" fillId="4" borderId="1" xfId="0" applyNumberFormat="1" applyFont="1" applyFill="1" applyBorder="1" applyAlignment="1">
      <alignment horizontal="center" wrapText="1"/>
    </xf>
    <xf numFmtId="3" fontId="10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76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77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Border="1" applyAlignment="1">
      <alignment horizontal="left" wrapText="1"/>
    </xf>
    <xf numFmtId="3" fontId="77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76" fillId="0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center" wrapText="1"/>
    </xf>
    <xf numFmtId="49" fontId="29" fillId="0" borderId="3" xfId="0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Fill="1"/>
    <xf numFmtId="3" fontId="73" fillId="0" borderId="1" xfId="0" applyNumberFormat="1" applyFont="1" applyFill="1" applyBorder="1" applyAlignment="1">
      <alignment horizontal="center" wrapText="1"/>
    </xf>
    <xf numFmtId="3" fontId="78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 applyProtection="1">
      <alignment horizontal="left" wrapText="1"/>
      <protection locked="0"/>
    </xf>
    <xf numFmtId="3" fontId="79" fillId="0" borderId="1" xfId="0" applyNumberFormat="1" applyFont="1" applyFill="1" applyBorder="1" applyAlignment="1">
      <alignment horizontal="center" wrapText="1"/>
    </xf>
    <xf numFmtId="0" fontId="80" fillId="0" borderId="0" xfId="0" applyFont="1"/>
    <xf numFmtId="0" fontId="80" fillId="0" borderId="0" xfId="0" applyFont="1" applyFill="1"/>
    <xf numFmtId="49" fontId="77" fillId="0" borderId="1" xfId="0" applyNumberFormat="1" applyFont="1" applyFill="1" applyBorder="1" applyAlignment="1">
      <alignment horizontal="center" wrapText="1"/>
    </xf>
    <xf numFmtId="49" fontId="77" fillId="3" borderId="1" xfId="0" applyNumberFormat="1" applyFont="1" applyFill="1" applyBorder="1" applyAlignment="1">
      <alignment horizontal="center" wrapText="1"/>
    </xf>
    <xf numFmtId="49" fontId="77" fillId="3" borderId="1" xfId="0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/>
      <protection locked="0"/>
    </xf>
    <xf numFmtId="49" fontId="10" fillId="4" borderId="1" xfId="0" applyNumberFormat="1" applyFont="1" applyFill="1" applyBorder="1" applyAlignment="1" applyProtection="1">
      <alignment horizontal="left" wrapText="1"/>
      <protection locked="0"/>
    </xf>
    <xf numFmtId="3" fontId="22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49" fontId="79" fillId="0" borderId="1" xfId="0" applyNumberFormat="1" applyFont="1" applyBorder="1" applyAlignment="1">
      <alignment horizontal="center" wrapText="1"/>
    </xf>
    <xf numFmtId="49" fontId="79" fillId="0" borderId="6" xfId="0" applyNumberFormat="1" applyFont="1" applyBorder="1" applyAlignment="1">
      <alignment horizontal="center" wrapText="1"/>
    </xf>
    <xf numFmtId="49" fontId="43" fillId="0" borderId="4" xfId="0" applyNumberFormat="1" applyFont="1" applyFill="1" applyBorder="1" applyAlignment="1">
      <alignment horizontal="left" wrapText="1"/>
    </xf>
    <xf numFmtId="3" fontId="81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68" fillId="0" borderId="1" xfId="0" applyNumberFormat="1" applyFont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0" fontId="81" fillId="0" borderId="1" xfId="0" applyFont="1" applyBorder="1" applyAlignment="1">
      <alignment horizontal="left" wrapText="1"/>
    </xf>
    <xf numFmtId="3" fontId="81" fillId="0" borderId="1" xfId="0" applyNumberFormat="1" applyFont="1" applyFill="1" applyBorder="1" applyAlignment="1">
      <alignment horizontal="center" wrapText="1"/>
    </xf>
    <xf numFmtId="0" fontId="83" fillId="0" borderId="0" xfId="0" applyFont="1" applyFill="1"/>
    <xf numFmtId="0" fontId="83" fillId="6" borderId="0" xfId="0" applyFont="1" applyFill="1"/>
    <xf numFmtId="49" fontId="84" fillId="0" borderId="1" xfId="0" applyNumberFormat="1" applyFont="1" applyFill="1" applyBorder="1" applyAlignment="1">
      <alignment horizontal="center" wrapText="1"/>
    </xf>
    <xf numFmtId="49" fontId="84" fillId="0" borderId="6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 wrapText="1"/>
    </xf>
    <xf numFmtId="3" fontId="14" fillId="0" borderId="2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0" fontId="83" fillId="0" borderId="0" xfId="0" applyFont="1"/>
    <xf numFmtId="49" fontId="79" fillId="0" borderId="1" xfId="0" applyNumberFormat="1" applyFont="1" applyFill="1" applyBorder="1" applyAlignment="1">
      <alignment horizontal="center" wrapText="1"/>
    </xf>
    <xf numFmtId="49" fontId="79" fillId="0" borderId="6" xfId="0" applyNumberFormat="1" applyFont="1" applyFill="1" applyBorder="1" applyAlignment="1">
      <alignment horizontal="center" wrapText="1"/>
    </xf>
    <xf numFmtId="49" fontId="77" fillId="0" borderId="4" xfId="0" applyNumberFormat="1" applyFont="1" applyBorder="1" applyAlignment="1" applyProtection="1">
      <alignment horizontal="left" wrapText="1"/>
      <protection locked="0"/>
    </xf>
    <xf numFmtId="49" fontId="84" fillId="0" borderId="1" xfId="0" applyNumberFormat="1" applyFont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left" wrapText="1"/>
    </xf>
    <xf numFmtId="49" fontId="77" fillId="0" borderId="1" xfId="0" applyNumberFormat="1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>
      <alignment horizontal="center" wrapText="1"/>
    </xf>
    <xf numFmtId="49" fontId="68" fillId="0" borderId="1" xfId="0" applyNumberFormat="1" applyFont="1" applyFill="1" applyBorder="1" applyAlignment="1" applyProtection="1">
      <alignment horizontal="left" wrapText="1"/>
      <protection locked="0"/>
    </xf>
    <xf numFmtId="3" fontId="85" fillId="0" borderId="1" xfId="0" applyNumberFormat="1" applyFont="1" applyBorder="1" applyAlignment="1">
      <alignment horizontal="center" wrapText="1"/>
    </xf>
    <xf numFmtId="0" fontId="19" fillId="0" borderId="10" xfId="0" applyFont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center" wrapText="1"/>
    </xf>
    <xf numFmtId="49" fontId="11" fillId="0" borderId="3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3" fontId="11" fillId="0" borderId="3" xfId="0" applyNumberFormat="1" applyFont="1" applyFill="1" applyBorder="1" applyAlignment="1">
      <alignment horizontal="center" wrapText="1"/>
    </xf>
    <xf numFmtId="3" fontId="77" fillId="0" borderId="3" xfId="0" applyNumberFormat="1" applyFont="1" applyBorder="1" applyAlignment="1">
      <alignment horizontal="center" wrapText="1"/>
    </xf>
    <xf numFmtId="49" fontId="77" fillId="0" borderId="1" xfId="0" applyNumberFormat="1" applyFont="1" applyFill="1" applyBorder="1" applyAlignment="1">
      <alignment horizontal="left" wrapText="1"/>
    </xf>
    <xf numFmtId="49" fontId="68" fillId="0" borderId="1" xfId="0" applyNumberFormat="1" applyFont="1" applyFill="1" applyBorder="1" applyAlignment="1">
      <alignment horizontal="left" wrapText="1"/>
    </xf>
    <xf numFmtId="3" fontId="71" fillId="0" borderId="1" xfId="0" applyNumberFormat="1" applyFont="1" applyFill="1" applyBorder="1" applyAlignment="1">
      <alignment horizontal="center" wrapText="1"/>
    </xf>
    <xf numFmtId="3" fontId="68" fillId="0" borderId="1" xfId="0" applyNumberFormat="1" applyFont="1" applyFill="1" applyBorder="1" applyAlignment="1">
      <alignment horizontal="center" wrapText="1"/>
    </xf>
    <xf numFmtId="0" fontId="79" fillId="0" borderId="0" xfId="0" applyFont="1"/>
    <xf numFmtId="0" fontId="79" fillId="0" borderId="0" xfId="0" applyFont="1" applyFill="1"/>
    <xf numFmtId="0" fontId="79" fillId="0" borderId="0" xfId="0" applyFont="1" applyFill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wrapText="1"/>
    </xf>
    <xf numFmtId="49" fontId="11" fillId="0" borderId="9" xfId="0" applyNumberFormat="1" applyFont="1" applyFill="1" applyBorder="1" applyAlignment="1">
      <alignment horizontal="center" wrapText="1"/>
    </xf>
    <xf numFmtId="3" fontId="11" fillId="0" borderId="4" xfId="0" applyNumberFormat="1" applyFont="1" applyFill="1" applyBorder="1" applyAlignment="1">
      <alignment horizontal="center" wrapText="1"/>
    </xf>
    <xf numFmtId="0" fontId="29" fillId="0" borderId="3" xfId="0" applyFont="1" applyBorder="1" applyAlignment="1">
      <alignment horizontal="left" wrapText="1"/>
    </xf>
    <xf numFmtId="3" fontId="76" fillId="0" borderId="4" xfId="0" applyNumberFormat="1" applyFont="1" applyFill="1" applyBorder="1" applyAlignment="1">
      <alignment horizontal="center" wrapText="1"/>
    </xf>
    <xf numFmtId="49" fontId="11" fillId="0" borderId="6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29" fillId="0" borderId="1" xfId="0" applyFont="1" applyBorder="1" applyAlignment="1">
      <alignment horizontal="justify" wrapText="1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49" fontId="77" fillId="0" borderId="1" xfId="0" applyNumberFormat="1" applyFont="1" applyBorder="1" applyAlignment="1">
      <alignment horizontal="center"/>
    </xf>
    <xf numFmtId="49" fontId="77" fillId="0" borderId="1" xfId="0" applyNumberFormat="1" applyFont="1" applyBorder="1" applyAlignment="1">
      <alignment horizontal="left" wrapText="1"/>
    </xf>
    <xf numFmtId="3" fontId="77" fillId="0" borderId="1" xfId="0" applyNumberFormat="1" applyFont="1" applyFill="1" applyBorder="1" applyAlignment="1" applyProtection="1">
      <alignment horizontal="center" wrapText="1"/>
      <protection locked="0"/>
    </xf>
    <xf numFmtId="49" fontId="29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/>
    <xf numFmtId="0" fontId="10" fillId="0" borderId="3" xfId="0" applyFont="1" applyBorder="1"/>
    <xf numFmtId="0" fontId="10" fillId="0" borderId="1" xfId="0" applyFont="1" applyBorder="1"/>
    <xf numFmtId="49" fontId="75" fillId="4" borderId="1" xfId="0" applyNumberFormat="1" applyFont="1" applyFill="1" applyBorder="1" applyAlignment="1" applyProtection="1">
      <alignment horizontal="left" wrapText="1"/>
      <protection locked="0"/>
    </xf>
    <xf numFmtId="3" fontId="78" fillId="0" borderId="1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left" wrapText="1"/>
    </xf>
    <xf numFmtId="49" fontId="76" fillId="0" borderId="1" xfId="0" applyNumberFormat="1" applyFont="1" applyFill="1" applyBorder="1" applyAlignment="1">
      <alignment horizontal="left" wrapText="1"/>
    </xf>
    <xf numFmtId="49" fontId="76" fillId="0" borderId="1" xfId="0" applyNumberFormat="1" applyFont="1" applyBorder="1" applyAlignment="1">
      <alignment horizontal="left" wrapText="1"/>
    </xf>
    <xf numFmtId="49" fontId="77" fillId="0" borderId="6" xfId="0" applyNumberFormat="1" applyFont="1" applyFill="1" applyBorder="1" applyAlignment="1">
      <alignment horizont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29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0" fontId="86" fillId="0" borderId="0" xfId="0" applyFont="1" applyFill="1"/>
    <xf numFmtId="0" fontId="86" fillId="6" borderId="0" xfId="0" applyFont="1" applyFill="1"/>
    <xf numFmtId="49" fontId="70" fillId="0" borderId="1" xfId="0" applyNumberFormat="1" applyFont="1" applyBorder="1" applyAlignment="1">
      <alignment horizontal="center" wrapText="1"/>
    </xf>
    <xf numFmtId="49" fontId="70" fillId="0" borderId="1" xfId="0" applyNumberFormat="1" applyFont="1" applyFill="1" applyBorder="1" applyAlignment="1">
      <alignment horizontal="center" wrapText="1"/>
    </xf>
    <xf numFmtId="0" fontId="73" fillId="0" borderId="1" xfId="0" applyFont="1" applyBorder="1" applyAlignment="1">
      <alignment wrapText="1"/>
    </xf>
    <xf numFmtId="3" fontId="73" fillId="0" borderId="1" xfId="0" applyNumberFormat="1" applyFont="1" applyBorder="1" applyAlignment="1">
      <alignment horizontal="center" wrapText="1"/>
    </xf>
    <xf numFmtId="49" fontId="29" fillId="0" borderId="4" xfId="0" applyNumberFormat="1" applyFont="1" applyBorder="1" applyAlignment="1">
      <alignment horizontal="left" wrapText="1"/>
    </xf>
    <xf numFmtId="0" fontId="81" fillId="0" borderId="1" xfId="0" applyFont="1" applyBorder="1" applyAlignment="1">
      <alignment wrapText="1"/>
    </xf>
    <xf numFmtId="0" fontId="87" fillId="0" borderId="0" xfId="0" applyFont="1"/>
    <xf numFmtId="0" fontId="29" fillId="0" borderId="1" xfId="0" applyFont="1" applyBorder="1" applyAlignment="1">
      <alignment vertical="top" wrapText="1"/>
    </xf>
    <xf numFmtId="0" fontId="29" fillId="0" borderId="0" xfId="0" applyFont="1" applyAlignment="1">
      <alignment wrapText="1"/>
    </xf>
    <xf numFmtId="3" fontId="77" fillId="0" borderId="3" xfId="0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center" wrapText="1"/>
    </xf>
    <xf numFmtId="0" fontId="39" fillId="0" borderId="0" xfId="0" applyFont="1" applyBorder="1"/>
    <xf numFmtId="0" fontId="39" fillId="0" borderId="1" xfId="0" applyFont="1" applyBorder="1"/>
    <xf numFmtId="49" fontId="88" fillId="2" borderId="1" xfId="0" applyNumberFormat="1" applyFont="1" applyFill="1" applyBorder="1" applyAlignment="1" applyProtection="1">
      <alignment horizontal="center" wrapText="1"/>
      <protection locked="0"/>
    </xf>
    <xf numFmtId="49" fontId="75" fillId="2" borderId="1" xfId="1" applyNumberFormat="1" applyFont="1" applyFill="1" applyBorder="1" applyAlignment="1" applyProtection="1">
      <alignment horizontal="center" wrapText="1"/>
      <protection locked="0"/>
    </xf>
    <xf numFmtId="3" fontId="75" fillId="2" borderId="1" xfId="0" applyNumberFormat="1" applyFont="1" applyFill="1" applyBorder="1" applyAlignment="1">
      <alignment horizontal="center" wrapText="1"/>
    </xf>
    <xf numFmtId="0" fontId="75" fillId="0" borderId="0" xfId="0" applyFont="1" applyAlignment="1">
      <alignment horizontal="center" vertical="center"/>
    </xf>
    <xf numFmtId="3" fontId="75" fillId="0" borderId="0" xfId="0" applyNumberFormat="1" applyFont="1" applyFill="1" applyAlignment="1">
      <alignment horizontal="center"/>
    </xf>
    <xf numFmtId="3" fontId="75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49" fontId="39" fillId="0" borderId="0" xfId="0" applyNumberFormat="1" applyFont="1" applyAlignment="1" applyProtection="1">
      <alignment vertical="top" wrapText="1"/>
      <protection locked="0"/>
    </xf>
    <xf numFmtId="3" fontId="77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0" fontId="16" fillId="0" borderId="0" xfId="0" applyFont="1" applyAlignment="1">
      <alignment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49" fontId="50" fillId="0" borderId="6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horizontal="left" wrapText="1"/>
    </xf>
    <xf numFmtId="3" fontId="40" fillId="0" borderId="4" xfId="0" applyNumberFormat="1" applyFont="1" applyBorder="1" applyAlignment="1">
      <alignment horizontal="center"/>
    </xf>
    <xf numFmtId="3" fontId="54" fillId="0" borderId="1" xfId="0" applyNumberFormat="1" applyFont="1" applyBorder="1"/>
    <xf numFmtId="49" fontId="16" fillId="3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left" wrapText="1"/>
    </xf>
    <xf numFmtId="3" fontId="13" fillId="0" borderId="1" xfId="0" applyNumberFormat="1" applyFont="1" applyBorder="1"/>
    <xf numFmtId="49" fontId="50" fillId="0" borderId="1" xfId="0" applyNumberFormat="1" applyFont="1" applyFill="1" applyBorder="1" applyAlignment="1" applyProtection="1">
      <alignment horizontal="left" wrapText="1"/>
      <protection locked="0"/>
    </xf>
    <xf numFmtId="0" fontId="89" fillId="0" borderId="0" xfId="0" applyFont="1"/>
    <xf numFmtId="49" fontId="58" fillId="4" borderId="1" xfId="0" applyNumberFormat="1" applyFont="1" applyFill="1" applyBorder="1" applyAlignment="1">
      <alignment horizontal="center"/>
    </xf>
    <xf numFmtId="0" fontId="58" fillId="4" borderId="1" xfId="0" applyFont="1" applyFill="1" applyBorder="1" applyAlignment="1">
      <alignment horizontal="justify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6" xfId="0" applyNumberFormat="1" applyFont="1" applyBorder="1" applyAlignment="1">
      <alignment horizontal="center" wrapText="1"/>
    </xf>
    <xf numFmtId="3" fontId="58" fillId="0" borderId="1" xfId="0" applyNumberFormat="1" applyFont="1" applyFill="1" applyBorder="1" applyAlignment="1">
      <alignment horizontal="center"/>
    </xf>
    <xf numFmtId="49" fontId="50" fillId="4" borderId="1" xfId="0" applyNumberFormat="1" applyFont="1" applyFill="1" applyBorder="1" applyAlignment="1">
      <alignment horizontal="center" vertical="center" wrapText="1"/>
    </xf>
    <xf numFmtId="4" fontId="33" fillId="0" borderId="0" xfId="0" applyNumberFormat="1" applyFont="1"/>
    <xf numFmtId="0" fontId="16" fillId="0" borderId="0" xfId="0" applyFont="1" applyFill="1"/>
    <xf numFmtId="4" fontId="33" fillId="0" borderId="0" xfId="0" applyNumberFormat="1" applyFont="1" applyFill="1"/>
    <xf numFmtId="49" fontId="16" fillId="0" borderId="0" xfId="0" applyNumberFormat="1" applyFont="1" applyAlignment="1">
      <alignment horizontal="left" wrapText="1"/>
    </xf>
    <xf numFmtId="4" fontId="69" fillId="0" borderId="0" xfId="0" applyNumberFormat="1" applyFont="1" applyFill="1"/>
    <xf numFmtId="3" fontId="33" fillId="0" borderId="0" xfId="0" applyNumberFormat="1" applyFont="1" applyFill="1"/>
    <xf numFmtId="0" fontId="16" fillId="0" borderId="3" xfId="0" applyFont="1" applyBorder="1" applyAlignment="1">
      <alignment horizontal="left" wrapText="1"/>
    </xf>
    <xf numFmtId="0" fontId="81" fillId="0" borderId="0" xfId="0" applyFont="1"/>
    <xf numFmtId="49" fontId="16" fillId="0" borderId="3" xfId="0" applyNumberFormat="1" applyFont="1" applyBorder="1" applyAlignment="1">
      <alignment horizontal="center"/>
    </xf>
    <xf numFmtId="49" fontId="17" fillId="4" borderId="1" xfId="0" applyNumberFormat="1" applyFont="1" applyFill="1" applyBorder="1" applyAlignment="1">
      <alignment horizontal="center" vertical="center" wrapText="1"/>
    </xf>
    <xf numFmtId="4" fontId="63" fillId="0" borderId="0" xfId="0" applyNumberFormat="1" applyFont="1"/>
    <xf numFmtId="49" fontId="12" fillId="0" borderId="1" xfId="0" applyNumberFormat="1" applyFont="1" applyBorder="1" applyAlignment="1" applyProtection="1">
      <alignment horizontal="left" wrapText="1"/>
      <protection locked="0"/>
    </xf>
    <xf numFmtId="4" fontId="62" fillId="0" borderId="0" xfId="0" applyNumberFormat="1" applyFont="1"/>
    <xf numFmtId="49" fontId="45" fillId="0" borderId="1" xfId="0" applyNumberFormat="1" applyFont="1" applyBorder="1" applyAlignment="1">
      <alignment horizontal="center" wrapText="1"/>
    </xf>
    <xf numFmtId="49" fontId="46" fillId="0" borderId="1" xfId="0" applyNumberFormat="1" applyFont="1" applyBorder="1" applyAlignment="1" applyProtection="1">
      <alignment horizontal="left" wrapText="1"/>
      <protection locked="0"/>
    </xf>
    <xf numFmtId="49" fontId="51" fillId="0" borderId="1" xfId="0" applyNumberFormat="1" applyFont="1" applyFill="1" applyBorder="1" applyAlignment="1">
      <alignment horizontal="left" wrapText="1"/>
    </xf>
    <xf numFmtId="49" fontId="12" fillId="0" borderId="6" xfId="0" applyNumberFormat="1" applyFont="1" applyFill="1" applyBorder="1" applyAlignment="1">
      <alignment horizontal="center" wrapText="1"/>
    </xf>
    <xf numFmtId="4" fontId="40" fillId="0" borderId="1" xfId="0" applyNumberFormat="1" applyFont="1" applyBorder="1" applyAlignment="1">
      <alignment horizontal="center" wrapText="1"/>
    </xf>
    <xf numFmtId="4" fontId="40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left" wrapText="1"/>
    </xf>
    <xf numFmtId="3" fontId="58" fillId="0" borderId="1" xfId="0" applyNumberFormat="1" applyFont="1" applyFill="1" applyBorder="1" applyAlignment="1">
      <alignment horizontal="center" wrapText="1"/>
    </xf>
    <xf numFmtId="0" fontId="72" fillId="0" borderId="0" xfId="0" applyFont="1" applyFill="1"/>
    <xf numFmtId="3" fontId="63" fillId="0" borderId="0" xfId="0" applyNumberFormat="1" applyFont="1" applyFill="1"/>
    <xf numFmtId="0" fontId="40" fillId="0" borderId="0" xfId="0" applyFont="1" applyAlignment="1">
      <alignment wrapText="1"/>
    </xf>
    <xf numFmtId="0" fontId="16" fillId="0" borderId="4" xfId="0" applyFont="1" applyBorder="1" applyAlignment="1">
      <alignment horizontal="left" wrapText="1"/>
    </xf>
    <xf numFmtId="0" fontId="90" fillId="0" borderId="0" xfId="0" applyFont="1"/>
    <xf numFmtId="49" fontId="91" fillId="0" borderId="1" xfId="0" applyNumberFormat="1" applyFont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Border="1"/>
    <xf numFmtId="4" fontId="58" fillId="5" borderId="1" xfId="0" applyNumberFormat="1" applyFont="1" applyFill="1" applyBorder="1" applyAlignment="1">
      <alignment horizontal="center"/>
    </xf>
    <xf numFmtId="0" fontId="46" fillId="0" borderId="0" xfId="0" applyFont="1"/>
    <xf numFmtId="4" fontId="63" fillId="0" borderId="0" xfId="0" applyNumberFormat="1" applyFont="1" applyAlignme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9" fontId="32" fillId="0" borderId="0" xfId="2" applyNumberFormat="1" applyFont="1" applyFill="1" applyBorder="1" applyAlignment="1" applyProtection="1">
      <alignment horizontal="left" vertical="top" wrapText="1"/>
      <protection locked="0"/>
    </xf>
    <xf numFmtId="0" fontId="22" fillId="0" borderId="1" xfId="2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49" fontId="26" fillId="0" borderId="6" xfId="2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18" fillId="0" borderId="0" xfId="2" applyNumberFormat="1" applyFont="1" applyFill="1" applyBorder="1" applyAlignment="1" applyProtection="1">
      <alignment wrapText="1"/>
      <protection locked="0"/>
    </xf>
    <xf numFmtId="0" fontId="47" fillId="0" borderId="0" xfId="0" applyFont="1" applyAlignment="1"/>
    <xf numFmtId="0" fontId="16" fillId="0" borderId="0" xfId="2" applyFont="1" applyAlignment="1"/>
    <xf numFmtId="0" fontId="16" fillId="0" borderId="0" xfId="2" applyFont="1" applyAlignment="1">
      <alignment horizontal="right"/>
    </xf>
    <xf numFmtId="1" fontId="21" fillId="0" borderId="0" xfId="2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9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9">
    <cellStyle name="Normal_meresha_07" xfId="6"/>
    <cellStyle name="Гиперссылка" xfId="1" builtinId="8"/>
    <cellStyle name="Звичайний 10" xfId="7"/>
    <cellStyle name="Звичайний 11" xfId="8"/>
    <cellStyle name="Звичайний 12" xfId="9"/>
    <cellStyle name="Звичайний 13" xfId="10"/>
    <cellStyle name="Звичайний 14" xfId="11"/>
    <cellStyle name="Звичайний 15" xfId="12"/>
    <cellStyle name="Звичайний 16" xfId="13"/>
    <cellStyle name="Звичайний 17" xfId="14"/>
    <cellStyle name="Звичайний 18" xfId="15"/>
    <cellStyle name="Звичайний 19" xfId="16"/>
    <cellStyle name="Звичайний 2" xfId="17"/>
    <cellStyle name="Звичайний 20" xfId="18"/>
    <cellStyle name="Звичайний 3" xfId="19"/>
    <cellStyle name="Звичайний 4" xfId="20"/>
    <cellStyle name="Звичайний 5" xfId="21"/>
    <cellStyle name="Звичайний 6" xfId="22"/>
    <cellStyle name="Звичайний 7" xfId="23"/>
    <cellStyle name="Звичайний 8" xfId="24"/>
    <cellStyle name="Звичайний 9" xfId="25"/>
    <cellStyle name="Обычный" xfId="0" builtinId="0"/>
    <cellStyle name="Обычный 2" xfId="5"/>
    <cellStyle name="Обычный 2 2" xfId="27"/>
    <cellStyle name="Обычный_Dod5" xfId="2"/>
    <cellStyle name="Обычный_Dod5 2" xfId="28"/>
    <cellStyle name="Обычный_Dod6" xfId="3"/>
    <cellStyle name="Обычный_ZV1PIV98" xfId="4"/>
    <cellStyle name="Стиль 1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495335" y="174238"/>
          <a:ext cx="387969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рішення Вараської  міської ради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122</xdr:row>
      <xdr:rowOff>629330</xdr:rowOff>
    </xdr:from>
    <xdr:to>
      <xdr:col>13</xdr:col>
      <xdr:colOff>333375</xdr:colOff>
      <xdr:row>122</xdr:row>
      <xdr:rowOff>1063058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3703" y="12391004"/>
          <a:ext cx="9531123" cy="4337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89180" y="129540"/>
          <a:ext cx="3247444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638175</xdr:colOff>
      <xdr:row>94</xdr:row>
      <xdr:rowOff>419099</xdr:rowOff>
    </xdr:from>
    <xdr:to>
      <xdr:col>10</xdr:col>
      <xdr:colOff>28575</xdr:colOff>
      <xdr:row>94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6647497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82040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view="pageBreakPreview" topLeftCell="A10" zoomScale="82" zoomScaleNormal="100" zoomScaleSheetLayoutView="82" workbookViewId="0">
      <selection activeCell="A23" sqref="A23:F23"/>
    </sheetView>
  </sheetViews>
  <sheetFormatPr defaultColWidth="8" defaultRowHeight="12.75" x14ac:dyDescent="0.2"/>
  <cols>
    <col min="1" max="1" width="12.85546875" style="38" customWidth="1"/>
    <col min="2" max="2" width="45.28515625" style="32" customWidth="1"/>
    <col min="3" max="3" width="17.42578125" style="32" customWidth="1"/>
    <col min="4" max="4" width="16.140625" style="33" customWidth="1"/>
    <col min="5" max="5" width="16.5703125" style="33" customWidth="1"/>
    <col min="6" max="6" width="16" style="17" customWidth="1"/>
    <col min="7" max="8" width="8" style="17"/>
    <col min="9" max="9" width="12.140625" style="17" bestFit="1" customWidth="1"/>
    <col min="10" max="16384" width="8" style="17"/>
  </cols>
  <sheetData>
    <row r="1" spans="1:9" ht="16.5" customHeight="1" x14ac:dyDescent="0.3">
      <c r="A1" s="14"/>
      <c r="B1" s="15"/>
      <c r="C1" s="15"/>
      <c r="D1" s="16"/>
      <c r="E1" s="377"/>
      <c r="F1" s="377"/>
    </row>
    <row r="2" spans="1:9" ht="17.25" customHeight="1" x14ac:dyDescent="0.3">
      <c r="A2" s="14"/>
      <c r="B2" s="15"/>
      <c r="C2" s="15"/>
      <c r="D2" s="16"/>
      <c r="E2" s="378"/>
      <c r="F2" s="378"/>
    </row>
    <row r="3" spans="1:9" ht="18" customHeight="1" x14ac:dyDescent="0.3">
      <c r="A3" s="14"/>
      <c r="B3" s="15"/>
      <c r="C3" s="15"/>
      <c r="D3" s="16"/>
      <c r="E3" s="378"/>
      <c r="F3" s="378"/>
    </row>
    <row r="4" spans="1:9" ht="18" customHeight="1" x14ac:dyDescent="0.3">
      <c r="A4" s="14"/>
      <c r="B4" s="15"/>
      <c r="C4" s="15"/>
      <c r="D4" s="16"/>
      <c r="E4" s="61"/>
      <c r="F4" s="61"/>
    </row>
    <row r="5" spans="1:9" ht="27.75" customHeight="1" x14ac:dyDescent="0.25">
      <c r="A5" s="64" t="s">
        <v>207</v>
      </c>
      <c r="B5" s="15"/>
      <c r="C5" s="15"/>
      <c r="D5" s="16"/>
      <c r="E5" s="16"/>
      <c r="F5" s="16"/>
    </row>
    <row r="6" spans="1:9" ht="27.75" customHeight="1" x14ac:dyDescent="0.25">
      <c r="A6" s="63" t="s">
        <v>201</v>
      </c>
      <c r="B6" s="15"/>
      <c r="C6" s="15"/>
      <c r="D6" s="16"/>
      <c r="E6" s="16"/>
      <c r="F6" s="16"/>
    </row>
    <row r="7" spans="1:9" ht="21.75" customHeight="1" x14ac:dyDescent="0.25">
      <c r="A7" s="14"/>
      <c r="B7" s="15"/>
      <c r="C7" s="15"/>
      <c r="D7" s="16"/>
      <c r="E7" s="16"/>
      <c r="F7" s="16"/>
    </row>
    <row r="8" spans="1:9" ht="78.75" customHeight="1" x14ac:dyDescent="0.2">
      <c r="A8" s="379" t="s">
        <v>269</v>
      </c>
      <c r="B8" s="379"/>
      <c r="C8" s="379"/>
      <c r="D8" s="379"/>
      <c r="E8" s="379"/>
      <c r="F8" s="379"/>
    </row>
    <row r="9" spans="1:9" ht="30" customHeight="1" x14ac:dyDescent="0.25">
      <c r="A9" s="14"/>
      <c r="B9" s="15"/>
      <c r="C9" s="15"/>
      <c r="D9" s="18"/>
      <c r="E9" s="18"/>
      <c r="F9" s="19" t="s">
        <v>0</v>
      </c>
    </row>
    <row r="10" spans="1:9" ht="39" customHeight="1" x14ac:dyDescent="0.2">
      <c r="A10" s="368" t="s">
        <v>26</v>
      </c>
      <c r="B10" s="369" t="s">
        <v>172</v>
      </c>
      <c r="C10" s="370" t="s">
        <v>173</v>
      </c>
      <c r="D10" s="371" t="s">
        <v>60</v>
      </c>
      <c r="E10" s="370" t="s">
        <v>61</v>
      </c>
      <c r="F10" s="370"/>
    </row>
    <row r="11" spans="1:9" ht="51.75" customHeight="1" x14ac:dyDescent="0.2">
      <c r="A11" s="368"/>
      <c r="B11" s="369"/>
      <c r="C11" s="370"/>
      <c r="D11" s="371"/>
      <c r="E11" s="21" t="s">
        <v>174</v>
      </c>
      <c r="F11" s="20" t="s">
        <v>180</v>
      </c>
    </row>
    <row r="12" spans="1:9" s="24" customFormat="1" ht="16.5" customHeight="1" x14ac:dyDescent="0.2">
      <c r="A12" s="22">
        <v>1</v>
      </c>
      <c r="B12" s="22">
        <v>2</v>
      </c>
      <c r="C12" s="23">
        <v>3</v>
      </c>
      <c r="D12" s="23">
        <v>4</v>
      </c>
      <c r="E12" s="23">
        <v>5</v>
      </c>
      <c r="F12" s="23">
        <v>6</v>
      </c>
    </row>
    <row r="13" spans="1:9" ht="28.5" customHeight="1" x14ac:dyDescent="0.25">
      <c r="A13" s="372" t="s">
        <v>175</v>
      </c>
      <c r="B13" s="373"/>
      <c r="C13" s="373"/>
      <c r="D13" s="373"/>
      <c r="E13" s="373"/>
      <c r="F13" s="374"/>
      <c r="G13" s="30"/>
    </row>
    <row r="14" spans="1:9" s="27" customFormat="1" ht="33.75" customHeight="1" x14ac:dyDescent="0.25">
      <c r="A14" s="44" t="s">
        <v>27</v>
      </c>
      <c r="B14" s="25" t="s">
        <v>28</v>
      </c>
      <c r="C14" s="39">
        <f t="shared" ref="C14:C32" si="0">SUM(D14:E14)</f>
        <v>116735</v>
      </c>
      <c r="D14" s="39">
        <f>D15</f>
        <v>3750735</v>
      </c>
      <c r="E14" s="39">
        <f>E15</f>
        <v>-3634000</v>
      </c>
      <c r="F14" s="39">
        <f>F15</f>
        <v>-3722000</v>
      </c>
      <c r="G14" s="26"/>
    </row>
    <row r="15" spans="1:9" s="27" customFormat="1" ht="38.25" customHeight="1" x14ac:dyDescent="0.25">
      <c r="A15" s="44">
        <v>208000</v>
      </c>
      <c r="B15" s="25" t="s">
        <v>29</v>
      </c>
      <c r="C15" s="39">
        <f t="shared" si="0"/>
        <v>116735</v>
      </c>
      <c r="D15" s="39">
        <f>D16+D17</f>
        <v>3750735</v>
      </c>
      <c r="E15" s="39">
        <f>E16+E17</f>
        <v>-3634000</v>
      </c>
      <c r="F15" s="39">
        <f>F16+F17</f>
        <v>-3722000</v>
      </c>
      <c r="G15" s="26"/>
    </row>
    <row r="16" spans="1:9" s="27" customFormat="1" ht="26.25" customHeight="1" x14ac:dyDescent="0.25">
      <c r="A16" s="45">
        <v>208100</v>
      </c>
      <c r="B16" s="28" t="s">
        <v>30</v>
      </c>
      <c r="C16" s="41">
        <f t="shared" si="0"/>
        <v>116735</v>
      </c>
      <c r="D16" s="40">
        <v>28735</v>
      </c>
      <c r="E16" s="41">
        <v>88000</v>
      </c>
      <c r="F16" s="41">
        <v>0</v>
      </c>
      <c r="G16" s="26"/>
      <c r="I16" s="29"/>
    </row>
    <row r="17" spans="1:7" ht="51.75" customHeight="1" x14ac:dyDescent="0.25">
      <c r="A17" s="45" t="s">
        <v>31</v>
      </c>
      <c r="B17" s="28" t="s">
        <v>189</v>
      </c>
      <c r="C17" s="41">
        <f t="shared" si="0"/>
        <v>0</v>
      </c>
      <c r="D17" s="42">
        <v>3722000</v>
      </c>
      <c r="E17" s="42">
        <v>-3722000</v>
      </c>
      <c r="F17" s="42">
        <v>-3722000</v>
      </c>
      <c r="G17" s="30"/>
    </row>
    <row r="18" spans="1:7" ht="27.75" hidden="1" customHeight="1" x14ac:dyDescent="0.25">
      <c r="A18" s="44" t="s">
        <v>1</v>
      </c>
      <c r="B18" s="25" t="s">
        <v>2</v>
      </c>
      <c r="C18" s="39">
        <f t="shared" ref="C18:C27" si="1">SUM(D18:E18)</f>
        <v>0</v>
      </c>
      <c r="D18" s="39">
        <f t="shared" ref="D18:F19" si="2">D19</f>
        <v>0</v>
      </c>
      <c r="E18" s="39">
        <f t="shared" si="2"/>
        <v>0</v>
      </c>
      <c r="F18" s="39">
        <f t="shared" si="2"/>
        <v>0</v>
      </c>
      <c r="G18" s="30"/>
    </row>
    <row r="19" spans="1:7" ht="34.5" hidden="1" customHeight="1" x14ac:dyDescent="0.25">
      <c r="A19" s="44">
        <v>301000</v>
      </c>
      <c r="B19" s="25" t="s">
        <v>3</v>
      </c>
      <c r="C19" s="39">
        <f t="shared" si="1"/>
        <v>0</v>
      </c>
      <c r="D19" s="39">
        <f t="shared" si="2"/>
        <v>0</v>
      </c>
      <c r="E19" s="39">
        <f>SUM(E20:E21)</f>
        <v>0</v>
      </c>
      <c r="F19" s="39">
        <f>SUM(F20:F21)</f>
        <v>0</v>
      </c>
      <c r="G19" s="30"/>
    </row>
    <row r="20" spans="1:7" ht="30" hidden="1" customHeight="1" x14ac:dyDescent="0.25">
      <c r="A20" s="45">
        <v>301100</v>
      </c>
      <c r="B20" s="28" t="s">
        <v>4</v>
      </c>
      <c r="C20" s="41">
        <f t="shared" si="1"/>
        <v>0</v>
      </c>
      <c r="D20" s="40">
        <v>0</v>
      </c>
      <c r="E20" s="41"/>
      <c r="F20" s="41"/>
      <c r="G20" s="30"/>
    </row>
    <row r="21" spans="1:7" ht="9" hidden="1" customHeight="1" x14ac:dyDescent="0.25">
      <c r="A21" s="45" t="s">
        <v>163</v>
      </c>
      <c r="B21" s="28" t="s">
        <v>164</v>
      </c>
      <c r="C21" s="41">
        <f t="shared" si="1"/>
        <v>0</v>
      </c>
      <c r="D21" s="40">
        <v>0</v>
      </c>
      <c r="E21" s="42"/>
      <c r="F21" s="42"/>
      <c r="G21" s="30"/>
    </row>
    <row r="22" spans="1:7" s="33" customFormat="1" ht="26.25" customHeight="1" x14ac:dyDescent="0.25">
      <c r="A22" s="44"/>
      <c r="B22" s="25" t="s">
        <v>176</v>
      </c>
      <c r="C22" s="39">
        <f>SUM(C14,C18)</f>
        <v>116735</v>
      </c>
      <c r="D22" s="39">
        <f t="shared" ref="D22:F22" si="3">SUM(D14,D18)</f>
        <v>3750735</v>
      </c>
      <c r="E22" s="39">
        <f t="shared" si="3"/>
        <v>-3634000</v>
      </c>
      <c r="F22" s="39">
        <f t="shared" si="3"/>
        <v>-3722000</v>
      </c>
      <c r="G22" s="59"/>
    </row>
    <row r="23" spans="1:7" ht="28.5" customHeight="1" x14ac:dyDescent="0.25">
      <c r="A23" s="372" t="s">
        <v>177</v>
      </c>
      <c r="B23" s="373"/>
      <c r="C23" s="373"/>
      <c r="D23" s="373"/>
      <c r="E23" s="373"/>
      <c r="F23" s="374"/>
      <c r="G23" s="30"/>
    </row>
    <row r="24" spans="1:7" ht="35.25" hidden="1" customHeight="1" x14ac:dyDescent="0.25">
      <c r="A24" s="44" t="s">
        <v>5</v>
      </c>
      <c r="B24" s="25" t="s">
        <v>6</v>
      </c>
      <c r="C24" s="67">
        <f t="shared" si="1"/>
        <v>0</v>
      </c>
      <c r="D24" s="67">
        <f>D25</f>
        <v>0</v>
      </c>
      <c r="E24" s="67">
        <f>SUM(E25,E28)</f>
        <v>0</v>
      </c>
      <c r="F24" s="67">
        <f>SUM(F25,F28)</f>
        <v>0</v>
      </c>
      <c r="G24" s="30"/>
    </row>
    <row r="25" spans="1:7" ht="28.5" hidden="1" customHeight="1" x14ac:dyDescent="0.25">
      <c r="A25" s="44" t="s">
        <v>7</v>
      </c>
      <c r="B25" s="25" t="s">
        <v>8</v>
      </c>
      <c r="C25" s="67">
        <f t="shared" si="1"/>
        <v>0</v>
      </c>
      <c r="D25" s="67">
        <f>D26+D27</f>
        <v>0</v>
      </c>
      <c r="E25" s="67">
        <f>E26</f>
        <v>0</v>
      </c>
      <c r="F25" s="67">
        <f>F26</f>
        <v>0</v>
      </c>
      <c r="G25" s="30"/>
    </row>
    <row r="26" spans="1:7" ht="28.5" hidden="1" customHeight="1" x14ac:dyDescent="0.25">
      <c r="A26" s="45" t="s">
        <v>9</v>
      </c>
      <c r="B26" s="28" t="s">
        <v>10</v>
      </c>
      <c r="C26" s="68">
        <f t="shared" si="1"/>
        <v>0</v>
      </c>
      <c r="D26" s="111">
        <f>D20</f>
        <v>0</v>
      </c>
      <c r="E26" s="110"/>
      <c r="F26" s="110"/>
      <c r="G26" s="30"/>
    </row>
    <row r="27" spans="1:7" ht="24.75" hidden="1" customHeight="1" x14ac:dyDescent="0.25">
      <c r="A27" s="45" t="s">
        <v>11</v>
      </c>
      <c r="B27" s="31" t="s">
        <v>12</v>
      </c>
      <c r="C27" s="68">
        <f t="shared" si="1"/>
        <v>0</v>
      </c>
      <c r="D27" s="110">
        <v>0</v>
      </c>
      <c r="E27" s="110"/>
      <c r="F27" s="110"/>
      <c r="G27" s="30"/>
    </row>
    <row r="28" spans="1:7" ht="24.75" hidden="1" customHeight="1" x14ac:dyDescent="0.25">
      <c r="A28" s="44" t="s">
        <v>165</v>
      </c>
      <c r="B28" s="25" t="s">
        <v>166</v>
      </c>
      <c r="C28" s="67">
        <f t="shared" ref="C28:C30" si="4">SUM(D28:E28)</f>
        <v>0</v>
      </c>
      <c r="D28" s="112">
        <f t="shared" ref="D28:F29" si="5">SUM(D29)</f>
        <v>0</v>
      </c>
      <c r="E28" s="112">
        <f t="shared" si="5"/>
        <v>0</v>
      </c>
      <c r="F28" s="112">
        <f t="shared" si="5"/>
        <v>0</v>
      </c>
      <c r="G28" s="30"/>
    </row>
    <row r="29" spans="1:7" ht="26.25" hidden="1" customHeight="1" x14ac:dyDescent="0.25">
      <c r="A29" s="45" t="s">
        <v>167</v>
      </c>
      <c r="B29" s="31" t="s">
        <v>168</v>
      </c>
      <c r="C29" s="68">
        <f t="shared" si="4"/>
        <v>0</v>
      </c>
      <c r="D29" s="42">
        <f t="shared" si="5"/>
        <v>0</v>
      </c>
      <c r="E29" s="110"/>
      <c r="F29" s="110"/>
      <c r="G29" s="30"/>
    </row>
    <row r="30" spans="1:7" ht="29.25" hidden="1" customHeight="1" x14ac:dyDescent="0.25">
      <c r="A30" s="45" t="s">
        <v>169</v>
      </c>
      <c r="B30" s="31" t="s">
        <v>12</v>
      </c>
      <c r="C30" s="68">
        <f t="shared" si="4"/>
        <v>0</v>
      </c>
      <c r="D30" s="42">
        <v>0</v>
      </c>
      <c r="E30" s="110"/>
      <c r="F30" s="110"/>
      <c r="G30" s="30"/>
    </row>
    <row r="31" spans="1:7" ht="28.5" customHeight="1" x14ac:dyDescent="0.25">
      <c r="A31" s="44" t="s">
        <v>32</v>
      </c>
      <c r="B31" s="25" t="s">
        <v>33</v>
      </c>
      <c r="C31" s="39">
        <f t="shared" si="0"/>
        <v>116735</v>
      </c>
      <c r="D31" s="39">
        <f>D32</f>
        <v>3750735</v>
      </c>
      <c r="E31" s="39">
        <f>E32</f>
        <v>-3634000</v>
      </c>
      <c r="F31" s="39">
        <f>F32</f>
        <v>-3722000</v>
      </c>
      <c r="G31" s="30"/>
    </row>
    <row r="32" spans="1:7" ht="26.25" customHeight="1" x14ac:dyDescent="0.25">
      <c r="A32" s="44" t="s">
        <v>34</v>
      </c>
      <c r="B32" s="25" t="s">
        <v>35</v>
      </c>
      <c r="C32" s="39">
        <f t="shared" si="0"/>
        <v>116735</v>
      </c>
      <c r="D32" s="39">
        <f>D33+D34</f>
        <v>3750735</v>
      </c>
      <c r="E32" s="39">
        <f>E33+E34</f>
        <v>-3634000</v>
      </c>
      <c r="F32" s="39">
        <f>F33+F34</f>
        <v>-3722000</v>
      </c>
      <c r="G32" s="30"/>
    </row>
    <row r="33" spans="1:8" ht="27.75" customHeight="1" x14ac:dyDescent="0.25">
      <c r="A33" s="45" t="s">
        <v>36</v>
      </c>
      <c r="B33" s="31" t="s">
        <v>37</v>
      </c>
      <c r="C33" s="41">
        <f t="shared" ref="C33:C34" si="6">SUM(D33:E33)</f>
        <v>116735</v>
      </c>
      <c r="D33" s="40">
        <v>28735</v>
      </c>
      <c r="E33" s="41">
        <v>88000</v>
      </c>
      <c r="F33" s="41">
        <v>0</v>
      </c>
    </row>
    <row r="34" spans="1:8" ht="54" customHeight="1" x14ac:dyDescent="0.25">
      <c r="A34" s="45" t="s">
        <v>38</v>
      </c>
      <c r="B34" s="60" t="s">
        <v>189</v>
      </c>
      <c r="C34" s="41">
        <f t="shared" si="6"/>
        <v>0</v>
      </c>
      <c r="D34" s="42">
        <v>3722000</v>
      </c>
      <c r="E34" s="42">
        <v>-3722000</v>
      </c>
      <c r="F34" s="42">
        <v>-3722000</v>
      </c>
    </row>
    <row r="35" spans="1:8" ht="27.75" customHeight="1" x14ac:dyDescent="0.25">
      <c r="A35" s="39"/>
      <c r="B35" s="46" t="s">
        <v>176</v>
      </c>
      <c r="C35" s="39">
        <f>SUM(C24,C31)</f>
        <v>116735</v>
      </c>
      <c r="D35" s="39">
        <f>SUM(D24,D31)</f>
        <v>3750735</v>
      </c>
      <c r="E35" s="39">
        <f>SUM(E24,E31)</f>
        <v>-3634000</v>
      </c>
      <c r="F35" s="39">
        <f>SUM(F24,F31)</f>
        <v>-3722000</v>
      </c>
      <c r="G35" s="367"/>
      <c r="H35" s="367"/>
    </row>
    <row r="36" spans="1:8" x14ac:dyDescent="0.2">
      <c r="A36" s="32"/>
    </row>
    <row r="37" spans="1:8" ht="15.75" x14ac:dyDescent="0.25">
      <c r="A37" s="32"/>
      <c r="D37" s="34"/>
      <c r="E37" s="34"/>
      <c r="F37" s="27"/>
    </row>
    <row r="38" spans="1:8" ht="130.5" customHeight="1" x14ac:dyDescent="0.4">
      <c r="A38" s="375" t="s">
        <v>320</v>
      </c>
      <c r="B38" s="375"/>
      <c r="C38" s="375"/>
      <c r="D38" s="375"/>
      <c r="E38" s="375"/>
      <c r="F38" s="376"/>
    </row>
    <row r="39" spans="1:8" ht="15" x14ac:dyDescent="0.2">
      <c r="A39" s="32"/>
      <c r="B39" s="35"/>
      <c r="C39" s="35"/>
      <c r="D39" s="36"/>
    </row>
    <row r="40" spans="1:8" ht="15" x14ac:dyDescent="0.2">
      <c r="A40" s="32"/>
      <c r="B40" s="35"/>
      <c r="C40" s="35"/>
      <c r="D40" s="36"/>
    </row>
    <row r="41" spans="1:8" ht="15" x14ac:dyDescent="0.2">
      <c r="A41" s="32"/>
      <c r="B41" s="35"/>
      <c r="C41" s="35"/>
      <c r="D41" s="36"/>
    </row>
    <row r="42" spans="1:8" ht="15" x14ac:dyDescent="0.2">
      <c r="A42" s="32"/>
      <c r="B42" s="35"/>
      <c r="C42" s="35"/>
      <c r="D42" s="36"/>
    </row>
    <row r="43" spans="1:8" x14ac:dyDescent="0.2">
      <c r="A43" s="32"/>
    </row>
    <row r="44" spans="1:8" x14ac:dyDescent="0.2">
      <c r="A44" s="32"/>
      <c r="D44" s="36"/>
      <c r="E44" s="36"/>
    </row>
    <row r="45" spans="1:8" x14ac:dyDescent="0.2">
      <c r="A45" s="32"/>
      <c r="D45" s="37"/>
    </row>
    <row r="46" spans="1:8" x14ac:dyDescent="0.2">
      <c r="A46" s="32"/>
    </row>
    <row r="47" spans="1:8" x14ac:dyDescent="0.2">
      <c r="A47" s="32"/>
      <c r="E47" s="36"/>
    </row>
    <row r="51" spans="4:4" x14ac:dyDescent="0.2">
      <c r="D51" s="36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1"/>
  <sheetViews>
    <sheetView showZeros="0" view="pageBreakPreview" topLeftCell="A102" zoomScale="112" zoomScaleNormal="100" zoomScaleSheetLayoutView="112" workbookViewId="0">
      <selection activeCell="T95" sqref="T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69" customWidth="1"/>
    <col min="4" max="4" width="53.85546875" style="4" customWidth="1"/>
    <col min="5" max="5" width="14.140625" style="56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165" customWidth="1"/>
    <col min="11" max="11" width="11.42578125" style="165" customWidth="1"/>
    <col min="12" max="12" width="10.5703125" customWidth="1"/>
    <col min="13" max="13" width="9.140625" customWidth="1"/>
    <col min="14" max="14" width="7.5703125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20" max="20" width="13.7109375" hidden="1" customWidth="1"/>
    <col min="21" max="21" width="16.5703125" hidden="1" customWidth="1"/>
  </cols>
  <sheetData>
    <row r="1" spans="1:20" x14ac:dyDescent="0.2">
      <c r="C1" s="164"/>
      <c r="D1" s="1"/>
    </row>
    <row r="2" spans="1:20" x14ac:dyDescent="0.2">
      <c r="C2" s="164"/>
      <c r="D2" s="1"/>
    </row>
    <row r="3" spans="1:20" ht="21" customHeight="1" x14ac:dyDescent="0.2">
      <c r="C3" s="164"/>
      <c r="D3" s="1"/>
    </row>
    <row r="4" spans="1:20" ht="56.25" customHeight="1" x14ac:dyDescent="0.25">
      <c r="C4" s="164"/>
      <c r="D4" s="8"/>
      <c r="E4" s="57"/>
      <c r="F4" s="9"/>
      <c r="G4" s="10"/>
      <c r="H4" s="10"/>
      <c r="I4" s="10"/>
      <c r="J4" s="166"/>
      <c r="K4" s="166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385" t="s">
        <v>207</v>
      </c>
      <c r="B5" s="386"/>
      <c r="C5" s="164"/>
      <c r="D5" s="8"/>
      <c r="E5" s="57"/>
      <c r="F5" s="9"/>
      <c r="G5" s="10"/>
      <c r="H5" s="10"/>
      <c r="I5" s="10"/>
      <c r="J5" s="166"/>
      <c r="K5" s="166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387" t="s">
        <v>201</v>
      </c>
      <c r="B6" s="386"/>
      <c r="C6" s="164"/>
      <c r="D6" s="8"/>
      <c r="E6" s="57"/>
      <c r="F6" s="9"/>
      <c r="G6" s="10"/>
      <c r="H6" s="10"/>
      <c r="I6" s="10"/>
      <c r="J6" s="166"/>
      <c r="K6" s="166"/>
      <c r="L6" s="10"/>
      <c r="M6" s="10"/>
      <c r="N6" s="11"/>
      <c r="O6" s="11"/>
      <c r="P6" s="11"/>
      <c r="Q6" s="11"/>
      <c r="R6" s="172" t="s">
        <v>233</v>
      </c>
    </row>
    <row r="7" spans="1:20" ht="10.15" customHeight="1" x14ac:dyDescent="0.25">
      <c r="C7" s="164"/>
      <c r="D7" s="8"/>
      <c r="E7" s="57"/>
      <c r="F7" s="9"/>
      <c r="G7" s="10"/>
      <c r="H7" s="10"/>
      <c r="I7" s="10"/>
      <c r="J7" s="166"/>
      <c r="K7" s="166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388" t="s">
        <v>204</v>
      </c>
      <c r="B8" s="390" t="s">
        <v>205</v>
      </c>
      <c r="C8" s="390" t="s">
        <v>178</v>
      </c>
      <c r="D8" s="382" t="s">
        <v>206</v>
      </c>
      <c r="E8" s="393" t="s">
        <v>60</v>
      </c>
      <c r="F8" s="394"/>
      <c r="G8" s="394"/>
      <c r="H8" s="394"/>
      <c r="I8" s="395"/>
      <c r="J8" s="393" t="s">
        <v>61</v>
      </c>
      <c r="K8" s="394"/>
      <c r="L8" s="394"/>
      <c r="M8" s="394"/>
      <c r="N8" s="394"/>
      <c r="O8" s="394"/>
      <c r="P8" s="394"/>
      <c r="Q8" s="396"/>
      <c r="R8" s="397" t="s">
        <v>63</v>
      </c>
    </row>
    <row r="9" spans="1:20" ht="19.5" customHeight="1" x14ac:dyDescent="0.2">
      <c r="A9" s="389"/>
      <c r="B9" s="391"/>
      <c r="C9" s="391"/>
      <c r="D9" s="383"/>
      <c r="E9" s="400" t="s">
        <v>179</v>
      </c>
      <c r="F9" s="403" t="s">
        <v>67</v>
      </c>
      <c r="G9" s="405" t="s">
        <v>64</v>
      </c>
      <c r="H9" s="406"/>
      <c r="I9" s="403" t="s">
        <v>68</v>
      </c>
      <c r="J9" s="408" t="s">
        <v>179</v>
      </c>
      <c r="K9" s="380" t="s">
        <v>180</v>
      </c>
      <c r="L9" s="403" t="s">
        <v>67</v>
      </c>
      <c r="M9" s="405" t="s">
        <v>64</v>
      </c>
      <c r="N9" s="406"/>
      <c r="O9" s="403" t="s">
        <v>68</v>
      </c>
      <c r="P9" s="413" t="s">
        <v>64</v>
      </c>
      <c r="Q9" s="414"/>
      <c r="R9" s="398"/>
    </row>
    <row r="10" spans="1:20" ht="12.75" customHeight="1" x14ac:dyDescent="0.2">
      <c r="A10" s="389"/>
      <c r="B10" s="391"/>
      <c r="C10" s="391"/>
      <c r="D10" s="383"/>
      <c r="E10" s="401"/>
      <c r="F10" s="404"/>
      <c r="G10" s="380" t="s">
        <v>22</v>
      </c>
      <c r="H10" s="380" t="s">
        <v>23</v>
      </c>
      <c r="I10" s="407"/>
      <c r="J10" s="409"/>
      <c r="K10" s="411"/>
      <c r="L10" s="404"/>
      <c r="M10" s="380" t="s">
        <v>24</v>
      </c>
      <c r="N10" s="380" t="s">
        <v>25</v>
      </c>
      <c r="O10" s="407"/>
      <c r="P10" s="380" t="s">
        <v>65</v>
      </c>
      <c r="Q10" s="50" t="s">
        <v>64</v>
      </c>
      <c r="R10" s="398"/>
    </row>
    <row r="11" spans="1:20" ht="77.25" customHeight="1" x14ac:dyDescent="0.2">
      <c r="A11" s="389"/>
      <c r="B11" s="392"/>
      <c r="C11" s="392"/>
      <c r="D11" s="384"/>
      <c r="E11" s="402"/>
      <c r="F11" s="404"/>
      <c r="G11" s="381"/>
      <c r="H11" s="381"/>
      <c r="I11" s="407"/>
      <c r="J11" s="410"/>
      <c r="K11" s="412"/>
      <c r="L11" s="404"/>
      <c r="M11" s="381"/>
      <c r="N11" s="381"/>
      <c r="O11" s="407"/>
      <c r="P11" s="381"/>
      <c r="Q11" s="51" t="s">
        <v>66</v>
      </c>
      <c r="R11" s="399"/>
    </row>
    <row r="12" spans="1:20" s="43" customFormat="1" ht="15.75" customHeight="1" x14ac:dyDescent="0.2">
      <c r="A12" s="173">
        <v>1</v>
      </c>
      <c r="B12" s="173" t="s">
        <v>59</v>
      </c>
      <c r="C12" s="174">
        <v>3</v>
      </c>
      <c r="D12" s="174">
        <v>4</v>
      </c>
      <c r="E12" s="174">
        <v>5</v>
      </c>
      <c r="F12" s="175">
        <v>6</v>
      </c>
      <c r="G12" s="175">
        <v>7</v>
      </c>
      <c r="H12" s="175">
        <v>8</v>
      </c>
      <c r="I12" s="174">
        <v>9</v>
      </c>
      <c r="J12" s="175">
        <v>10</v>
      </c>
      <c r="K12" s="175">
        <v>11</v>
      </c>
      <c r="L12" s="175">
        <v>12</v>
      </c>
      <c r="M12" s="175">
        <v>13</v>
      </c>
      <c r="N12" s="175">
        <v>14</v>
      </c>
      <c r="O12" s="175">
        <v>15</v>
      </c>
      <c r="P12" s="175">
        <v>15</v>
      </c>
      <c r="Q12" s="175">
        <v>15</v>
      </c>
      <c r="R12" s="174">
        <v>16</v>
      </c>
      <c r="T12" s="52"/>
    </row>
    <row r="13" spans="1:20" ht="29.25" hidden="1" customHeight="1" x14ac:dyDescent="0.25">
      <c r="A13" s="176" t="s">
        <v>85</v>
      </c>
      <c r="B13" s="176"/>
      <c r="C13" s="176"/>
      <c r="D13" s="177" t="s">
        <v>79</v>
      </c>
      <c r="E13" s="178">
        <f>SUM(E14)</f>
        <v>0</v>
      </c>
      <c r="F13" s="179">
        <f t="shared" ref="F13:R13" si="0">SUM(F14)</f>
        <v>0</v>
      </c>
      <c r="G13" s="179">
        <f t="shared" si="0"/>
        <v>0</v>
      </c>
      <c r="H13" s="179">
        <f t="shared" si="0"/>
        <v>0</v>
      </c>
      <c r="I13" s="179">
        <f t="shared" si="0"/>
        <v>0</v>
      </c>
      <c r="J13" s="179">
        <f t="shared" si="0"/>
        <v>0</v>
      </c>
      <c r="K13" s="179">
        <f t="shared" si="0"/>
        <v>0</v>
      </c>
      <c r="L13" s="179">
        <f t="shared" si="0"/>
        <v>0</v>
      </c>
      <c r="M13" s="179">
        <f t="shared" si="0"/>
        <v>0</v>
      </c>
      <c r="N13" s="179">
        <f t="shared" si="0"/>
        <v>0</v>
      </c>
      <c r="O13" s="179">
        <f t="shared" si="0"/>
        <v>0</v>
      </c>
      <c r="P13" s="179">
        <f t="shared" si="0"/>
        <v>0</v>
      </c>
      <c r="Q13" s="179">
        <f t="shared" si="0"/>
        <v>0</v>
      </c>
      <c r="R13" s="179">
        <f t="shared" si="0"/>
        <v>0</v>
      </c>
      <c r="T13" s="48">
        <f t="shared" ref="T13:T14" si="1">SUM(E13,J13)</f>
        <v>0</v>
      </c>
    </row>
    <row r="14" spans="1:20" s="3" customFormat="1" ht="28.5" hidden="1" customHeight="1" x14ac:dyDescent="0.25">
      <c r="A14" s="176" t="s">
        <v>86</v>
      </c>
      <c r="B14" s="176"/>
      <c r="C14" s="176"/>
      <c r="D14" s="177" t="s">
        <v>79</v>
      </c>
      <c r="E14" s="178">
        <f t="shared" ref="E14:R14" si="2">SUM(E15:E27)</f>
        <v>0</v>
      </c>
      <c r="F14" s="178">
        <f t="shared" si="2"/>
        <v>0</v>
      </c>
      <c r="G14" s="178">
        <f t="shared" si="2"/>
        <v>0</v>
      </c>
      <c r="H14" s="178">
        <f t="shared" si="2"/>
        <v>0</v>
      </c>
      <c r="I14" s="178">
        <f t="shared" si="2"/>
        <v>0</v>
      </c>
      <c r="J14" s="178">
        <f t="shared" si="2"/>
        <v>0</v>
      </c>
      <c r="K14" s="178">
        <f t="shared" si="2"/>
        <v>0</v>
      </c>
      <c r="L14" s="178">
        <f t="shared" si="2"/>
        <v>0</v>
      </c>
      <c r="M14" s="178">
        <f t="shared" si="2"/>
        <v>0</v>
      </c>
      <c r="N14" s="178">
        <f t="shared" si="2"/>
        <v>0</v>
      </c>
      <c r="O14" s="178">
        <f t="shared" si="2"/>
        <v>0</v>
      </c>
      <c r="P14" s="178">
        <f t="shared" si="2"/>
        <v>0</v>
      </c>
      <c r="Q14" s="178">
        <f t="shared" si="2"/>
        <v>0</v>
      </c>
      <c r="R14" s="178">
        <f t="shared" si="2"/>
        <v>0</v>
      </c>
      <c r="T14" s="48">
        <f t="shared" si="1"/>
        <v>0</v>
      </c>
    </row>
    <row r="15" spans="1:20" s="3" customFormat="1" ht="63.75" hidden="1" customHeight="1" x14ac:dyDescent="0.25">
      <c r="A15" s="180" t="s">
        <v>144</v>
      </c>
      <c r="B15" s="180" t="s">
        <v>84</v>
      </c>
      <c r="C15" s="180" t="s">
        <v>39</v>
      </c>
      <c r="D15" s="181" t="s">
        <v>83</v>
      </c>
      <c r="E15" s="182">
        <f t="shared" ref="E15:E27" si="3">SUM(F15,I15)</f>
        <v>0</v>
      </c>
      <c r="F15" s="183"/>
      <c r="G15" s="183"/>
      <c r="H15" s="183"/>
      <c r="I15" s="184"/>
      <c r="J15" s="185">
        <f t="shared" ref="J15:J27" si="4">SUM(L15,O15)</f>
        <v>0</v>
      </c>
      <c r="K15" s="185"/>
      <c r="L15" s="186"/>
      <c r="M15" s="186"/>
      <c r="N15" s="186"/>
      <c r="O15" s="185"/>
      <c r="P15" s="183"/>
      <c r="Q15" s="183"/>
      <c r="R15" s="185">
        <f t="shared" ref="R15:R27" si="5">SUM(E15,J15)</f>
        <v>0</v>
      </c>
      <c r="T15" s="131"/>
    </row>
    <row r="16" spans="1:20" s="3" customFormat="1" ht="34.5" hidden="1" customHeight="1" x14ac:dyDescent="0.25">
      <c r="A16" s="180" t="s">
        <v>87</v>
      </c>
      <c r="B16" s="180" t="s">
        <v>82</v>
      </c>
      <c r="C16" s="180" t="s">
        <v>39</v>
      </c>
      <c r="D16" s="187" t="s">
        <v>327</v>
      </c>
      <c r="E16" s="182">
        <f t="shared" si="3"/>
        <v>0</v>
      </c>
      <c r="F16" s="182"/>
      <c r="G16" s="183"/>
      <c r="H16" s="183"/>
      <c r="I16" s="183"/>
      <c r="J16" s="188">
        <f t="shared" si="4"/>
        <v>0</v>
      </c>
      <c r="K16" s="188"/>
      <c r="L16" s="186"/>
      <c r="M16" s="186"/>
      <c r="N16" s="186"/>
      <c r="O16" s="188"/>
      <c r="P16" s="183"/>
      <c r="Q16" s="183"/>
      <c r="R16" s="185">
        <f t="shared" si="5"/>
        <v>0</v>
      </c>
      <c r="T16" s="131"/>
    </row>
    <row r="17" spans="1:20" s="3" customFormat="1" ht="24.75" hidden="1" customHeight="1" x14ac:dyDescent="0.25">
      <c r="A17" s="180" t="s">
        <v>190</v>
      </c>
      <c r="B17" s="180" t="s">
        <v>49</v>
      </c>
      <c r="C17" s="180" t="s">
        <v>50</v>
      </c>
      <c r="D17" s="187" t="s">
        <v>191</v>
      </c>
      <c r="E17" s="182">
        <f t="shared" si="3"/>
        <v>0</v>
      </c>
      <c r="F17" s="182"/>
      <c r="G17" s="183"/>
      <c r="H17" s="183"/>
      <c r="I17" s="183"/>
      <c r="J17" s="188">
        <f t="shared" si="4"/>
        <v>0</v>
      </c>
      <c r="K17" s="188"/>
      <c r="L17" s="186"/>
      <c r="M17" s="186"/>
      <c r="N17" s="186"/>
      <c r="O17" s="188"/>
      <c r="P17" s="183"/>
      <c r="Q17" s="183"/>
      <c r="R17" s="185">
        <f t="shared" si="5"/>
        <v>0</v>
      </c>
      <c r="T17" s="131"/>
    </row>
    <row r="18" spans="1:20" s="190" customFormat="1" ht="34.5" hidden="1" customHeight="1" x14ac:dyDescent="0.25">
      <c r="A18" s="180" t="s">
        <v>95</v>
      </c>
      <c r="B18" s="180" t="s">
        <v>70</v>
      </c>
      <c r="C18" s="180" t="s">
        <v>46</v>
      </c>
      <c r="D18" s="181" t="s">
        <v>14</v>
      </c>
      <c r="E18" s="182">
        <f t="shared" si="3"/>
        <v>0</v>
      </c>
      <c r="F18" s="189"/>
      <c r="G18" s="186"/>
      <c r="H18" s="186"/>
      <c r="I18" s="186"/>
      <c r="J18" s="188">
        <f t="shared" si="4"/>
        <v>0</v>
      </c>
      <c r="K18" s="188"/>
      <c r="L18" s="186"/>
      <c r="M18" s="186"/>
      <c r="N18" s="186"/>
      <c r="O18" s="188"/>
      <c r="P18" s="186"/>
      <c r="Q18" s="186"/>
      <c r="R18" s="185">
        <f t="shared" si="5"/>
        <v>0</v>
      </c>
    </row>
    <row r="19" spans="1:20" s="114" customFormat="1" ht="32.25" hidden="1" customHeight="1" x14ac:dyDescent="0.25">
      <c r="A19" s="191" t="s">
        <v>101</v>
      </c>
      <c r="B19" s="191" t="s">
        <v>102</v>
      </c>
      <c r="C19" s="192" t="s">
        <v>45</v>
      </c>
      <c r="D19" s="193" t="s">
        <v>103</v>
      </c>
      <c r="E19" s="182">
        <f t="shared" si="3"/>
        <v>0</v>
      </c>
      <c r="F19" s="182"/>
      <c r="G19" s="194"/>
      <c r="H19" s="194"/>
      <c r="I19" s="194"/>
      <c r="J19" s="188">
        <f t="shared" si="4"/>
        <v>0</v>
      </c>
      <c r="K19" s="188"/>
      <c r="L19" s="194"/>
      <c r="M19" s="194"/>
      <c r="N19" s="194"/>
      <c r="O19" s="188"/>
      <c r="P19" s="194"/>
      <c r="Q19" s="194"/>
      <c r="R19" s="189">
        <f t="shared" si="5"/>
        <v>0</v>
      </c>
      <c r="T19" s="195"/>
    </row>
    <row r="20" spans="1:20" s="53" customFormat="1" ht="33" hidden="1" customHeight="1" x14ac:dyDescent="0.25">
      <c r="A20" s="180" t="s">
        <v>251</v>
      </c>
      <c r="B20" s="180" t="s">
        <v>252</v>
      </c>
      <c r="C20" s="180" t="s">
        <v>253</v>
      </c>
      <c r="D20" s="187" t="s">
        <v>254</v>
      </c>
      <c r="E20" s="182">
        <f t="shared" si="3"/>
        <v>0</v>
      </c>
      <c r="F20" s="182"/>
      <c r="G20" s="182"/>
      <c r="H20" s="182"/>
      <c r="I20" s="182"/>
      <c r="J20" s="182">
        <f t="shared" si="4"/>
        <v>0</v>
      </c>
      <c r="K20" s="188"/>
      <c r="L20" s="188"/>
      <c r="M20" s="188"/>
      <c r="N20" s="188"/>
      <c r="O20" s="188"/>
      <c r="P20" s="196"/>
      <c r="Q20" s="196"/>
      <c r="R20" s="185">
        <f t="shared" si="5"/>
        <v>0</v>
      </c>
      <c r="T20" s="54"/>
    </row>
    <row r="21" spans="1:20" s="53" customFormat="1" ht="29.25" hidden="1" customHeight="1" x14ac:dyDescent="0.25">
      <c r="A21" s="180" t="s">
        <v>106</v>
      </c>
      <c r="B21" s="180" t="s">
        <v>107</v>
      </c>
      <c r="C21" s="180" t="s">
        <v>58</v>
      </c>
      <c r="D21" s="187" t="s">
        <v>18</v>
      </c>
      <c r="E21" s="182">
        <f t="shared" si="3"/>
        <v>0</v>
      </c>
      <c r="F21" s="182"/>
      <c r="G21" s="182"/>
      <c r="H21" s="182"/>
      <c r="I21" s="182"/>
      <c r="J21" s="182">
        <f t="shared" si="4"/>
        <v>0</v>
      </c>
      <c r="K21" s="197"/>
      <c r="L21" s="196"/>
      <c r="M21" s="196"/>
      <c r="N21" s="196"/>
      <c r="O21" s="197"/>
      <c r="P21" s="196"/>
      <c r="Q21" s="196"/>
      <c r="R21" s="185">
        <f t="shared" si="5"/>
        <v>0</v>
      </c>
      <c r="T21" s="54"/>
    </row>
    <row r="22" spans="1:20" s="200" customFormat="1" ht="33.75" hidden="1" customHeight="1" x14ac:dyDescent="0.25">
      <c r="A22" s="191" t="s">
        <v>109</v>
      </c>
      <c r="B22" s="191" t="s">
        <v>110</v>
      </c>
      <c r="C22" s="191" t="s">
        <v>51</v>
      </c>
      <c r="D22" s="198" t="s">
        <v>108</v>
      </c>
      <c r="E22" s="182">
        <f t="shared" si="3"/>
        <v>0</v>
      </c>
      <c r="F22" s="189"/>
      <c r="G22" s="199"/>
      <c r="H22" s="199"/>
      <c r="I22" s="199"/>
      <c r="J22" s="188">
        <f t="shared" si="4"/>
        <v>0</v>
      </c>
      <c r="K22" s="188"/>
      <c r="L22" s="199"/>
      <c r="M22" s="199"/>
      <c r="N22" s="199"/>
      <c r="O22" s="188"/>
      <c r="P22" s="199"/>
      <c r="Q22" s="199"/>
      <c r="R22" s="185">
        <f t="shared" si="5"/>
        <v>0</v>
      </c>
      <c r="T22" s="201"/>
    </row>
    <row r="23" spans="1:20" s="43" customFormat="1" ht="30.75" hidden="1" customHeight="1" x14ac:dyDescent="0.25">
      <c r="A23" s="202" t="s">
        <v>111</v>
      </c>
      <c r="B23" s="180" t="s">
        <v>112</v>
      </c>
      <c r="C23" s="203" t="s">
        <v>113</v>
      </c>
      <c r="D23" s="204" t="s">
        <v>114</v>
      </c>
      <c r="E23" s="182">
        <f t="shared" si="3"/>
        <v>0</v>
      </c>
      <c r="F23" s="182"/>
      <c r="G23" s="205"/>
      <c r="H23" s="205"/>
      <c r="I23" s="205"/>
      <c r="J23" s="188">
        <f t="shared" si="4"/>
        <v>0</v>
      </c>
      <c r="K23" s="188"/>
      <c r="L23" s="205"/>
      <c r="M23" s="205"/>
      <c r="N23" s="205"/>
      <c r="O23" s="188"/>
      <c r="P23" s="205"/>
      <c r="Q23" s="205"/>
      <c r="R23" s="185">
        <f t="shared" si="5"/>
        <v>0</v>
      </c>
    </row>
    <row r="24" spans="1:20" s="43" customFormat="1" ht="30.75" hidden="1" customHeight="1" x14ac:dyDescent="0.25">
      <c r="A24" s="202" t="s">
        <v>328</v>
      </c>
      <c r="B24" s="180" t="s">
        <v>329</v>
      </c>
      <c r="C24" s="203" t="s">
        <v>273</v>
      </c>
      <c r="D24" s="204" t="s">
        <v>330</v>
      </c>
      <c r="E24" s="182">
        <f t="shared" si="3"/>
        <v>0</v>
      </c>
      <c r="F24" s="182"/>
      <c r="G24" s="205"/>
      <c r="H24" s="205"/>
      <c r="I24" s="205"/>
      <c r="J24" s="188">
        <f t="shared" si="4"/>
        <v>0</v>
      </c>
      <c r="K24" s="188"/>
      <c r="L24" s="205"/>
      <c r="M24" s="205"/>
      <c r="N24" s="205"/>
      <c r="O24" s="188"/>
      <c r="P24" s="205"/>
      <c r="Q24" s="205"/>
      <c r="R24" s="185">
        <f t="shared" si="5"/>
        <v>0</v>
      </c>
    </row>
    <row r="25" spans="1:20" s="43" customFormat="1" ht="30.75" hidden="1" customHeight="1" x14ac:dyDescent="0.25">
      <c r="A25" s="202" t="s">
        <v>321</v>
      </c>
      <c r="B25" s="180" t="s">
        <v>322</v>
      </c>
      <c r="C25" s="203" t="s">
        <v>273</v>
      </c>
      <c r="D25" s="204" t="s">
        <v>323</v>
      </c>
      <c r="E25" s="182">
        <f t="shared" si="3"/>
        <v>0</v>
      </c>
      <c r="F25" s="182"/>
      <c r="G25" s="205"/>
      <c r="H25" s="205"/>
      <c r="I25" s="205"/>
      <c r="J25" s="188">
        <f t="shared" si="4"/>
        <v>0</v>
      </c>
      <c r="K25" s="188"/>
      <c r="L25" s="205"/>
      <c r="M25" s="205"/>
      <c r="N25" s="205"/>
      <c r="O25" s="188"/>
      <c r="P25" s="205"/>
      <c r="Q25" s="205"/>
      <c r="R25" s="185">
        <f t="shared" si="5"/>
        <v>0</v>
      </c>
    </row>
    <row r="26" spans="1:20" s="43" customFormat="1" ht="26.25" hidden="1" customHeight="1" x14ac:dyDescent="0.25">
      <c r="A26" s="203" t="s">
        <v>271</v>
      </c>
      <c r="B26" s="180" t="s">
        <v>272</v>
      </c>
      <c r="C26" s="203" t="s">
        <v>273</v>
      </c>
      <c r="D26" s="204" t="s">
        <v>274</v>
      </c>
      <c r="E26" s="182">
        <f t="shared" si="3"/>
        <v>0</v>
      </c>
      <c r="F26" s="182"/>
      <c r="G26" s="205"/>
      <c r="H26" s="205"/>
      <c r="I26" s="205"/>
      <c r="J26" s="188">
        <f t="shared" si="4"/>
        <v>0</v>
      </c>
      <c r="K26" s="188"/>
      <c r="L26" s="205"/>
      <c r="M26" s="205"/>
      <c r="N26" s="205"/>
      <c r="O26" s="188"/>
      <c r="P26" s="205"/>
      <c r="Q26" s="205"/>
      <c r="R26" s="185">
        <f t="shared" si="5"/>
        <v>0</v>
      </c>
    </row>
    <row r="27" spans="1:20" s="43" customFormat="1" ht="27" hidden="1" customHeight="1" x14ac:dyDescent="0.25">
      <c r="A27" s="180" t="s">
        <v>317</v>
      </c>
      <c r="B27" s="180" t="s">
        <v>318</v>
      </c>
      <c r="C27" s="180" t="s">
        <v>273</v>
      </c>
      <c r="D27" s="198" t="s">
        <v>319</v>
      </c>
      <c r="E27" s="182">
        <f t="shared" si="3"/>
        <v>0</v>
      </c>
      <c r="F27" s="182"/>
      <c r="G27" s="205"/>
      <c r="H27" s="205"/>
      <c r="I27" s="205"/>
      <c r="J27" s="188">
        <f t="shared" si="4"/>
        <v>0</v>
      </c>
      <c r="K27" s="188"/>
      <c r="L27" s="205"/>
      <c r="M27" s="205"/>
      <c r="N27" s="205"/>
      <c r="O27" s="188"/>
      <c r="P27" s="205"/>
      <c r="Q27" s="205"/>
      <c r="R27" s="185">
        <f t="shared" si="5"/>
        <v>0</v>
      </c>
    </row>
    <row r="28" spans="1:20" s="43" customFormat="1" ht="37.5" hidden="1" customHeight="1" x14ac:dyDescent="0.25">
      <c r="A28" s="176" t="s">
        <v>126</v>
      </c>
      <c r="B28" s="176"/>
      <c r="C28" s="176"/>
      <c r="D28" s="206" t="s">
        <v>80</v>
      </c>
      <c r="E28" s="207">
        <f>SUM(E29)</f>
        <v>0</v>
      </c>
      <c r="F28" s="207">
        <f t="shared" ref="F28:R28" si="6">SUM(F29)</f>
        <v>0</v>
      </c>
      <c r="G28" s="207">
        <f t="shared" si="6"/>
        <v>0</v>
      </c>
      <c r="H28" s="207">
        <f t="shared" si="6"/>
        <v>0</v>
      </c>
      <c r="I28" s="207">
        <f t="shared" si="6"/>
        <v>0</v>
      </c>
      <c r="J28" s="207">
        <f t="shared" si="6"/>
        <v>0</v>
      </c>
      <c r="K28" s="207">
        <f t="shared" si="6"/>
        <v>0</v>
      </c>
      <c r="L28" s="207">
        <f t="shared" si="6"/>
        <v>0</v>
      </c>
      <c r="M28" s="207">
        <f t="shared" si="6"/>
        <v>0</v>
      </c>
      <c r="N28" s="207">
        <f t="shared" si="6"/>
        <v>0</v>
      </c>
      <c r="O28" s="207">
        <f t="shared" si="6"/>
        <v>0</v>
      </c>
      <c r="P28" s="207">
        <f t="shared" si="6"/>
        <v>0</v>
      </c>
      <c r="Q28" s="207">
        <f t="shared" si="6"/>
        <v>0</v>
      </c>
      <c r="R28" s="207">
        <f t="shared" si="6"/>
        <v>0</v>
      </c>
      <c r="T28" s="48">
        <f t="shared" ref="T28:T29" si="7">SUM(E28,J28)</f>
        <v>0</v>
      </c>
    </row>
    <row r="29" spans="1:20" s="3" customFormat="1" ht="33" hidden="1" customHeight="1" x14ac:dyDescent="0.25">
      <c r="A29" s="176" t="s">
        <v>125</v>
      </c>
      <c r="B29" s="176"/>
      <c r="C29" s="176"/>
      <c r="D29" s="206" t="s">
        <v>80</v>
      </c>
      <c r="E29" s="207">
        <f>SUM(E30:E33,E36,E40,E41,E42,E43,E44,E46,E48)</f>
        <v>0</v>
      </c>
      <c r="F29" s="207">
        <f t="shared" ref="F29:R29" si="8">SUM(F30:F33,F36,F40,F41,F42,F43,F44,F46,F48)</f>
        <v>0</v>
      </c>
      <c r="G29" s="207">
        <f t="shared" si="8"/>
        <v>0</v>
      </c>
      <c r="H29" s="207">
        <f t="shared" si="8"/>
        <v>0</v>
      </c>
      <c r="I29" s="207">
        <f t="shared" si="8"/>
        <v>0</v>
      </c>
      <c r="J29" s="207">
        <f t="shared" si="8"/>
        <v>0</v>
      </c>
      <c r="K29" s="207">
        <f t="shared" si="8"/>
        <v>0</v>
      </c>
      <c r="L29" s="207">
        <f t="shared" si="8"/>
        <v>0</v>
      </c>
      <c r="M29" s="207">
        <f t="shared" si="8"/>
        <v>0</v>
      </c>
      <c r="N29" s="207">
        <f t="shared" si="8"/>
        <v>0</v>
      </c>
      <c r="O29" s="207">
        <f t="shared" si="8"/>
        <v>0</v>
      </c>
      <c r="P29" s="207">
        <f t="shared" si="8"/>
        <v>0</v>
      </c>
      <c r="Q29" s="207">
        <f t="shared" si="8"/>
        <v>0</v>
      </c>
      <c r="R29" s="207">
        <f t="shared" si="8"/>
        <v>0</v>
      </c>
      <c r="T29" s="48">
        <f t="shared" si="7"/>
        <v>0</v>
      </c>
    </row>
    <row r="30" spans="1:20" s="3" customFormat="1" ht="34.5" hidden="1" customHeight="1" x14ac:dyDescent="0.25">
      <c r="A30" s="180" t="s">
        <v>124</v>
      </c>
      <c r="B30" s="180" t="s">
        <v>82</v>
      </c>
      <c r="C30" s="180" t="s">
        <v>39</v>
      </c>
      <c r="D30" s="187" t="s">
        <v>327</v>
      </c>
      <c r="E30" s="182">
        <f t="shared" ref="E30:E48" si="9">SUM(F30,I30)</f>
        <v>0</v>
      </c>
      <c r="F30" s="189"/>
      <c r="G30" s="189"/>
      <c r="H30" s="186"/>
      <c r="I30" s="186"/>
      <c r="J30" s="185">
        <f t="shared" ref="J30:J48" si="10">SUM(L30,O30)</f>
        <v>0</v>
      </c>
      <c r="K30" s="185"/>
      <c r="L30" s="186"/>
      <c r="M30" s="186"/>
      <c r="N30" s="186"/>
      <c r="O30" s="185"/>
      <c r="P30" s="185"/>
      <c r="Q30" s="185"/>
      <c r="R30" s="185">
        <f>SUM(E30,J30)</f>
        <v>0</v>
      </c>
    </row>
    <row r="31" spans="1:20" s="43" customFormat="1" ht="24.75" hidden="1" customHeight="1" x14ac:dyDescent="0.25">
      <c r="A31" s="208" t="s">
        <v>152</v>
      </c>
      <c r="B31" s="208" t="s">
        <v>53</v>
      </c>
      <c r="C31" s="209" t="s">
        <v>40</v>
      </c>
      <c r="D31" s="181" t="s">
        <v>151</v>
      </c>
      <c r="E31" s="182">
        <f t="shared" si="9"/>
        <v>0</v>
      </c>
      <c r="F31" s="189"/>
      <c r="G31" s="189"/>
      <c r="H31" s="186"/>
      <c r="I31" s="186"/>
      <c r="J31" s="185">
        <f t="shared" si="10"/>
        <v>0</v>
      </c>
      <c r="K31" s="185"/>
      <c r="L31" s="186"/>
      <c r="M31" s="186"/>
      <c r="N31" s="186"/>
      <c r="O31" s="185"/>
      <c r="P31" s="185"/>
      <c r="Q31" s="185"/>
      <c r="R31" s="185">
        <f t="shared" ref="R31:R48" si="11">SUM(E31,J31)</f>
        <v>0</v>
      </c>
    </row>
    <row r="32" spans="1:20" s="69" customFormat="1" ht="39" hidden="1" customHeight="1" x14ac:dyDescent="0.25">
      <c r="A32" s="210"/>
      <c r="B32" s="210"/>
      <c r="C32" s="211"/>
      <c r="D32" s="212" t="s">
        <v>331</v>
      </c>
      <c r="E32" s="182">
        <f t="shared" si="9"/>
        <v>0</v>
      </c>
      <c r="F32" s="213"/>
      <c r="G32" s="213"/>
      <c r="H32" s="199"/>
      <c r="I32" s="199"/>
      <c r="J32" s="214">
        <f t="shared" si="10"/>
        <v>0</v>
      </c>
      <c r="K32" s="215"/>
      <c r="L32" s="199"/>
      <c r="M32" s="199"/>
      <c r="N32" s="199"/>
      <c r="O32" s="215"/>
      <c r="P32" s="215"/>
      <c r="Q32" s="215"/>
      <c r="R32" s="216">
        <f t="shared" si="11"/>
        <v>0</v>
      </c>
    </row>
    <row r="33" spans="1:36" s="43" customFormat="1" ht="33" hidden="1" customHeight="1" x14ac:dyDescent="0.25">
      <c r="A33" s="208" t="s">
        <v>153</v>
      </c>
      <c r="B33" s="208" t="s">
        <v>332</v>
      </c>
      <c r="C33" s="209"/>
      <c r="D33" s="181" t="s">
        <v>225</v>
      </c>
      <c r="E33" s="182">
        <f t="shared" si="9"/>
        <v>0</v>
      </c>
      <c r="F33" s="189"/>
      <c r="G33" s="189"/>
      <c r="H33" s="189"/>
      <c r="I33" s="189">
        <f t="shared" ref="I33:J33" si="12">SUM(I34)</f>
        <v>0</v>
      </c>
      <c r="J33" s="189">
        <f t="shared" si="12"/>
        <v>0</v>
      </c>
      <c r="K33" s="189"/>
      <c r="L33" s="189"/>
      <c r="M33" s="189"/>
      <c r="N33" s="189"/>
      <c r="O33" s="189"/>
      <c r="P33" s="185"/>
      <c r="Q33" s="185"/>
      <c r="R33" s="185">
        <f t="shared" si="11"/>
        <v>0</v>
      </c>
    </row>
    <row r="34" spans="1:36" s="220" customFormat="1" ht="35.25" hidden="1" customHeight="1" x14ac:dyDescent="0.25">
      <c r="A34" s="210" t="s">
        <v>232</v>
      </c>
      <c r="B34" s="210" t="s">
        <v>261</v>
      </c>
      <c r="C34" s="211" t="s">
        <v>41</v>
      </c>
      <c r="D34" s="217" t="s">
        <v>262</v>
      </c>
      <c r="E34" s="218">
        <f t="shared" si="9"/>
        <v>0</v>
      </c>
      <c r="F34" s="218"/>
      <c r="G34" s="218"/>
      <c r="H34" s="218"/>
      <c r="I34" s="218"/>
      <c r="J34" s="218">
        <f>SUM(L34,O34)</f>
        <v>0</v>
      </c>
      <c r="K34" s="213"/>
      <c r="L34" s="213"/>
      <c r="M34" s="213"/>
      <c r="N34" s="213"/>
      <c r="O34" s="213"/>
      <c r="P34" s="218"/>
      <c r="Q34" s="218"/>
      <c r="R34" s="218">
        <f>SUM(E34,J34)</f>
        <v>0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</row>
    <row r="35" spans="1:36" s="220" customFormat="1" ht="57.75" hidden="1" customHeight="1" x14ac:dyDescent="0.25">
      <c r="A35" s="221"/>
      <c r="B35" s="221"/>
      <c r="C35" s="222"/>
      <c r="D35" s="223" t="s">
        <v>333</v>
      </c>
      <c r="E35" s="182">
        <f t="shared" si="9"/>
        <v>0</v>
      </c>
      <c r="F35" s="224"/>
      <c r="G35" s="224"/>
      <c r="H35" s="216"/>
      <c r="I35" s="216"/>
      <c r="J35" s="224">
        <f>SUM(L35,O35)</f>
        <v>0</v>
      </c>
      <c r="K35" s="224"/>
      <c r="L35" s="216"/>
      <c r="M35" s="216"/>
      <c r="N35" s="216"/>
      <c r="O35" s="224"/>
      <c r="P35" s="216"/>
      <c r="Q35" s="216"/>
      <c r="R35" s="216">
        <f>SUM(E35,J35)</f>
        <v>0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</row>
    <row r="36" spans="1:36" s="228" customFormat="1" ht="34.5" hidden="1" customHeight="1" x14ac:dyDescent="0.25">
      <c r="A36" s="208" t="s">
        <v>334</v>
      </c>
      <c r="B36" s="208" t="s">
        <v>19</v>
      </c>
      <c r="C36" s="209"/>
      <c r="D36" s="181" t="s">
        <v>335</v>
      </c>
      <c r="E36" s="182">
        <f t="shared" si="9"/>
        <v>0</v>
      </c>
      <c r="F36" s="225"/>
      <c r="G36" s="225"/>
      <c r="H36" s="225"/>
      <c r="I36" s="226">
        <f t="shared" ref="I36:J36" si="13">SUM(I37)</f>
        <v>0</v>
      </c>
      <c r="J36" s="225">
        <f t="shared" si="13"/>
        <v>0</v>
      </c>
      <c r="K36" s="225"/>
      <c r="L36" s="225"/>
      <c r="M36" s="225"/>
      <c r="N36" s="225"/>
      <c r="O36" s="225"/>
      <c r="P36" s="227"/>
      <c r="Q36" s="227"/>
      <c r="R36" s="226">
        <f t="shared" si="11"/>
        <v>0</v>
      </c>
    </row>
    <row r="37" spans="1:36" s="219" customFormat="1" ht="36" hidden="1" customHeight="1" x14ac:dyDescent="0.25">
      <c r="A37" s="229" t="s">
        <v>336</v>
      </c>
      <c r="B37" s="229" t="s">
        <v>337</v>
      </c>
      <c r="C37" s="230" t="s">
        <v>41</v>
      </c>
      <c r="D37" s="217" t="s">
        <v>262</v>
      </c>
      <c r="E37" s="218">
        <f t="shared" si="9"/>
        <v>0</v>
      </c>
      <c r="F37" s="218"/>
      <c r="G37" s="218"/>
      <c r="H37" s="218"/>
      <c r="I37" s="218"/>
      <c r="J37" s="218">
        <f>SUM(L37,O37)</f>
        <v>0</v>
      </c>
      <c r="K37" s="218"/>
      <c r="L37" s="218"/>
      <c r="M37" s="218"/>
      <c r="N37" s="218"/>
      <c r="O37" s="218"/>
      <c r="P37" s="218"/>
      <c r="Q37" s="218"/>
      <c r="R37" s="218">
        <f>SUM(E37,J37)</f>
        <v>0</v>
      </c>
    </row>
    <row r="38" spans="1:36" s="43" customFormat="1" ht="15" hidden="1" customHeight="1" x14ac:dyDescent="0.25">
      <c r="A38" s="208"/>
      <c r="B38" s="208"/>
      <c r="C38" s="208"/>
      <c r="D38" s="231"/>
      <c r="E38" s="182">
        <f t="shared" si="9"/>
        <v>0</v>
      </c>
      <c r="F38" s="189"/>
      <c r="G38" s="189"/>
      <c r="H38" s="185"/>
      <c r="I38" s="185"/>
      <c r="J38" s="189">
        <f t="shared" si="10"/>
        <v>0</v>
      </c>
      <c r="K38" s="189"/>
      <c r="L38" s="189"/>
      <c r="M38" s="189"/>
      <c r="N38" s="189"/>
      <c r="O38" s="189"/>
      <c r="P38" s="185"/>
      <c r="Q38" s="185"/>
      <c r="R38" s="189">
        <f t="shared" si="11"/>
        <v>0</v>
      </c>
    </row>
    <row r="39" spans="1:36" s="228" customFormat="1" ht="15.75" hidden="1" customHeight="1" x14ac:dyDescent="0.25">
      <c r="A39" s="232"/>
      <c r="B39" s="232"/>
      <c r="C39" s="232"/>
      <c r="D39" s="233"/>
      <c r="E39" s="182">
        <f t="shared" si="9"/>
        <v>0</v>
      </c>
      <c r="F39" s="214"/>
      <c r="G39" s="214"/>
      <c r="H39" s="227"/>
      <c r="I39" s="227"/>
      <c r="J39" s="214">
        <f t="shared" si="10"/>
        <v>0</v>
      </c>
      <c r="K39" s="214"/>
      <c r="L39" s="214"/>
      <c r="M39" s="214"/>
      <c r="N39" s="214"/>
      <c r="O39" s="214"/>
      <c r="P39" s="227"/>
      <c r="Q39" s="227"/>
      <c r="R39" s="227">
        <f t="shared" si="11"/>
        <v>0</v>
      </c>
    </row>
    <row r="40" spans="1:36" s="228" customFormat="1" ht="33" hidden="1" customHeight="1" x14ac:dyDescent="0.25">
      <c r="A40" s="208" t="s">
        <v>275</v>
      </c>
      <c r="B40" s="208" t="s">
        <v>52</v>
      </c>
      <c r="C40" s="208" t="s">
        <v>42</v>
      </c>
      <c r="D40" s="234" t="s">
        <v>276</v>
      </c>
      <c r="E40" s="182">
        <f t="shared" si="9"/>
        <v>0</v>
      </c>
      <c r="F40" s="189"/>
      <c r="G40" s="189"/>
      <c r="H40" s="185"/>
      <c r="I40" s="185"/>
      <c r="J40" s="189">
        <f>SUM(L40,O40)</f>
        <v>0</v>
      </c>
      <c r="K40" s="189"/>
      <c r="L40" s="185"/>
      <c r="M40" s="185"/>
      <c r="N40" s="185"/>
      <c r="O40" s="189"/>
      <c r="P40" s="185"/>
      <c r="Q40" s="185"/>
      <c r="R40" s="189">
        <f>SUM(E40,J40)</f>
        <v>0</v>
      </c>
    </row>
    <row r="41" spans="1:36" s="43" customFormat="1" ht="31.5" hidden="1" customHeight="1" x14ac:dyDescent="0.25">
      <c r="A41" s="208" t="s">
        <v>277</v>
      </c>
      <c r="B41" s="208" t="s">
        <v>278</v>
      </c>
      <c r="C41" s="208" t="s">
        <v>43</v>
      </c>
      <c r="D41" s="181" t="s">
        <v>279</v>
      </c>
      <c r="E41" s="182">
        <f t="shared" si="9"/>
        <v>0</v>
      </c>
      <c r="F41" s="189"/>
      <c r="G41" s="189"/>
      <c r="H41" s="185"/>
      <c r="I41" s="185"/>
      <c r="J41" s="189">
        <f>SUM(L41,O41)</f>
        <v>0</v>
      </c>
      <c r="K41" s="189"/>
      <c r="L41" s="185"/>
      <c r="M41" s="185"/>
      <c r="N41" s="185"/>
      <c r="O41" s="189"/>
      <c r="P41" s="185"/>
      <c r="Q41" s="185"/>
      <c r="R41" s="185">
        <f>SUM(E41,J41)</f>
        <v>0</v>
      </c>
    </row>
    <row r="42" spans="1:36" s="43" customFormat="1" ht="25.5" hidden="1" customHeight="1" x14ac:dyDescent="0.25">
      <c r="A42" s="208" t="s">
        <v>230</v>
      </c>
      <c r="B42" s="208" t="s">
        <v>231</v>
      </c>
      <c r="C42" s="208" t="s">
        <v>43</v>
      </c>
      <c r="D42" s="181" t="s">
        <v>154</v>
      </c>
      <c r="E42" s="182">
        <f t="shared" si="9"/>
        <v>0</v>
      </c>
      <c r="F42" s="189"/>
      <c r="G42" s="189"/>
      <c r="H42" s="185"/>
      <c r="I42" s="185"/>
      <c r="J42" s="189">
        <f>SUM(L42,O42)</f>
        <v>0</v>
      </c>
      <c r="K42" s="185"/>
      <c r="L42" s="185"/>
      <c r="M42" s="185"/>
      <c r="N42" s="185"/>
      <c r="O42" s="185"/>
      <c r="P42" s="185"/>
      <c r="Q42" s="185"/>
      <c r="R42" s="185">
        <f>SUM(E42,J42)</f>
        <v>0</v>
      </c>
    </row>
    <row r="43" spans="1:36" s="43" customFormat="1" ht="36.75" hidden="1" customHeight="1" x14ac:dyDescent="0.25">
      <c r="A43" s="208" t="s">
        <v>338</v>
      </c>
      <c r="B43" s="208" t="s">
        <v>339</v>
      </c>
      <c r="C43" s="208" t="s">
        <v>43</v>
      </c>
      <c r="D43" s="234" t="s">
        <v>340</v>
      </c>
      <c r="E43" s="182">
        <f t="shared" si="9"/>
        <v>0</v>
      </c>
      <c r="F43" s="189"/>
      <c r="G43" s="189"/>
      <c r="H43" s="185"/>
      <c r="I43" s="185"/>
      <c r="J43" s="189">
        <f>SUM(L43,O43)</f>
        <v>0</v>
      </c>
      <c r="K43" s="235"/>
      <c r="L43" s="185"/>
      <c r="M43" s="185"/>
      <c r="N43" s="185"/>
      <c r="O43" s="235"/>
      <c r="P43" s="185"/>
      <c r="Q43" s="185"/>
      <c r="R43" s="189">
        <f>SUM(E43,J43)</f>
        <v>0</v>
      </c>
    </row>
    <row r="44" spans="1:36" s="43" customFormat="1" ht="36.75" hidden="1" customHeight="1" x14ac:dyDescent="0.25">
      <c r="A44" s="208" t="s">
        <v>226</v>
      </c>
      <c r="B44" s="208" t="s">
        <v>227</v>
      </c>
      <c r="C44" s="208" t="s">
        <v>43</v>
      </c>
      <c r="D44" s="234" t="s">
        <v>228</v>
      </c>
      <c r="E44" s="182">
        <f t="shared" si="9"/>
        <v>0</v>
      </c>
      <c r="F44" s="189"/>
      <c r="G44" s="189"/>
      <c r="H44" s="185"/>
      <c r="I44" s="185"/>
      <c r="J44" s="189">
        <f>SUM(L44,O44)</f>
        <v>0</v>
      </c>
      <c r="K44" s="235"/>
      <c r="L44" s="185"/>
      <c r="M44" s="185"/>
      <c r="N44" s="185"/>
      <c r="O44" s="235"/>
      <c r="P44" s="185"/>
      <c r="Q44" s="185"/>
      <c r="R44" s="189">
        <f>SUM(E44,J44)</f>
        <v>0</v>
      </c>
    </row>
    <row r="45" spans="1:36" s="69" customFormat="1" ht="47.25" hidden="1" customHeight="1" x14ac:dyDescent="0.25">
      <c r="A45" s="229"/>
      <c r="B45" s="229"/>
      <c r="C45" s="230"/>
      <c r="D45" s="236" t="s">
        <v>341</v>
      </c>
      <c r="E45" s="218">
        <f t="shared" si="9"/>
        <v>0</v>
      </c>
      <c r="F45" s="213"/>
      <c r="G45" s="213"/>
      <c r="H45" s="215"/>
      <c r="I45" s="215"/>
      <c r="J45" s="213"/>
      <c r="K45" s="237"/>
      <c r="L45" s="215"/>
      <c r="M45" s="215"/>
      <c r="N45" s="215"/>
      <c r="O45" s="237"/>
      <c r="P45" s="215"/>
      <c r="Q45" s="215"/>
      <c r="R45" s="213">
        <f t="shared" si="11"/>
        <v>0</v>
      </c>
    </row>
    <row r="46" spans="1:36" s="43" customFormat="1" ht="34.5" hidden="1" customHeight="1" x14ac:dyDescent="0.25">
      <c r="A46" s="208" t="s">
        <v>280</v>
      </c>
      <c r="B46" s="208" t="s">
        <v>281</v>
      </c>
      <c r="C46" s="209" t="s">
        <v>43</v>
      </c>
      <c r="D46" s="181" t="s">
        <v>282</v>
      </c>
      <c r="E46" s="182">
        <f t="shared" si="9"/>
        <v>0</v>
      </c>
      <c r="F46" s="189"/>
      <c r="G46" s="189"/>
      <c r="H46" s="185"/>
      <c r="I46" s="185"/>
      <c r="J46" s="189">
        <f t="shared" si="10"/>
        <v>0</v>
      </c>
      <c r="K46" s="189"/>
      <c r="L46" s="185"/>
      <c r="M46" s="185"/>
      <c r="N46" s="185"/>
      <c r="O46" s="189"/>
      <c r="P46" s="185"/>
      <c r="Q46" s="185"/>
      <c r="R46" s="189">
        <f t="shared" si="11"/>
        <v>0</v>
      </c>
    </row>
    <row r="47" spans="1:36" s="69" customFormat="1" ht="46.5" hidden="1" customHeight="1" x14ac:dyDescent="0.25">
      <c r="A47" s="210"/>
      <c r="B47" s="210"/>
      <c r="C47" s="211"/>
      <c r="D47" s="238" t="s">
        <v>341</v>
      </c>
      <c r="E47" s="182">
        <f t="shared" si="9"/>
        <v>0</v>
      </c>
      <c r="F47" s="213"/>
      <c r="G47" s="218"/>
      <c r="H47" s="215"/>
      <c r="I47" s="215"/>
      <c r="J47" s="213">
        <f t="shared" si="10"/>
        <v>0</v>
      </c>
      <c r="K47" s="237"/>
      <c r="L47" s="215"/>
      <c r="M47" s="215"/>
      <c r="N47" s="215"/>
      <c r="O47" s="237"/>
      <c r="P47" s="215"/>
      <c r="Q47" s="215"/>
      <c r="R47" s="213">
        <f t="shared" si="11"/>
        <v>0</v>
      </c>
    </row>
    <row r="48" spans="1:36" s="43" customFormat="1" ht="31.5" hidden="1" customHeight="1" x14ac:dyDescent="0.25">
      <c r="A48" s="208" t="s">
        <v>156</v>
      </c>
      <c r="B48" s="208" t="s">
        <v>157</v>
      </c>
      <c r="C48" s="209" t="s">
        <v>44</v>
      </c>
      <c r="D48" s="181" t="s">
        <v>155</v>
      </c>
      <c r="E48" s="182">
        <f t="shared" si="9"/>
        <v>0</v>
      </c>
      <c r="F48" s="189"/>
      <c r="G48" s="189"/>
      <c r="H48" s="185"/>
      <c r="I48" s="185"/>
      <c r="J48" s="185">
        <f t="shared" si="10"/>
        <v>0</v>
      </c>
      <c r="K48" s="185"/>
      <c r="L48" s="185"/>
      <c r="M48" s="185"/>
      <c r="N48" s="185"/>
      <c r="O48" s="185"/>
      <c r="P48" s="185"/>
      <c r="Q48" s="185"/>
      <c r="R48" s="185">
        <f t="shared" si="11"/>
        <v>0</v>
      </c>
    </row>
    <row r="49" spans="1:35" s="43" customFormat="1" ht="35.25" hidden="1" customHeight="1" x14ac:dyDescent="0.25">
      <c r="A49" s="176" t="s">
        <v>123</v>
      </c>
      <c r="B49" s="176"/>
      <c r="C49" s="176"/>
      <c r="D49" s="206" t="s">
        <v>342</v>
      </c>
      <c r="E49" s="207">
        <f>SUM(E50)</f>
        <v>0</v>
      </c>
      <c r="F49" s="239">
        <f t="shared" ref="F49:R49" si="14">SUM(F50)</f>
        <v>0</v>
      </c>
      <c r="G49" s="239">
        <f t="shared" si="14"/>
        <v>0</v>
      </c>
      <c r="H49" s="239">
        <f t="shared" si="14"/>
        <v>0</v>
      </c>
      <c r="I49" s="239">
        <f t="shared" si="14"/>
        <v>0</v>
      </c>
      <c r="J49" s="239">
        <f t="shared" si="14"/>
        <v>0</v>
      </c>
      <c r="K49" s="239">
        <f t="shared" si="14"/>
        <v>0</v>
      </c>
      <c r="L49" s="239">
        <f t="shared" si="14"/>
        <v>0</v>
      </c>
      <c r="M49" s="239">
        <f t="shared" si="14"/>
        <v>0</v>
      </c>
      <c r="N49" s="239">
        <f t="shared" si="14"/>
        <v>0</v>
      </c>
      <c r="O49" s="239">
        <f t="shared" si="14"/>
        <v>0</v>
      </c>
      <c r="P49" s="239">
        <f t="shared" si="14"/>
        <v>0</v>
      </c>
      <c r="Q49" s="239" t="e">
        <f t="shared" si="14"/>
        <v>#REF!</v>
      </c>
      <c r="R49" s="239">
        <f t="shared" si="14"/>
        <v>0</v>
      </c>
      <c r="T49" s="48">
        <f t="shared" ref="T49:T50" si="15">SUM(E49,J49)</f>
        <v>0</v>
      </c>
    </row>
    <row r="50" spans="1:35" s="3" customFormat="1" ht="36.75" hidden="1" customHeight="1" x14ac:dyDescent="0.25">
      <c r="A50" s="176" t="s">
        <v>122</v>
      </c>
      <c r="B50" s="176"/>
      <c r="C50" s="176"/>
      <c r="D50" s="206" t="s">
        <v>342</v>
      </c>
      <c r="E50" s="207">
        <f t="shared" ref="E50:R50" si="16">SUM(E51:E73)</f>
        <v>0</v>
      </c>
      <c r="F50" s="207">
        <f t="shared" si="16"/>
        <v>0</v>
      </c>
      <c r="G50" s="207">
        <f t="shared" si="16"/>
        <v>0</v>
      </c>
      <c r="H50" s="207">
        <f t="shared" si="16"/>
        <v>0</v>
      </c>
      <c r="I50" s="207">
        <f t="shared" si="16"/>
        <v>0</v>
      </c>
      <c r="J50" s="207">
        <f t="shared" si="16"/>
        <v>0</v>
      </c>
      <c r="K50" s="207">
        <f t="shared" si="16"/>
        <v>0</v>
      </c>
      <c r="L50" s="207">
        <f t="shared" si="16"/>
        <v>0</v>
      </c>
      <c r="M50" s="207">
        <f t="shared" si="16"/>
        <v>0</v>
      </c>
      <c r="N50" s="207">
        <f t="shared" si="16"/>
        <v>0</v>
      </c>
      <c r="O50" s="207">
        <f t="shared" si="16"/>
        <v>0</v>
      </c>
      <c r="P50" s="207">
        <f t="shared" si="16"/>
        <v>0</v>
      </c>
      <c r="Q50" s="207" t="e">
        <f t="shared" si="16"/>
        <v>#REF!</v>
      </c>
      <c r="R50" s="207">
        <f t="shared" si="16"/>
        <v>0</v>
      </c>
      <c r="T50" s="48">
        <f t="shared" si="15"/>
        <v>0</v>
      </c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</row>
    <row r="51" spans="1:35" s="114" customFormat="1" ht="34.5" hidden="1" customHeight="1" x14ac:dyDescent="0.25">
      <c r="A51" s="180" t="s">
        <v>127</v>
      </c>
      <c r="B51" s="240" t="s">
        <v>82</v>
      </c>
      <c r="C51" s="240" t="s">
        <v>39</v>
      </c>
      <c r="D51" s="187" t="s">
        <v>327</v>
      </c>
      <c r="E51" s="182">
        <f t="shared" ref="E51:E73" si="17">SUM(F51,I51)</f>
        <v>0</v>
      </c>
      <c r="F51" s="241"/>
      <c r="G51" s="242"/>
      <c r="H51" s="242"/>
      <c r="I51" s="242"/>
      <c r="J51" s="243">
        <f t="shared" ref="J51:J73" si="18">SUM(L51,O51)</f>
        <v>0</v>
      </c>
      <c r="K51" s="243"/>
      <c r="L51" s="242"/>
      <c r="M51" s="242"/>
      <c r="N51" s="242"/>
      <c r="O51" s="242"/>
      <c r="P51" s="242"/>
      <c r="Q51" s="242"/>
      <c r="R51" s="243">
        <f t="shared" ref="R51:R65" si="19">SUM(E51,J51)</f>
        <v>0</v>
      </c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</row>
    <row r="52" spans="1:35" s="3" customFormat="1" ht="31.15" hidden="1" customHeight="1" x14ac:dyDescent="0.25">
      <c r="A52" s="180" t="s">
        <v>324</v>
      </c>
      <c r="B52" s="180" t="s">
        <v>236</v>
      </c>
      <c r="C52" s="180" t="s">
        <v>237</v>
      </c>
      <c r="D52" s="244" t="s">
        <v>238</v>
      </c>
      <c r="E52" s="182">
        <f t="shared" si="17"/>
        <v>0</v>
      </c>
      <c r="F52" s="182"/>
      <c r="G52" s="182"/>
      <c r="H52" s="182"/>
      <c r="I52" s="183"/>
      <c r="J52" s="188">
        <f t="shared" si="18"/>
        <v>0</v>
      </c>
      <c r="K52" s="188"/>
      <c r="L52" s="186"/>
      <c r="M52" s="186"/>
      <c r="N52" s="186"/>
      <c r="O52" s="188"/>
      <c r="P52" s="183"/>
      <c r="Q52" s="183"/>
      <c r="R52" s="185">
        <f t="shared" si="19"/>
        <v>0</v>
      </c>
      <c r="T52" s="131"/>
    </row>
    <row r="53" spans="1:35" s="3" customFormat="1" ht="45.75" hidden="1" customHeight="1" x14ac:dyDescent="0.25">
      <c r="A53" s="180" t="s">
        <v>325</v>
      </c>
      <c r="B53" s="180" t="s">
        <v>198</v>
      </c>
      <c r="C53" s="180" t="s">
        <v>197</v>
      </c>
      <c r="D53" s="187" t="s">
        <v>196</v>
      </c>
      <c r="E53" s="182">
        <f t="shared" si="17"/>
        <v>0</v>
      </c>
      <c r="F53" s="182"/>
      <c r="G53" s="183"/>
      <c r="H53" s="183"/>
      <c r="I53" s="183"/>
      <c r="J53" s="188">
        <f t="shared" si="18"/>
        <v>0</v>
      </c>
      <c r="K53" s="188"/>
      <c r="L53" s="186"/>
      <c r="M53" s="186"/>
      <c r="N53" s="186"/>
      <c r="O53" s="188"/>
      <c r="P53" s="183"/>
      <c r="Q53" s="183"/>
      <c r="R53" s="185">
        <f t="shared" si="19"/>
        <v>0</v>
      </c>
      <c r="T53" s="131"/>
    </row>
    <row r="54" spans="1:35" s="248" customFormat="1" ht="30.75" hidden="1" customHeight="1" x14ac:dyDescent="0.25">
      <c r="A54" s="229"/>
      <c r="B54" s="229"/>
      <c r="C54" s="229"/>
      <c r="D54" s="245" t="s">
        <v>343</v>
      </c>
      <c r="E54" s="182">
        <f t="shared" si="17"/>
        <v>0</v>
      </c>
      <c r="F54" s="218"/>
      <c r="G54" s="218"/>
      <c r="H54" s="218"/>
      <c r="I54" s="246"/>
      <c r="J54" s="247">
        <f t="shared" si="18"/>
        <v>0</v>
      </c>
      <c r="K54" s="247"/>
      <c r="L54" s="199"/>
      <c r="M54" s="199"/>
      <c r="N54" s="199"/>
      <c r="O54" s="247"/>
      <c r="P54" s="246"/>
      <c r="Q54" s="246"/>
      <c r="R54" s="215">
        <f t="shared" si="19"/>
        <v>0</v>
      </c>
      <c r="T54" s="249"/>
    </row>
    <row r="55" spans="1:35" s="170" customFormat="1" ht="36" hidden="1" customHeight="1" x14ac:dyDescent="0.25">
      <c r="A55" s="180" t="s">
        <v>344</v>
      </c>
      <c r="B55" s="180" t="s">
        <v>88</v>
      </c>
      <c r="C55" s="180" t="s">
        <v>69</v>
      </c>
      <c r="D55" s="187" t="s">
        <v>89</v>
      </c>
      <c r="E55" s="182">
        <f t="shared" si="17"/>
        <v>0</v>
      </c>
      <c r="F55" s="186"/>
      <c r="G55" s="186"/>
      <c r="H55" s="186"/>
      <c r="I55" s="186"/>
      <c r="J55" s="188">
        <f t="shared" si="18"/>
        <v>0</v>
      </c>
      <c r="K55" s="188"/>
      <c r="L55" s="186"/>
      <c r="M55" s="186"/>
      <c r="N55" s="186"/>
      <c r="O55" s="188"/>
      <c r="P55" s="186"/>
      <c r="Q55" s="186"/>
      <c r="R55" s="185">
        <f t="shared" si="19"/>
        <v>0</v>
      </c>
      <c r="T55" s="171"/>
    </row>
    <row r="56" spans="1:35" s="170" customFormat="1" ht="35.25" hidden="1" customHeight="1" x14ac:dyDescent="0.25">
      <c r="A56" s="180" t="s">
        <v>345</v>
      </c>
      <c r="B56" s="180" t="s">
        <v>90</v>
      </c>
      <c r="C56" s="180" t="s">
        <v>69</v>
      </c>
      <c r="D56" s="187" t="s">
        <v>91</v>
      </c>
      <c r="E56" s="182">
        <f t="shared" si="17"/>
        <v>0</v>
      </c>
      <c r="F56" s="182"/>
      <c r="G56" s="186"/>
      <c r="H56" s="186"/>
      <c r="I56" s="186"/>
      <c r="J56" s="182">
        <f t="shared" si="18"/>
        <v>0</v>
      </c>
      <c r="K56" s="182"/>
      <c r="L56" s="186"/>
      <c r="M56" s="186"/>
      <c r="N56" s="186"/>
      <c r="O56" s="182"/>
      <c r="P56" s="186"/>
      <c r="Q56" s="186"/>
      <c r="R56" s="185">
        <f t="shared" si="19"/>
        <v>0</v>
      </c>
      <c r="T56" s="171"/>
    </row>
    <row r="57" spans="1:35" s="250" customFormat="1" ht="42.75" hidden="1" customHeight="1" x14ac:dyDescent="0.25">
      <c r="A57" s="229"/>
      <c r="B57" s="229"/>
      <c r="C57" s="229"/>
      <c r="D57" s="233" t="s">
        <v>346</v>
      </c>
      <c r="E57" s="182">
        <f t="shared" si="17"/>
        <v>0</v>
      </c>
      <c r="F57" s="218"/>
      <c r="G57" s="199"/>
      <c r="H57" s="199"/>
      <c r="I57" s="199"/>
      <c r="J57" s="218">
        <f t="shared" si="18"/>
        <v>0</v>
      </c>
      <c r="K57" s="218"/>
      <c r="L57" s="199"/>
      <c r="M57" s="199"/>
      <c r="N57" s="199"/>
      <c r="O57" s="218"/>
      <c r="P57" s="199"/>
      <c r="Q57" s="199"/>
      <c r="R57" s="247">
        <f t="shared" si="19"/>
        <v>0</v>
      </c>
    </row>
    <row r="58" spans="1:35" s="170" customFormat="1" ht="30.75" hidden="1" customHeight="1" x14ac:dyDescent="0.25">
      <c r="A58" s="180" t="s">
        <v>326</v>
      </c>
      <c r="B58" s="180" t="s">
        <v>92</v>
      </c>
      <c r="C58" s="180" t="s">
        <v>69</v>
      </c>
      <c r="D58" s="244" t="s">
        <v>13</v>
      </c>
      <c r="E58" s="182">
        <f t="shared" si="17"/>
        <v>0</v>
      </c>
      <c r="F58" s="182"/>
      <c r="G58" s="182"/>
      <c r="H58" s="182"/>
      <c r="I58" s="183"/>
      <c r="J58" s="188">
        <f t="shared" si="18"/>
        <v>0</v>
      </c>
      <c r="K58" s="188"/>
      <c r="L58" s="186"/>
      <c r="M58" s="186"/>
      <c r="N58" s="186"/>
      <c r="O58" s="188"/>
      <c r="P58" s="183"/>
      <c r="Q58" s="183"/>
      <c r="R58" s="185">
        <f t="shared" si="19"/>
        <v>0</v>
      </c>
      <c r="T58" s="171"/>
    </row>
    <row r="59" spans="1:35" s="114" customFormat="1" ht="25.5" hidden="1" customHeight="1" x14ac:dyDescent="0.25">
      <c r="A59" s="180" t="s">
        <v>347</v>
      </c>
      <c r="B59" s="180" t="s">
        <v>94</v>
      </c>
      <c r="C59" s="180" t="s">
        <v>69</v>
      </c>
      <c r="D59" s="244" t="s">
        <v>93</v>
      </c>
      <c r="E59" s="182">
        <f t="shared" si="17"/>
        <v>0</v>
      </c>
      <c r="F59" s="182"/>
      <c r="G59" s="182"/>
      <c r="H59" s="182"/>
      <c r="I59" s="183"/>
      <c r="J59" s="188">
        <f t="shared" si="18"/>
        <v>0</v>
      </c>
      <c r="K59" s="188"/>
      <c r="L59" s="186"/>
      <c r="M59" s="186"/>
      <c r="N59" s="186"/>
      <c r="O59" s="188"/>
      <c r="P59" s="183"/>
      <c r="Q59" s="183"/>
      <c r="R59" s="185">
        <f t="shared" si="19"/>
        <v>0</v>
      </c>
      <c r="T59" s="195"/>
    </row>
    <row r="60" spans="1:35" s="114" customFormat="1" ht="34.5" hidden="1" customHeight="1" x14ac:dyDescent="0.25">
      <c r="A60" s="251" t="s">
        <v>216</v>
      </c>
      <c r="B60" s="251" t="s">
        <v>217</v>
      </c>
      <c r="C60" s="209" t="s">
        <v>19</v>
      </c>
      <c r="D60" s="181" t="s">
        <v>218</v>
      </c>
      <c r="E60" s="182">
        <f t="shared" si="17"/>
        <v>0</v>
      </c>
      <c r="F60" s="186"/>
      <c r="G60" s="186"/>
      <c r="H60" s="186"/>
      <c r="I60" s="186"/>
      <c r="J60" s="243">
        <f t="shared" si="18"/>
        <v>0</v>
      </c>
      <c r="K60" s="243"/>
      <c r="L60" s="242"/>
      <c r="M60" s="242"/>
      <c r="N60" s="242"/>
      <c r="O60" s="242"/>
      <c r="P60" s="242"/>
      <c r="Q60" s="242"/>
      <c r="R60" s="243">
        <f t="shared" si="19"/>
        <v>0</v>
      </c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</row>
    <row r="61" spans="1:35" s="114" customFormat="1" ht="34.5" hidden="1" customHeight="1" x14ac:dyDescent="0.25">
      <c r="A61" s="251" t="s">
        <v>219</v>
      </c>
      <c r="B61" s="252" t="s">
        <v>220</v>
      </c>
      <c r="C61" s="253" t="s">
        <v>52</v>
      </c>
      <c r="D61" s="181" t="s">
        <v>221</v>
      </c>
      <c r="E61" s="182">
        <f t="shared" si="17"/>
        <v>0</v>
      </c>
      <c r="F61" s="254"/>
      <c r="G61" s="254"/>
      <c r="H61" s="254"/>
      <c r="I61" s="254"/>
      <c r="J61" s="243">
        <f t="shared" si="18"/>
        <v>0</v>
      </c>
      <c r="K61" s="243"/>
      <c r="L61" s="242"/>
      <c r="M61" s="242"/>
      <c r="N61" s="242"/>
      <c r="O61" s="242"/>
      <c r="P61" s="242"/>
      <c r="Q61" s="242"/>
      <c r="R61" s="243">
        <f t="shared" si="19"/>
        <v>0</v>
      </c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</row>
    <row r="62" spans="1:35" s="114" customFormat="1" ht="49.5" hidden="1" customHeight="1" x14ac:dyDescent="0.25">
      <c r="A62" s="251" t="s">
        <v>222</v>
      </c>
      <c r="B62" s="251" t="s">
        <v>223</v>
      </c>
      <c r="C62" s="209" t="s">
        <v>52</v>
      </c>
      <c r="D62" s="255" t="s">
        <v>224</v>
      </c>
      <c r="E62" s="182">
        <f t="shared" si="17"/>
        <v>0</v>
      </c>
      <c r="F62" s="254"/>
      <c r="G62" s="254"/>
      <c r="H62" s="254"/>
      <c r="I62" s="254"/>
      <c r="J62" s="243">
        <f t="shared" si="18"/>
        <v>0</v>
      </c>
      <c r="K62" s="243"/>
      <c r="L62" s="242"/>
      <c r="M62" s="242"/>
      <c r="N62" s="242"/>
      <c r="O62" s="242"/>
      <c r="P62" s="242"/>
      <c r="Q62" s="242"/>
      <c r="R62" s="243">
        <f t="shared" si="19"/>
        <v>0</v>
      </c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</row>
    <row r="63" spans="1:35" s="114" customFormat="1" ht="35.25" hidden="1" customHeight="1" x14ac:dyDescent="0.25">
      <c r="A63" s="251" t="s">
        <v>348</v>
      </c>
      <c r="B63" s="251" t="s">
        <v>349</v>
      </c>
      <c r="C63" s="209" t="s">
        <v>52</v>
      </c>
      <c r="D63" s="255" t="s">
        <v>350</v>
      </c>
      <c r="E63" s="182">
        <f t="shared" si="17"/>
        <v>0</v>
      </c>
      <c r="F63" s="241"/>
      <c r="G63" s="242"/>
      <c r="H63" s="242"/>
      <c r="I63" s="242"/>
      <c r="J63" s="243">
        <f t="shared" si="18"/>
        <v>0</v>
      </c>
      <c r="K63" s="243"/>
      <c r="L63" s="242"/>
      <c r="M63" s="242"/>
      <c r="N63" s="242"/>
      <c r="O63" s="242"/>
      <c r="P63" s="242"/>
      <c r="Q63" s="242"/>
      <c r="R63" s="243">
        <f t="shared" si="19"/>
        <v>0</v>
      </c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</row>
    <row r="64" spans="1:35" s="114" customFormat="1" ht="62.25" hidden="1" customHeight="1" x14ac:dyDescent="0.25">
      <c r="A64" s="251" t="s">
        <v>351</v>
      </c>
      <c r="B64" s="251" t="s">
        <v>352</v>
      </c>
      <c r="C64" s="209" t="s">
        <v>332</v>
      </c>
      <c r="D64" s="181" t="s">
        <v>353</v>
      </c>
      <c r="E64" s="182">
        <f t="shared" si="17"/>
        <v>0</v>
      </c>
      <c r="F64" s="189"/>
      <c r="G64" s="186"/>
      <c r="H64" s="186"/>
      <c r="I64" s="186"/>
      <c r="J64" s="185">
        <f t="shared" si="18"/>
        <v>0</v>
      </c>
      <c r="K64" s="185"/>
      <c r="L64" s="183"/>
      <c r="M64" s="186"/>
      <c r="N64" s="186"/>
      <c r="O64" s="183"/>
      <c r="P64" s="256"/>
      <c r="Q64" s="254"/>
      <c r="R64" s="243">
        <f t="shared" si="19"/>
        <v>0</v>
      </c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</row>
    <row r="65" spans="1:124" s="114" customFormat="1" ht="33.75" hidden="1" customHeight="1" x14ac:dyDescent="0.25">
      <c r="A65" s="251" t="s">
        <v>354</v>
      </c>
      <c r="B65" s="251" t="s">
        <v>355</v>
      </c>
      <c r="C65" s="208" t="s">
        <v>53</v>
      </c>
      <c r="D65" s="181" t="s">
        <v>356</v>
      </c>
      <c r="E65" s="182">
        <f t="shared" si="17"/>
        <v>0</v>
      </c>
      <c r="F65" s="189"/>
      <c r="G65" s="189"/>
      <c r="H65" s="189"/>
      <c r="I65" s="189"/>
      <c r="J65" s="185">
        <f t="shared" si="18"/>
        <v>0</v>
      </c>
      <c r="K65" s="185"/>
      <c r="L65" s="189"/>
      <c r="M65" s="189"/>
      <c r="N65" s="189"/>
      <c r="O65" s="185"/>
      <c r="P65" s="189"/>
      <c r="Q65" s="189" t="e">
        <f>SUM(#REF!)</f>
        <v>#REF!</v>
      </c>
      <c r="R65" s="185">
        <f t="shared" si="19"/>
        <v>0</v>
      </c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</row>
    <row r="66" spans="1:124" s="114" customFormat="1" ht="33.75" hidden="1" customHeight="1" x14ac:dyDescent="0.25">
      <c r="A66" s="180" t="s">
        <v>357</v>
      </c>
      <c r="B66" s="180" t="s">
        <v>97</v>
      </c>
      <c r="C66" s="180" t="s">
        <v>46</v>
      </c>
      <c r="D66" s="198" t="s">
        <v>96</v>
      </c>
      <c r="E66" s="182">
        <f t="shared" si="17"/>
        <v>0</v>
      </c>
      <c r="F66" s="189"/>
      <c r="G66" s="189"/>
      <c r="H66" s="189"/>
      <c r="I66" s="189"/>
      <c r="J66" s="188">
        <f t="shared" si="18"/>
        <v>0</v>
      </c>
      <c r="K66" s="188"/>
      <c r="L66" s="189"/>
      <c r="M66" s="189"/>
      <c r="N66" s="189"/>
      <c r="O66" s="188"/>
      <c r="P66" s="189"/>
      <c r="Q66" s="189"/>
      <c r="R66" s="185">
        <f>SUM(E66,J66)</f>
        <v>0</v>
      </c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</row>
    <row r="67" spans="1:124" s="114" customFormat="1" ht="61.5" hidden="1" customHeight="1" x14ac:dyDescent="0.25">
      <c r="A67" s="257" t="s">
        <v>358</v>
      </c>
      <c r="B67" s="258">
        <v>3124</v>
      </c>
      <c r="C67" s="259">
        <v>1040</v>
      </c>
      <c r="D67" s="260" t="s">
        <v>270</v>
      </c>
      <c r="E67" s="182">
        <f t="shared" si="17"/>
        <v>0</v>
      </c>
      <c r="F67" s="241"/>
      <c r="G67" s="242"/>
      <c r="H67" s="242"/>
      <c r="I67" s="242"/>
      <c r="J67" s="243">
        <f t="shared" si="18"/>
        <v>0</v>
      </c>
      <c r="K67" s="243"/>
      <c r="L67" s="242"/>
      <c r="M67" s="242"/>
      <c r="N67" s="242"/>
      <c r="O67" s="243"/>
      <c r="P67" s="242"/>
      <c r="Q67" s="242"/>
      <c r="R67" s="243">
        <f>SUM(E67,J67)</f>
        <v>0</v>
      </c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</row>
    <row r="68" spans="1:124" s="261" customFormat="1" ht="29.25" hidden="1" customHeight="1" x14ac:dyDescent="0.25">
      <c r="A68" s="180" t="s">
        <v>359</v>
      </c>
      <c r="B68" s="180" t="s">
        <v>71</v>
      </c>
      <c r="C68" s="180" t="s">
        <v>46</v>
      </c>
      <c r="D68" s="198" t="s">
        <v>100</v>
      </c>
      <c r="E68" s="182">
        <f t="shared" si="17"/>
        <v>0</v>
      </c>
      <c r="F68" s="189"/>
      <c r="G68" s="189"/>
      <c r="H68" s="189"/>
      <c r="I68" s="189"/>
      <c r="J68" s="182">
        <f t="shared" si="18"/>
        <v>0</v>
      </c>
      <c r="K68" s="182"/>
      <c r="L68" s="189"/>
      <c r="M68" s="189"/>
      <c r="N68" s="189"/>
      <c r="O68" s="182"/>
      <c r="P68" s="189"/>
      <c r="Q68" s="189"/>
      <c r="R68" s="189">
        <f>SUM(E68,J68)</f>
        <v>0</v>
      </c>
      <c r="T68" s="262"/>
    </row>
    <row r="69" spans="1:124" s="114" customFormat="1" ht="27.75" hidden="1" customHeight="1" x14ac:dyDescent="0.25">
      <c r="A69" s="180" t="s">
        <v>360</v>
      </c>
      <c r="B69" s="180" t="s">
        <v>98</v>
      </c>
      <c r="C69" s="180" t="s">
        <v>46</v>
      </c>
      <c r="D69" s="198" t="s">
        <v>99</v>
      </c>
      <c r="E69" s="182">
        <f t="shared" si="17"/>
        <v>0</v>
      </c>
      <c r="F69" s="189"/>
      <c r="G69" s="186"/>
      <c r="H69" s="185"/>
      <c r="I69" s="185"/>
      <c r="J69" s="188">
        <f t="shared" si="18"/>
        <v>0</v>
      </c>
      <c r="K69" s="188"/>
      <c r="L69" s="186"/>
      <c r="M69" s="186"/>
      <c r="N69" s="186"/>
      <c r="O69" s="188"/>
      <c r="P69" s="186"/>
      <c r="Q69" s="186"/>
      <c r="R69" s="189">
        <f>SUM(E69,J69)</f>
        <v>0</v>
      </c>
      <c r="T69" s="195"/>
    </row>
    <row r="70" spans="1:124" s="114" customFormat="1" ht="78" hidden="1" customHeight="1" x14ac:dyDescent="0.25">
      <c r="A70" s="263" t="s">
        <v>361</v>
      </c>
      <c r="B70" s="263" t="s">
        <v>73</v>
      </c>
      <c r="C70" s="208" t="s">
        <v>53</v>
      </c>
      <c r="D70" s="264" t="s">
        <v>128</v>
      </c>
      <c r="E70" s="182">
        <f t="shared" si="17"/>
        <v>0</v>
      </c>
      <c r="F70" s="182"/>
      <c r="G70" s="265"/>
      <c r="H70" s="265"/>
      <c r="I70" s="265"/>
      <c r="J70" s="185">
        <f t="shared" si="18"/>
        <v>0</v>
      </c>
      <c r="K70" s="185"/>
      <c r="L70" s="265"/>
      <c r="M70" s="265"/>
      <c r="N70" s="265"/>
      <c r="O70" s="185"/>
      <c r="P70" s="265"/>
      <c r="Q70" s="265"/>
      <c r="R70" s="188">
        <f>SUM(J70,E70)</f>
        <v>0</v>
      </c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</row>
    <row r="71" spans="1:124" s="114" customFormat="1" ht="48" hidden="1" customHeight="1" x14ac:dyDescent="0.25">
      <c r="A71" s="263" t="s">
        <v>129</v>
      </c>
      <c r="B71" s="263" t="s">
        <v>130</v>
      </c>
      <c r="C71" s="208" t="s">
        <v>19</v>
      </c>
      <c r="D71" s="264" t="s">
        <v>265</v>
      </c>
      <c r="E71" s="182">
        <f t="shared" si="17"/>
        <v>0</v>
      </c>
      <c r="F71" s="182"/>
      <c r="G71" s="265"/>
      <c r="H71" s="265"/>
      <c r="I71" s="265"/>
      <c r="J71" s="185">
        <f t="shared" si="18"/>
        <v>0</v>
      </c>
      <c r="K71" s="185"/>
      <c r="L71" s="265"/>
      <c r="M71" s="265"/>
      <c r="N71" s="265"/>
      <c r="O71" s="185"/>
      <c r="P71" s="265"/>
      <c r="Q71" s="265"/>
      <c r="R71" s="188">
        <f>SUM(J71,E71)</f>
        <v>0</v>
      </c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</row>
    <row r="72" spans="1:124" s="114" customFormat="1" ht="30" hidden="1" customHeight="1" x14ac:dyDescent="0.25">
      <c r="A72" s="251" t="s">
        <v>131</v>
      </c>
      <c r="B72" s="251" t="s">
        <v>102</v>
      </c>
      <c r="C72" s="208" t="s">
        <v>45</v>
      </c>
      <c r="D72" s="264" t="s">
        <v>103</v>
      </c>
      <c r="E72" s="182">
        <f t="shared" si="17"/>
        <v>0</v>
      </c>
      <c r="F72" s="189"/>
      <c r="G72" s="186"/>
      <c r="H72" s="186"/>
      <c r="I72" s="186"/>
      <c r="J72" s="185">
        <f t="shared" si="18"/>
        <v>0</v>
      </c>
      <c r="K72" s="185"/>
      <c r="L72" s="186"/>
      <c r="M72" s="186"/>
      <c r="N72" s="186"/>
      <c r="O72" s="185"/>
      <c r="P72" s="186"/>
      <c r="Q72" s="186"/>
      <c r="R72" s="185">
        <f>SUM(E72,J72)</f>
        <v>0</v>
      </c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</row>
    <row r="73" spans="1:124" s="270" customFormat="1" ht="31.5" hidden="1" customHeight="1" x14ac:dyDescent="0.25">
      <c r="A73" s="266" t="s">
        <v>362</v>
      </c>
      <c r="B73" s="266" t="s">
        <v>194</v>
      </c>
      <c r="C73" s="267" t="s">
        <v>181</v>
      </c>
      <c r="D73" s="264" t="s">
        <v>195</v>
      </c>
      <c r="E73" s="182">
        <f t="shared" si="17"/>
        <v>0</v>
      </c>
      <c r="F73" s="241"/>
      <c r="G73" s="242"/>
      <c r="H73" s="242"/>
      <c r="I73" s="242"/>
      <c r="J73" s="243">
        <f t="shared" si="18"/>
        <v>0</v>
      </c>
      <c r="K73" s="243"/>
      <c r="L73" s="242"/>
      <c r="M73" s="242"/>
      <c r="N73" s="242"/>
      <c r="O73" s="243"/>
      <c r="P73" s="242"/>
      <c r="Q73" s="242"/>
      <c r="R73" s="243">
        <f>SUM(E73,J73)</f>
        <v>0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268"/>
      <c r="AG73" s="268"/>
      <c r="AH73" s="268"/>
      <c r="AI73" s="268"/>
      <c r="AJ73" s="268"/>
      <c r="AK73" s="268"/>
      <c r="AL73" s="268"/>
      <c r="AM73" s="268"/>
      <c r="AN73" s="268"/>
      <c r="AO73" s="268"/>
      <c r="AP73" s="268"/>
      <c r="AQ73" s="269"/>
      <c r="AR73" s="269"/>
      <c r="AS73" s="269"/>
      <c r="AT73" s="269"/>
      <c r="AU73" s="269"/>
      <c r="AV73" s="269"/>
      <c r="AW73" s="269"/>
      <c r="AX73" s="269"/>
      <c r="AY73" s="269"/>
      <c r="AZ73" s="269"/>
      <c r="BA73" s="269"/>
      <c r="BB73" s="269"/>
      <c r="BC73" s="269"/>
      <c r="BD73" s="269"/>
      <c r="BE73" s="269"/>
      <c r="BF73" s="269"/>
      <c r="BG73" s="269"/>
      <c r="BH73" s="269"/>
      <c r="BI73" s="269"/>
      <c r="BJ73" s="269"/>
      <c r="BK73" s="269"/>
      <c r="BL73" s="269"/>
      <c r="BM73" s="269"/>
      <c r="BN73" s="269"/>
      <c r="BO73" s="269"/>
      <c r="BP73" s="269"/>
      <c r="BQ73" s="269"/>
      <c r="BR73" s="269"/>
      <c r="BS73" s="269"/>
      <c r="BT73" s="269"/>
      <c r="BU73" s="269"/>
      <c r="BV73" s="269"/>
      <c r="BW73" s="269"/>
      <c r="BX73" s="269"/>
      <c r="BY73" s="269"/>
      <c r="BZ73" s="269"/>
      <c r="CA73" s="269"/>
      <c r="CB73" s="269"/>
      <c r="CC73" s="269"/>
      <c r="CD73" s="269"/>
      <c r="CE73" s="269"/>
      <c r="CF73" s="269"/>
      <c r="CG73" s="269"/>
      <c r="CH73" s="269"/>
      <c r="CI73" s="269"/>
      <c r="CJ73" s="269"/>
      <c r="CK73" s="269"/>
      <c r="CL73" s="269"/>
      <c r="CM73" s="269"/>
      <c r="CN73" s="269"/>
      <c r="CO73" s="269"/>
      <c r="CP73" s="269"/>
      <c r="CQ73" s="269"/>
      <c r="CR73" s="269"/>
      <c r="CS73" s="269"/>
      <c r="CT73" s="269"/>
      <c r="CU73" s="269"/>
      <c r="CV73" s="269"/>
      <c r="CW73" s="269"/>
      <c r="CX73" s="269"/>
      <c r="CY73" s="269"/>
      <c r="CZ73" s="269"/>
      <c r="DA73" s="269"/>
      <c r="DB73" s="269"/>
      <c r="DC73" s="269"/>
      <c r="DD73" s="269"/>
      <c r="DE73" s="269"/>
      <c r="DF73" s="269"/>
      <c r="DG73" s="269"/>
      <c r="DH73" s="269"/>
      <c r="DI73" s="269"/>
      <c r="DJ73" s="269"/>
      <c r="DK73" s="269"/>
      <c r="DL73" s="269"/>
      <c r="DM73" s="269"/>
      <c r="DN73" s="269"/>
      <c r="DO73" s="269"/>
      <c r="DP73" s="269"/>
      <c r="DQ73" s="269"/>
      <c r="DR73" s="269"/>
      <c r="DS73" s="269"/>
      <c r="DT73" s="269"/>
    </row>
    <row r="74" spans="1:124" s="3" customFormat="1" ht="36.75" customHeight="1" x14ac:dyDescent="0.25">
      <c r="A74" s="176" t="s">
        <v>20</v>
      </c>
      <c r="B74" s="176"/>
      <c r="C74" s="176"/>
      <c r="D74" s="271" t="s">
        <v>285</v>
      </c>
      <c r="E74" s="207">
        <f>SUM(E75)</f>
        <v>0</v>
      </c>
      <c r="F74" s="239">
        <f t="shared" ref="F74:R74" si="20">SUM(F75)</f>
        <v>0</v>
      </c>
      <c r="G74" s="239">
        <f t="shared" si="20"/>
        <v>0</v>
      </c>
      <c r="H74" s="239">
        <f t="shared" si="20"/>
        <v>0</v>
      </c>
      <c r="I74" s="239">
        <f t="shared" si="20"/>
        <v>0</v>
      </c>
      <c r="J74" s="239">
        <f t="shared" si="20"/>
        <v>88000</v>
      </c>
      <c r="K74" s="239">
        <f t="shared" si="20"/>
        <v>0</v>
      </c>
      <c r="L74" s="239">
        <f t="shared" si="20"/>
        <v>88000</v>
      </c>
      <c r="M74" s="239">
        <f t="shared" si="20"/>
        <v>0</v>
      </c>
      <c r="N74" s="239">
        <f t="shared" si="20"/>
        <v>0</v>
      </c>
      <c r="O74" s="239">
        <f t="shared" si="20"/>
        <v>0</v>
      </c>
      <c r="P74" s="239">
        <f t="shared" si="20"/>
        <v>0</v>
      </c>
      <c r="Q74" s="239">
        <f t="shared" si="20"/>
        <v>0</v>
      </c>
      <c r="R74" s="239">
        <f t="shared" si="20"/>
        <v>88000</v>
      </c>
      <c r="S74" s="70"/>
      <c r="T74" s="48">
        <f t="shared" ref="T74:T75" si="21">SUM(E74,J74)</f>
        <v>88000</v>
      </c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</row>
    <row r="75" spans="1:124" s="3" customFormat="1" ht="37.5" customHeight="1" x14ac:dyDescent="0.25">
      <c r="A75" s="176" t="s">
        <v>21</v>
      </c>
      <c r="B75" s="176"/>
      <c r="C75" s="176"/>
      <c r="D75" s="271" t="s">
        <v>285</v>
      </c>
      <c r="E75" s="207">
        <f>SUM(E81:E87)</f>
        <v>0</v>
      </c>
      <c r="F75" s="207">
        <f t="shared" ref="F75:R75" si="22">SUM(F81:F87)</f>
        <v>0</v>
      </c>
      <c r="G75" s="207">
        <f t="shared" si="22"/>
        <v>0</v>
      </c>
      <c r="H75" s="207">
        <f t="shared" si="22"/>
        <v>0</v>
      </c>
      <c r="I75" s="207">
        <f t="shared" si="22"/>
        <v>0</v>
      </c>
      <c r="J75" s="207">
        <f t="shared" si="22"/>
        <v>88000</v>
      </c>
      <c r="K75" s="207">
        <f t="shared" si="22"/>
        <v>0</v>
      </c>
      <c r="L75" s="207">
        <f t="shared" si="22"/>
        <v>88000</v>
      </c>
      <c r="M75" s="207">
        <f t="shared" si="22"/>
        <v>0</v>
      </c>
      <c r="N75" s="207">
        <f t="shared" si="22"/>
        <v>0</v>
      </c>
      <c r="O75" s="207">
        <f t="shared" si="22"/>
        <v>0</v>
      </c>
      <c r="P75" s="207">
        <f t="shared" si="22"/>
        <v>0</v>
      </c>
      <c r="Q75" s="207">
        <f t="shared" si="22"/>
        <v>0</v>
      </c>
      <c r="R75" s="207">
        <f t="shared" si="22"/>
        <v>88000</v>
      </c>
      <c r="T75" s="48">
        <f t="shared" si="21"/>
        <v>88000</v>
      </c>
    </row>
    <row r="76" spans="1:124" s="3" customFormat="1" ht="35.25" hidden="1" customHeight="1" x14ac:dyDescent="0.25">
      <c r="A76" s="180" t="s">
        <v>134</v>
      </c>
      <c r="B76" s="180" t="s">
        <v>82</v>
      </c>
      <c r="C76" s="180" t="s">
        <v>39</v>
      </c>
      <c r="D76" s="187" t="s">
        <v>327</v>
      </c>
      <c r="E76" s="182">
        <f t="shared" ref="E76:E86" si="23">SUM(F76,I76)</f>
        <v>0</v>
      </c>
      <c r="F76" s="182"/>
      <c r="G76" s="182"/>
      <c r="H76" s="186"/>
      <c r="I76" s="186"/>
      <c r="J76" s="188">
        <f t="shared" ref="J76:J83" si="24">SUM(L76,O76)</f>
        <v>0</v>
      </c>
      <c r="K76" s="186"/>
      <c r="L76" s="186"/>
      <c r="M76" s="186"/>
      <c r="N76" s="186"/>
      <c r="O76" s="186"/>
      <c r="P76" s="186"/>
      <c r="Q76" s="183"/>
      <c r="R76" s="185">
        <f>SUM(J76,E76)</f>
        <v>0</v>
      </c>
    </row>
    <row r="77" spans="1:124" s="53" customFormat="1" ht="27" hidden="1" customHeight="1" x14ac:dyDescent="0.25">
      <c r="A77" s="208" t="s">
        <v>283</v>
      </c>
      <c r="B77" s="208" t="s">
        <v>284</v>
      </c>
      <c r="C77" s="208" t="s">
        <v>42</v>
      </c>
      <c r="D77" s="234" t="s">
        <v>363</v>
      </c>
      <c r="E77" s="182">
        <f t="shared" si="23"/>
        <v>0</v>
      </c>
      <c r="F77" s="182"/>
      <c r="G77" s="182"/>
      <c r="H77" s="185"/>
      <c r="I77" s="272"/>
      <c r="J77" s="182">
        <f>SUM(L77,O77)</f>
        <v>0</v>
      </c>
      <c r="K77" s="189"/>
      <c r="L77" s="189"/>
      <c r="M77" s="189"/>
      <c r="N77" s="189"/>
      <c r="O77" s="189"/>
      <c r="P77" s="189"/>
      <c r="Q77" s="189"/>
      <c r="R77" s="189">
        <f>SUM(J77,E77)</f>
        <v>0</v>
      </c>
    </row>
    <row r="78" spans="1:124" s="114" customFormat="1" ht="27.75" hidden="1" customHeight="1" x14ac:dyDescent="0.25">
      <c r="A78" s="180" t="s">
        <v>364</v>
      </c>
      <c r="B78" s="180" t="s">
        <v>98</v>
      </c>
      <c r="C78" s="180" t="s">
        <v>46</v>
      </c>
      <c r="D78" s="198" t="s">
        <v>99</v>
      </c>
      <c r="E78" s="182">
        <f t="shared" si="23"/>
        <v>0</v>
      </c>
      <c r="F78" s="189"/>
      <c r="G78" s="189"/>
      <c r="H78" s="185"/>
      <c r="I78" s="185"/>
      <c r="J78" s="188">
        <f>SUM(L78,O78)</f>
        <v>0</v>
      </c>
      <c r="K78" s="188"/>
      <c r="L78" s="186"/>
      <c r="M78" s="186"/>
      <c r="N78" s="186"/>
      <c r="O78" s="188"/>
      <c r="P78" s="186"/>
      <c r="Q78" s="186"/>
      <c r="R78" s="189">
        <f>SUM(E78,J78)</f>
        <v>0</v>
      </c>
      <c r="T78" s="195"/>
    </row>
    <row r="79" spans="1:124" s="3" customFormat="1" ht="60.75" hidden="1" customHeight="1" x14ac:dyDescent="0.25">
      <c r="A79" s="208" t="s">
        <v>365</v>
      </c>
      <c r="B79" s="180" t="s">
        <v>72</v>
      </c>
      <c r="C79" s="208" t="s">
        <v>46</v>
      </c>
      <c r="D79" s="273" t="s">
        <v>15</v>
      </c>
      <c r="E79" s="182">
        <f t="shared" si="23"/>
        <v>0</v>
      </c>
      <c r="F79" s="189"/>
      <c r="G79" s="189"/>
      <c r="H79" s="185"/>
      <c r="I79" s="185"/>
      <c r="J79" s="188">
        <f>SUM(L79,O79)</f>
        <v>0</v>
      </c>
      <c r="K79" s="188"/>
      <c r="L79" s="186"/>
      <c r="M79" s="186"/>
      <c r="N79" s="186"/>
      <c r="O79" s="188"/>
      <c r="P79" s="186"/>
      <c r="Q79" s="186"/>
      <c r="R79" s="185">
        <f>SUM(E79,J79)</f>
        <v>0</v>
      </c>
      <c r="T79" s="131"/>
    </row>
    <row r="80" spans="1:124" s="43" customFormat="1" ht="24" hidden="1" customHeight="1" x14ac:dyDescent="0.25">
      <c r="A80" s="208" t="s">
        <v>133</v>
      </c>
      <c r="B80" s="208" t="s">
        <v>135</v>
      </c>
      <c r="C80" s="208" t="s">
        <v>54</v>
      </c>
      <c r="D80" s="234" t="s">
        <v>132</v>
      </c>
      <c r="E80" s="182">
        <f t="shared" si="23"/>
        <v>0</v>
      </c>
      <c r="F80" s="182"/>
      <c r="G80" s="182"/>
      <c r="H80" s="185"/>
      <c r="I80" s="185"/>
      <c r="J80" s="188">
        <f t="shared" si="24"/>
        <v>0</v>
      </c>
      <c r="K80" s="185"/>
      <c r="L80" s="185"/>
      <c r="M80" s="185"/>
      <c r="N80" s="185"/>
      <c r="O80" s="185"/>
      <c r="P80" s="185"/>
      <c r="Q80" s="185"/>
      <c r="R80" s="185">
        <f t="shared" ref="R80:R83" si="25">SUM(J80,E80)</f>
        <v>0</v>
      </c>
    </row>
    <row r="81" spans="1:36" s="43" customFormat="1" ht="36" customHeight="1" x14ac:dyDescent="0.25">
      <c r="A81" s="208" t="s">
        <v>136</v>
      </c>
      <c r="B81" s="208" t="s">
        <v>78</v>
      </c>
      <c r="C81" s="208" t="s">
        <v>55</v>
      </c>
      <c r="D81" s="244" t="s">
        <v>137</v>
      </c>
      <c r="E81" s="182">
        <f t="shared" si="23"/>
        <v>199242</v>
      </c>
      <c r="F81" s="182">
        <v>199242</v>
      </c>
      <c r="G81" s="182"/>
      <c r="H81" s="185"/>
      <c r="I81" s="185"/>
      <c r="J81" s="188">
        <f t="shared" si="24"/>
        <v>0</v>
      </c>
      <c r="K81" s="185"/>
      <c r="L81" s="185"/>
      <c r="M81" s="185"/>
      <c r="N81" s="185"/>
      <c r="O81" s="185"/>
      <c r="P81" s="185"/>
      <c r="Q81" s="185"/>
      <c r="R81" s="185">
        <f t="shared" si="25"/>
        <v>199242</v>
      </c>
    </row>
    <row r="82" spans="1:36" s="43" customFormat="1" ht="33.75" hidden="1" customHeight="1" x14ac:dyDescent="0.25">
      <c r="A82" s="202" t="s">
        <v>138</v>
      </c>
      <c r="B82" s="202" t="s">
        <v>139</v>
      </c>
      <c r="C82" s="202" t="s">
        <v>56</v>
      </c>
      <c r="D82" s="274" t="s">
        <v>140</v>
      </c>
      <c r="E82" s="182">
        <f t="shared" si="23"/>
        <v>0</v>
      </c>
      <c r="F82" s="182"/>
      <c r="G82" s="188"/>
      <c r="H82" s="188"/>
      <c r="I82" s="188"/>
      <c r="J82" s="188">
        <f t="shared" si="24"/>
        <v>0</v>
      </c>
      <c r="K82" s="188"/>
      <c r="L82" s="188"/>
      <c r="M82" s="188"/>
      <c r="N82" s="188"/>
      <c r="O82" s="188"/>
      <c r="P82" s="188"/>
      <c r="Q82" s="185"/>
      <c r="R82" s="185">
        <f t="shared" si="25"/>
        <v>0</v>
      </c>
    </row>
    <row r="83" spans="1:36" s="43" customFormat="1" ht="25.5" customHeight="1" x14ac:dyDescent="0.25">
      <c r="A83" s="202" t="s">
        <v>142</v>
      </c>
      <c r="B83" s="202" t="s">
        <v>143</v>
      </c>
      <c r="C83" s="202" t="s">
        <v>56</v>
      </c>
      <c r="D83" s="275" t="s">
        <v>141</v>
      </c>
      <c r="E83" s="182">
        <f t="shared" si="23"/>
        <v>-223842</v>
      </c>
      <c r="F83" s="182">
        <v>-223842</v>
      </c>
      <c r="G83" s="185"/>
      <c r="H83" s="185"/>
      <c r="I83" s="185"/>
      <c r="J83" s="188">
        <f t="shared" si="24"/>
        <v>0</v>
      </c>
      <c r="K83" s="188"/>
      <c r="L83" s="185"/>
      <c r="M83" s="185"/>
      <c r="N83" s="185"/>
      <c r="O83" s="188"/>
      <c r="P83" s="185"/>
      <c r="Q83" s="185"/>
      <c r="R83" s="185">
        <f t="shared" si="25"/>
        <v>-223842</v>
      </c>
    </row>
    <row r="84" spans="1:36" s="114" customFormat="1" ht="36.75" hidden="1" customHeight="1" x14ac:dyDescent="0.25">
      <c r="A84" s="202" t="s">
        <v>366</v>
      </c>
      <c r="B84" s="180" t="s">
        <v>74</v>
      </c>
      <c r="C84" s="276" t="s">
        <v>44</v>
      </c>
      <c r="D84" s="181" t="s">
        <v>17</v>
      </c>
      <c r="E84" s="182">
        <f t="shared" si="23"/>
        <v>0</v>
      </c>
      <c r="F84" s="182"/>
      <c r="G84" s="265"/>
      <c r="H84" s="265"/>
      <c r="I84" s="265"/>
      <c r="J84" s="188">
        <f>SUM(L84,O84)</f>
        <v>0</v>
      </c>
      <c r="K84" s="188"/>
      <c r="L84" s="265"/>
      <c r="M84" s="265"/>
      <c r="N84" s="265"/>
      <c r="O84" s="188"/>
      <c r="P84" s="265"/>
      <c r="Q84" s="265"/>
      <c r="R84" s="185">
        <f>SUM(E84,J84)</f>
        <v>0</v>
      </c>
      <c r="T84" s="195"/>
    </row>
    <row r="85" spans="1:36" s="114" customFormat="1" ht="33" hidden="1" customHeight="1" x14ac:dyDescent="0.25">
      <c r="A85" s="180" t="s">
        <v>367</v>
      </c>
      <c r="B85" s="180" t="s">
        <v>75</v>
      </c>
      <c r="C85" s="257" t="s">
        <v>44</v>
      </c>
      <c r="D85" s="181" t="s">
        <v>16</v>
      </c>
      <c r="E85" s="182">
        <f t="shared" si="23"/>
        <v>0</v>
      </c>
      <c r="F85" s="189"/>
      <c r="G85" s="186"/>
      <c r="H85" s="186"/>
      <c r="I85" s="186"/>
      <c r="J85" s="188">
        <f>SUM(L85,O85)</f>
        <v>0</v>
      </c>
      <c r="K85" s="188"/>
      <c r="L85" s="194"/>
      <c r="M85" s="194"/>
      <c r="N85" s="194"/>
      <c r="O85" s="188"/>
      <c r="P85" s="194"/>
      <c r="Q85" s="194"/>
      <c r="R85" s="185">
        <f>SUM(E85,J85)</f>
        <v>0</v>
      </c>
      <c r="T85" s="195"/>
    </row>
    <row r="86" spans="1:36" s="114" customFormat="1" ht="52.5" customHeight="1" x14ac:dyDescent="0.25">
      <c r="A86" s="180" t="s">
        <v>368</v>
      </c>
      <c r="B86" s="180" t="s">
        <v>192</v>
      </c>
      <c r="C86" s="257" t="s">
        <v>44</v>
      </c>
      <c r="D86" s="181" t="s">
        <v>193</v>
      </c>
      <c r="E86" s="182">
        <f t="shared" si="23"/>
        <v>24600</v>
      </c>
      <c r="F86" s="189">
        <v>24600</v>
      </c>
      <c r="G86" s="186"/>
      <c r="H86" s="186"/>
      <c r="I86" s="186"/>
      <c r="J86" s="188">
        <f>SUM(L86,O86)</f>
        <v>0</v>
      </c>
      <c r="K86" s="188"/>
      <c r="L86" s="194"/>
      <c r="M86" s="194"/>
      <c r="N86" s="194"/>
      <c r="O86" s="188"/>
      <c r="P86" s="194"/>
      <c r="Q86" s="194"/>
      <c r="R86" s="185">
        <f>SUM(E86,J86)</f>
        <v>24600</v>
      </c>
      <c r="T86" s="195"/>
    </row>
    <row r="87" spans="1:36" s="114" customFormat="1" ht="25.5" customHeight="1" x14ac:dyDescent="0.25">
      <c r="A87" s="180" t="s">
        <v>386</v>
      </c>
      <c r="B87" s="180" t="s">
        <v>186</v>
      </c>
      <c r="C87" s="257" t="s">
        <v>57</v>
      </c>
      <c r="D87" s="181" t="s">
        <v>187</v>
      </c>
      <c r="E87" s="182"/>
      <c r="F87" s="189"/>
      <c r="G87" s="186"/>
      <c r="H87" s="186"/>
      <c r="I87" s="186"/>
      <c r="J87" s="188">
        <f>SUM(L87,O87)</f>
        <v>88000</v>
      </c>
      <c r="K87" s="188"/>
      <c r="L87" s="194">
        <v>88000</v>
      </c>
      <c r="M87" s="194"/>
      <c r="N87" s="194"/>
      <c r="O87" s="188"/>
      <c r="P87" s="194"/>
      <c r="Q87" s="194"/>
      <c r="R87" s="185">
        <f>SUM(E87,J87)</f>
        <v>88000</v>
      </c>
      <c r="T87" s="195"/>
    </row>
    <row r="88" spans="1:36" s="278" customFormat="1" ht="53.25" customHeight="1" x14ac:dyDescent="0.25">
      <c r="A88" s="176" t="s">
        <v>286</v>
      </c>
      <c r="B88" s="277"/>
      <c r="C88" s="277"/>
      <c r="D88" s="271" t="s">
        <v>287</v>
      </c>
      <c r="E88" s="207">
        <f>SUM(E89)</f>
        <v>28735</v>
      </c>
      <c r="F88" s="207">
        <f t="shared" ref="F88:Q88" si="26">SUM(F89)</f>
        <v>0</v>
      </c>
      <c r="G88" s="207">
        <f t="shared" si="26"/>
        <v>0</v>
      </c>
      <c r="H88" s="207">
        <f t="shared" si="26"/>
        <v>0</v>
      </c>
      <c r="I88" s="207">
        <f t="shared" si="26"/>
        <v>28735</v>
      </c>
      <c r="J88" s="207">
        <f t="shared" si="26"/>
        <v>-3722000</v>
      </c>
      <c r="K88" s="207">
        <f t="shared" si="26"/>
        <v>-3722000</v>
      </c>
      <c r="L88" s="207">
        <f t="shared" si="26"/>
        <v>0</v>
      </c>
      <c r="M88" s="207">
        <f t="shared" si="26"/>
        <v>0</v>
      </c>
      <c r="N88" s="207">
        <f t="shared" si="26"/>
        <v>0</v>
      </c>
      <c r="O88" s="207">
        <f t="shared" si="26"/>
        <v>-3722000</v>
      </c>
      <c r="P88" s="207">
        <f t="shared" si="26"/>
        <v>0</v>
      </c>
      <c r="Q88" s="207">
        <f t="shared" si="26"/>
        <v>0</v>
      </c>
      <c r="R88" s="207">
        <f>SUM(J88,E88)</f>
        <v>-3693265</v>
      </c>
      <c r="T88" s="48">
        <f t="shared" ref="T88:T89" si="27">SUM(E88,J88)</f>
        <v>-3693265</v>
      </c>
    </row>
    <row r="89" spans="1:36" s="278" customFormat="1" ht="55.5" customHeight="1" x14ac:dyDescent="0.25">
      <c r="A89" s="176" t="s">
        <v>288</v>
      </c>
      <c r="B89" s="277"/>
      <c r="C89" s="277"/>
      <c r="D89" s="271" t="s">
        <v>287</v>
      </c>
      <c r="E89" s="207">
        <f>SUM(E90:E104)</f>
        <v>28735</v>
      </c>
      <c r="F89" s="207">
        <f t="shared" ref="F89:R89" si="28">SUM(F90:F104)</f>
        <v>0</v>
      </c>
      <c r="G89" s="207">
        <f t="shared" si="28"/>
        <v>0</v>
      </c>
      <c r="H89" s="207">
        <f t="shared" si="28"/>
        <v>0</v>
      </c>
      <c r="I89" s="207">
        <f t="shared" si="28"/>
        <v>28735</v>
      </c>
      <c r="J89" s="207">
        <f t="shared" si="28"/>
        <v>-3722000</v>
      </c>
      <c r="K89" s="207">
        <f t="shared" si="28"/>
        <v>-3722000</v>
      </c>
      <c r="L89" s="207">
        <f t="shared" si="28"/>
        <v>0</v>
      </c>
      <c r="M89" s="207">
        <f t="shared" si="28"/>
        <v>0</v>
      </c>
      <c r="N89" s="207">
        <f t="shared" si="28"/>
        <v>0</v>
      </c>
      <c r="O89" s="207">
        <f t="shared" si="28"/>
        <v>-3722000</v>
      </c>
      <c r="P89" s="207">
        <f t="shared" si="28"/>
        <v>0</v>
      </c>
      <c r="Q89" s="207">
        <f t="shared" si="28"/>
        <v>0</v>
      </c>
      <c r="R89" s="207">
        <f t="shared" si="28"/>
        <v>-3693265</v>
      </c>
      <c r="T89" s="48">
        <f t="shared" si="27"/>
        <v>-3693265</v>
      </c>
    </row>
    <row r="90" spans="1:36" s="278" customFormat="1" ht="31.5" hidden="1" customHeight="1" x14ac:dyDescent="0.25">
      <c r="A90" s="208" t="s">
        <v>289</v>
      </c>
      <c r="B90" s="208" t="s">
        <v>82</v>
      </c>
      <c r="C90" s="180" t="s">
        <v>39</v>
      </c>
      <c r="D90" s="279" t="s">
        <v>229</v>
      </c>
      <c r="E90" s="182">
        <f t="shared" ref="E90:E96" si="29">SUM(F90,I90)</f>
        <v>0</v>
      </c>
      <c r="F90" s="185"/>
      <c r="G90" s="185"/>
      <c r="H90" s="185"/>
      <c r="I90" s="185"/>
      <c r="J90" s="185">
        <f t="shared" ref="J90:J98" si="30">SUM(K90)</f>
        <v>0</v>
      </c>
      <c r="K90" s="185"/>
      <c r="L90" s="185"/>
      <c r="M90" s="185"/>
      <c r="N90" s="185"/>
      <c r="O90" s="185"/>
      <c r="P90" s="185"/>
      <c r="Q90" s="185"/>
      <c r="R90" s="189">
        <f>SUM(J90,E90)</f>
        <v>0</v>
      </c>
    </row>
    <row r="91" spans="1:36" s="283" customFormat="1" ht="35.25" hidden="1" customHeight="1" x14ac:dyDescent="0.25">
      <c r="A91" s="208" t="s">
        <v>369</v>
      </c>
      <c r="B91" s="208" t="s">
        <v>261</v>
      </c>
      <c r="C91" s="209" t="s">
        <v>41</v>
      </c>
      <c r="D91" s="181" t="s">
        <v>262</v>
      </c>
      <c r="E91" s="182">
        <f t="shared" si="29"/>
        <v>0</v>
      </c>
      <c r="F91" s="280"/>
      <c r="G91" s="280"/>
      <c r="H91" s="281"/>
      <c r="I91" s="281"/>
      <c r="J91" s="280">
        <f>SUM(L91,O91)</f>
        <v>0</v>
      </c>
      <c r="K91" s="189"/>
      <c r="L91" s="189"/>
      <c r="M91" s="189"/>
      <c r="N91" s="189"/>
      <c r="O91" s="189"/>
      <c r="P91" s="281"/>
      <c r="Q91" s="281"/>
      <c r="R91" s="281">
        <f>SUM(E91,J91)</f>
        <v>0</v>
      </c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</row>
    <row r="92" spans="1:36" s="278" customFormat="1" ht="30.75" hidden="1" customHeight="1" x14ac:dyDescent="0.25">
      <c r="A92" s="208" t="s">
        <v>370</v>
      </c>
      <c r="B92" s="208" t="s">
        <v>145</v>
      </c>
      <c r="C92" s="180" t="s">
        <v>181</v>
      </c>
      <c r="D92" s="279" t="s">
        <v>146</v>
      </c>
      <c r="E92" s="182">
        <f t="shared" si="29"/>
        <v>0</v>
      </c>
      <c r="F92" s="185"/>
      <c r="G92" s="185"/>
      <c r="H92" s="185"/>
      <c r="I92" s="185"/>
      <c r="J92" s="185">
        <f t="shared" si="30"/>
        <v>0</v>
      </c>
      <c r="K92" s="185"/>
      <c r="L92" s="185"/>
      <c r="M92" s="185"/>
      <c r="N92" s="185"/>
      <c r="O92" s="185"/>
      <c r="P92" s="185"/>
      <c r="Q92" s="185"/>
      <c r="R92" s="189">
        <f>SUM(E92,J92)</f>
        <v>0</v>
      </c>
    </row>
    <row r="93" spans="1:36" s="93" customFormat="1" ht="30" hidden="1" customHeight="1" x14ac:dyDescent="0.25">
      <c r="A93" s="284" t="s">
        <v>371</v>
      </c>
      <c r="B93" s="284" t="s">
        <v>184</v>
      </c>
      <c r="C93" s="285" t="s">
        <v>47</v>
      </c>
      <c r="D93" s="286" t="s">
        <v>185</v>
      </c>
      <c r="E93" s="182">
        <f t="shared" si="29"/>
        <v>0</v>
      </c>
      <c r="F93" s="272"/>
      <c r="G93" s="272"/>
      <c r="H93" s="272"/>
      <c r="I93" s="272"/>
      <c r="J93" s="185">
        <f t="shared" si="30"/>
        <v>0</v>
      </c>
      <c r="K93" s="272"/>
      <c r="L93" s="272"/>
      <c r="M93" s="272"/>
      <c r="N93" s="272"/>
      <c r="O93" s="272"/>
      <c r="P93" s="272"/>
      <c r="Q93" s="272"/>
      <c r="R93" s="287">
        <f>SUM(E93,J93)</f>
        <v>0</v>
      </c>
    </row>
    <row r="94" spans="1:36" s="278" customFormat="1" ht="30" hidden="1" customHeight="1" x14ac:dyDescent="0.25">
      <c r="A94" s="208" t="s">
        <v>372</v>
      </c>
      <c r="B94" s="208" t="s">
        <v>170</v>
      </c>
      <c r="C94" s="180" t="s">
        <v>47</v>
      </c>
      <c r="D94" s="279" t="s">
        <v>373</v>
      </c>
      <c r="E94" s="182">
        <f t="shared" si="29"/>
        <v>0</v>
      </c>
      <c r="F94" s="185"/>
      <c r="G94" s="185"/>
      <c r="H94" s="185"/>
      <c r="I94" s="185"/>
      <c r="J94" s="185">
        <f t="shared" si="30"/>
        <v>0</v>
      </c>
      <c r="K94" s="185"/>
      <c r="L94" s="185"/>
      <c r="M94" s="185"/>
      <c r="N94" s="185"/>
      <c r="O94" s="185"/>
      <c r="P94" s="185"/>
      <c r="Q94" s="185"/>
      <c r="R94" s="189">
        <f t="shared" ref="R94:R95" si="31">SUM(E94,J94)</f>
        <v>0</v>
      </c>
    </row>
    <row r="95" spans="1:36" s="278" customFormat="1" ht="37.5" customHeight="1" x14ac:dyDescent="0.25">
      <c r="A95" s="208" t="s">
        <v>374</v>
      </c>
      <c r="B95" s="208" t="s">
        <v>199</v>
      </c>
      <c r="C95" s="180" t="s">
        <v>47</v>
      </c>
      <c r="D95" s="279" t="s">
        <v>200</v>
      </c>
      <c r="E95" s="182">
        <f t="shared" si="29"/>
        <v>0</v>
      </c>
      <c r="F95" s="185"/>
      <c r="G95" s="185"/>
      <c r="H95" s="185"/>
      <c r="I95" s="185"/>
      <c r="J95" s="185">
        <f t="shared" si="30"/>
        <v>-1722000</v>
      </c>
      <c r="K95" s="185">
        <v>-1722000</v>
      </c>
      <c r="L95" s="185"/>
      <c r="M95" s="185"/>
      <c r="N95" s="185"/>
      <c r="O95" s="185">
        <v>-1722000</v>
      </c>
      <c r="P95" s="185"/>
      <c r="Q95" s="185"/>
      <c r="R95" s="189">
        <f t="shared" si="31"/>
        <v>-1722000</v>
      </c>
    </row>
    <row r="96" spans="1:36" s="278" customFormat="1" ht="48" hidden="1" customHeight="1" x14ac:dyDescent="0.25">
      <c r="A96" s="208" t="s">
        <v>290</v>
      </c>
      <c r="B96" s="208" t="s">
        <v>183</v>
      </c>
      <c r="C96" s="180" t="s">
        <v>47</v>
      </c>
      <c r="D96" s="279" t="s">
        <v>182</v>
      </c>
      <c r="E96" s="182">
        <f t="shared" si="29"/>
        <v>0</v>
      </c>
      <c r="F96" s="185"/>
      <c r="G96" s="185"/>
      <c r="H96" s="185"/>
      <c r="I96" s="185"/>
      <c r="J96" s="185">
        <f t="shared" si="30"/>
        <v>0</v>
      </c>
      <c r="K96" s="185"/>
      <c r="L96" s="185"/>
      <c r="M96" s="185"/>
      <c r="N96" s="185"/>
      <c r="O96" s="185"/>
      <c r="P96" s="185"/>
      <c r="Q96" s="185"/>
      <c r="R96" s="189">
        <f>SUM(E96,J96)</f>
        <v>0</v>
      </c>
    </row>
    <row r="97" spans="1:20" s="3" customFormat="1" ht="25.5" customHeight="1" x14ac:dyDescent="0.25">
      <c r="A97" s="180" t="s">
        <v>375</v>
      </c>
      <c r="B97" s="180" t="s">
        <v>104</v>
      </c>
      <c r="C97" s="180" t="s">
        <v>47</v>
      </c>
      <c r="D97" s="288" t="s">
        <v>105</v>
      </c>
      <c r="E97" s="182">
        <f>SUM(F97,I97)</f>
        <v>28735</v>
      </c>
      <c r="F97" s="182"/>
      <c r="G97" s="186"/>
      <c r="H97" s="186"/>
      <c r="I97" s="182">
        <v>28735</v>
      </c>
      <c r="J97" s="188">
        <f>SUM(L97,O97)</f>
        <v>0</v>
      </c>
      <c r="K97" s="188"/>
      <c r="L97" s="186"/>
      <c r="M97" s="186"/>
      <c r="N97" s="186"/>
      <c r="O97" s="188"/>
      <c r="P97" s="186"/>
      <c r="Q97" s="186"/>
      <c r="R97" s="185">
        <f>SUM(E97,J97)</f>
        <v>28735</v>
      </c>
      <c r="T97" s="131"/>
    </row>
    <row r="98" spans="1:20" s="278" customFormat="1" ht="39" hidden="1" customHeight="1" x14ac:dyDescent="0.25">
      <c r="A98" s="208" t="s">
        <v>291</v>
      </c>
      <c r="B98" s="208" t="s">
        <v>292</v>
      </c>
      <c r="C98" s="180" t="s">
        <v>293</v>
      </c>
      <c r="D98" s="279" t="s">
        <v>294</v>
      </c>
      <c r="E98" s="189">
        <f t="shared" ref="E98" si="32">SUM(F98)</f>
        <v>0</v>
      </c>
      <c r="F98" s="185"/>
      <c r="G98" s="185"/>
      <c r="H98" s="185"/>
      <c r="I98" s="185"/>
      <c r="J98" s="185">
        <f t="shared" si="30"/>
        <v>0</v>
      </c>
      <c r="K98" s="185"/>
      <c r="L98" s="185"/>
      <c r="M98" s="185"/>
      <c r="N98" s="185"/>
      <c r="O98" s="185"/>
      <c r="P98" s="185"/>
      <c r="Q98" s="185"/>
      <c r="R98" s="189">
        <f>SUM(E98,J98)</f>
        <v>0</v>
      </c>
    </row>
    <row r="99" spans="1:20" s="278" customFormat="1" ht="34.5" customHeight="1" x14ac:dyDescent="0.25">
      <c r="A99" s="208" t="s">
        <v>295</v>
      </c>
      <c r="B99" s="208" t="s">
        <v>76</v>
      </c>
      <c r="C99" s="180" t="s">
        <v>148</v>
      </c>
      <c r="D99" s="279" t="s">
        <v>147</v>
      </c>
      <c r="E99" s="182">
        <f t="shared" ref="E99:E104" si="33">SUM(F99,I99)</f>
        <v>0</v>
      </c>
      <c r="F99" s="185"/>
      <c r="G99" s="185"/>
      <c r="H99" s="185"/>
      <c r="I99" s="185"/>
      <c r="J99" s="185">
        <f>SUM(K99)</f>
        <v>-600000</v>
      </c>
      <c r="K99" s="185">
        <v>-600000</v>
      </c>
      <c r="L99" s="185"/>
      <c r="M99" s="185"/>
      <c r="N99" s="185"/>
      <c r="O99" s="185">
        <v>-600000</v>
      </c>
      <c r="P99" s="185"/>
      <c r="Q99" s="185"/>
      <c r="R99" s="189">
        <f t="shared" ref="R99:R102" si="34">SUM(E99,J99)</f>
        <v>-600000</v>
      </c>
    </row>
    <row r="100" spans="1:20" s="278" customFormat="1" ht="41.25" hidden="1" customHeight="1" x14ac:dyDescent="0.25">
      <c r="A100" s="208" t="s">
        <v>296</v>
      </c>
      <c r="B100" s="208" t="s">
        <v>188</v>
      </c>
      <c r="C100" s="180" t="s">
        <v>148</v>
      </c>
      <c r="D100" s="279" t="s">
        <v>297</v>
      </c>
      <c r="E100" s="182">
        <f t="shared" si="33"/>
        <v>0</v>
      </c>
      <c r="F100" s="185"/>
      <c r="G100" s="185"/>
      <c r="H100" s="185"/>
      <c r="I100" s="185"/>
      <c r="J100" s="185">
        <f t="shared" ref="J100:J103" si="35">SUM(K100)</f>
        <v>0</v>
      </c>
      <c r="K100" s="185"/>
      <c r="L100" s="185"/>
      <c r="M100" s="185"/>
      <c r="N100" s="185"/>
      <c r="O100" s="185"/>
      <c r="P100" s="185"/>
      <c r="Q100" s="185"/>
      <c r="R100" s="189">
        <f t="shared" si="34"/>
        <v>0</v>
      </c>
    </row>
    <row r="101" spans="1:20" s="290" customFormat="1" ht="33.75" hidden="1" customHeight="1" x14ac:dyDescent="0.25">
      <c r="A101" s="210"/>
      <c r="B101" s="210"/>
      <c r="C101" s="229"/>
      <c r="D101" s="289" t="s">
        <v>298</v>
      </c>
      <c r="E101" s="182">
        <f t="shared" si="33"/>
        <v>0</v>
      </c>
      <c r="F101" s="215"/>
      <c r="G101" s="215"/>
      <c r="H101" s="215"/>
      <c r="I101" s="215"/>
      <c r="J101" s="215">
        <f t="shared" si="35"/>
        <v>0</v>
      </c>
      <c r="K101" s="215"/>
      <c r="L101" s="215"/>
      <c r="M101" s="215"/>
      <c r="N101" s="215"/>
      <c r="O101" s="215"/>
      <c r="P101" s="215"/>
      <c r="Q101" s="215"/>
      <c r="R101" s="213">
        <f t="shared" si="34"/>
        <v>0</v>
      </c>
    </row>
    <row r="102" spans="1:20" s="278" customFormat="1" ht="36.75" customHeight="1" x14ac:dyDescent="0.25">
      <c r="A102" s="208" t="s">
        <v>299</v>
      </c>
      <c r="B102" s="208" t="s">
        <v>300</v>
      </c>
      <c r="C102" s="180" t="s">
        <v>148</v>
      </c>
      <c r="D102" s="291" t="s">
        <v>301</v>
      </c>
      <c r="E102" s="182">
        <f t="shared" si="33"/>
        <v>0</v>
      </c>
      <c r="F102" s="189"/>
      <c r="G102" s="189"/>
      <c r="H102" s="189"/>
      <c r="I102" s="189"/>
      <c r="J102" s="189">
        <f t="shared" si="35"/>
        <v>-1000000</v>
      </c>
      <c r="K102" s="189">
        <v>-1000000</v>
      </c>
      <c r="L102" s="189"/>
      <c r="M102" s="189"/>
      <c r="N102" s="189"/>
      <c r="O102" s="189">
        <v>-1000000</v>
      </c>
      <c r="P102" s="189"/>
      <c r="Q102" s="189"/>
      <c r="R102" s="189">
        <f t="shared" si="34"/>
        <v>-1000000</v>
      </c>
    </row>
    <row r="103" spans="1:20" s="278" customFormat="1" ht="48.75" customHeight="1" x14ac:dyDescent="0.25">
      <c r="A103" s="208" t="s">
        <v>302</v>
      </c>
      <c r="B103" s="208" t="s">
        <v>150</v>
      </c>
      <c r="C103" s="180" t="s">
        <v>48</v>
      </c>
      <c r="D103" s="279" t="s">
        <v>149</v>
      </c>
      <c r="E103" s="182">
        <f t="shared" si="33"/>
        <v>0</v>
      </c>
      <c r="F103" s="185"/>
      <c r="G103" s="185"/>
      <c r="H103" s="185"/>
      <c r="I103" s="185"/>
      <c r="J103" s="185">
        <f t="shared" si="35"/>
        <v>-400000</v>
      </c>
      <c r="K103" s="185">
        <v>-400000</v>
      </c>
      <c r="L103" s="185"/>
      <c r="M103" s="185"/>
      <c r="N103" s="185"/>
      <c r="O103" s="185">
        <v>-400000</v>
      </c>
      <c r="P103" s="185"/>
      <c r="Q103" s="185"/>
      <c r="R103" s="189">
        <f>SUM(E103,J103)</f>
        <v>-400000</v>
      </c>
    </row>
    <row r="104" spans="1:20" s="3" customFormat="1" ht="24.75" hidden="1" customHeight="1" x14ac:dyDescent="0.25">
      <c r="A104" s="180" t="s">
        <v>376</v>
      </c>
      <c r="B104" s="180" t="s">
        <v>186</v>
      </c>
      <c r="C104" s="180" t="s">
        <v>57</v>
      </c>
      <c r="D104" s="187" t="s">
        <v>187</v>
      </c>
      <c r="E104" s="182">
        <f t="shared" si="33"/>
        <v>0</v>
      </c>
      <c r="F104" s="189"/>
      <c r="G104" s="186"/>
      <c r="H104" s="186"/>
      <c r="I104" s="186"/>
      <c r="J104" s="188">
        <f>SUM(L104,O104)</f>
        <v>0</v>
      </c>
      <c r="K104" s="188"/>
      <c r="L104" s="186"/>
      <c r="M104" s="186"/>
      <c r="N104" s="186"/>
      <c r="O104" s="188"/>
      <c r="P104" s="186"/>
      <c r="Q104" s="186"/>
      <c r="R104" s="185">
        <f>SUM(E104,J104)</f>
        <v>0</v>
      </c>
      <c r="T104" s="131"/>
    </row>
    <row r="105" spans="1:20" s="278" customFormat="1" ht="36" hidden="1" customHeight="1" x14ac:dyDescent="0.25">
      <c r="A105" s="176" t="s">
        <v>303</v>
      </c>
      <c r="B105" s="277"/>
      <c r="C105" s="277"/>
      <c r="D105" s="271" t="s">
        <v>304</v>
      </c>
      <c r="E105" s="207">
        <f>SUM(E106)</f>
        <v>0</v>
      </c>
      <c r="F105" s="207">
        <f t="shared" ref="F105:Q105" si="36">SUM(F106)</f>
        <v>0</v>
      </c>
      <c r="G105" s="207">
        <f t="shared" si="36"/>
        <v>0</v>
      </c>
      <c r="H105" s="207">
        <f t="shared" si="36"/>
        <v>0</v>
      </c>
      <c r="I105" s="207">
        <f t="shared" si="36"/>
        <v>0</v>
      </c>
      <c r="J105" s="207">
        <f t="shared" si="36"/>
        <v>0</v>
      </c>
      <c r="K105" s="207">
        <f t="shared" si="36"/>
        <v>0</v>
      </c>
      <c r="L105" s="207">
        <f t="shared" si="36"/>
        <v>0</v>
      </c>
      <c r="M105" s="207">
        <f t="shared" si="36"/>
        <v>0</v>
      </c>
      <c r="N105" s="207">
        <f t="shared" si="36"/>
        <v>0</v>
      </c>
      <c r="O105" s="207">
        <f t="shared" si="36"/>
        <v>0</v>
      </c>
      <c r="P105" s="207">
        <f t="shared" si="36"/>
        <v>0</v>
      </c>
      <c r="Q105" s="207">
        <f t="shared" si="36"/>
        <v>0</v>
      </c>
      <c r="R105" s="207">
        <f t="shared" ref="R105:R112" si="37">SUM(J105,E105)</f>
        <v>0</v>
      </c>
      <c r="T105" s="48">
        <f t="shared" ref="T105:T106" si="38">SUM(E105,J105)</f>
        <v>0</v>
      </c>
    </row>
    <row r="106" spans="1:20" s="278" customFormat="1" ht="39" hidden="1" customHeight="1" x14ac:dyDescent="0.25">
      <c r="A106" s="176" t="s">
        <v>305</v>
      </c>
      <c r="B106" s="277"/>
      <c r="C106" s="277"/>
      <c r="D106" s="271" t="s">
        <v>304</v>
      </c>
      <c r="E106" s="207">
        <f>SUM(E107:E109)</f>
        <v>0</v>
      </c>
      <c r="F106" s="207">
        <f t="shared" ref="F106:R106" si="39">SUM(F107:F109)</f>
        <v>0</v>
      </c>
      <c r="G106" s="207">
        <f t="shared" si="39"/>
        <v>0</v>
      </c>
      <c r="H106" s="207">
        <f t="shared" si="39"/>
        <v>0</v>
      </c>
      <c r="I106" s="207">
        <f t="shared" si="39"/>
        <v>0</v>
      </c>
      <c r="J106" s="207">
        <f t="shared" si="39"/>
        <v>0</v>
      </c>
      <c r="K106" s="207">
        <f t="shared" si="39"/>
        <v>0</v>
      </c>
      <c r="L106" s="207">
        <f t="shared" si="39"/>
        <v>0</v>
      </c>
      <c r="M106" s="207">
        <f t="shared" si="39"/>
        <v>0</v>
      </c>
      <c r="N106" s="207">
        <f t="shared" si="39"/>
        <v>0</v>
      </c>
      <c r="O106" s="207">
        <f t="shared" si="39"/>
        <v>0</v>
      </c>
      <c r="P106" s="207">
        <f t="shared" si="39"/>
        <v>0</v>
      </c>
      <c r="Q106" s="207">
        <f t="shared" si="39"/>
        <v>0</v>
      </c>
      <c r="R106" s="207">
        <f t="shared" si="39"/>
        <v>0</v>
      </c>
      <c r="T106" s="48">
        <f t="shared" si="38"/>
        <v>0</v>
      </c>
    </row>
    <row r="107" spans="1:20" s="278" customFormat="1" ht="33" hidden="1" customHeight="1" x14ac:dyDescent="0.25">
      <c r="A107" s="208" t="s">
        <v>306</v>
      </c>
      <c r="B107" s="208" t="s">
        <v>82</v>
      </c>
      <c r="C107" s="180" t="s">
        <v>39</v>
      </c>
      <c r="D107" s="292" t="s">
        <v>229</v>
      </c>
      <c r="E107" s="189">
        <f>SUM(F107,I107)</f>
        <v>0</v>
      </c>
      <c r="F107" s="185"/>
      <c r="G107" s="185"/>
      <c r="H107" s="185"/>
      <c r="I107" s="185"/>
      <c r="J107" s="182">
        <f>SUM(L107,O107)</f>
        <v>0</v>
      </c>
      <c r="K107" s="185"/>
      <c r="L107" s="185"/>
      <c r="M107" s="185"/>
      <c r="N107" s="185"/>
      <c r="O107" s="185"/>
      <c r="P107" s="185"/>
      <c r="Q107" s="185"/>
      <c r="R107" s="189">
        <f t="shared" si="37"/>
        <v>0</v>
      </c>
    </row>
    <row r="108" spans="1:20" s="278" customFormat="1" ht="34.5" hidden="1" customHeight="1" x14ac:dyDescent="0.25">
      <c r="A108" s="208" t="s">
        <v>307</v>
      </c>
      <c r="B108" s="208" t="s">
        <v>159</v>
      </c>
      <c r="C108" s="180" t="s">
        <v>148</v>
      </c>
      <c r="D108" s="279" t="s">
        <v>158</v>
      </c>
      <c r="E108" s="189">
        <f t="shared" ref="E108:E109" si="40">SUM(F108,I108)</f>
        <v>0</v>
      </c>
      <c r="F108" s="185"/>
      <c r="G108" s="185"/>
      <c r="H108" s="185"/>
      <c r="I108" s="185"/>
      <c r="J108" s="182">
        <f>SUM(L108,O108)</f>
        <v>0</v>
      </c>
      <c r="K108" s="185"/>
      <c r="L108" s="185"/>
      <c r="M108" s="185"/>
      <c r="N108" s="185"/>
      <c r="O108" s="185"/>
      <c r="P108" s="185"/>
      <c r="Q108" s="185"/>
      <c r="R108" s="189">
        <f t="shared" si="37"/>
        <v>0</v>
      </c>
    </row>
    <row r="109" spans="1:20" s="278" customFormat="1" ht="36.75" hidden="1" customHeight="1" x14ac:dyDescent="0.25">
      <c r="A109" s="208" t="s">
        <v>377</v>
      </c>
      <c r="B109" s="208" t="s">
        <v>378</v>
      </c>
      <c r="C109" s="180" t="s">
        <v>148</v>
      </c>
      <c r="D109" s="279" t="s">
        <v>379</v>
      </c>
      <c r="E109" s="189">
        <f t="shared" si="40"/>
        <v>0</v>
      </c>
      <c r="F109" s="185"/>
      <c r="G109" s="185"/>
      <c r="H109" s="185"/>
      <c r="I109" s="185"/>
      <c r="J109" s="182">
        <f>SUM(L109,O109)</f>
        <v>0</v>
      </c>
      <c r="K109" s="185"/>
      <c r="L109" s="185"/>
      <c r="M109" s="185"/>
      <c r="N109" s="185"/>
      <c r="O109" s="185"/>
      <c r="P109" s="185"/>
      <c r="Q109" s="185"/>
      <c r="R109" s="189">
        <f t="shared" si="37"/>
        <v>0</v>
      </c>
    </row>
    <row r="110" spans="1:20" s="278" customFormat="1" ht="47.25" hidden="1" customHeight="1" x14ac:dyDescent="0.25">
      <c r="A110" s="176" t="s">
        <v>308</v>
      </c>
      <c r="B110" s="277"/>
      <c r="C110" s="277"/>
      <c r="D110" s="271" t="s">
        <v>309</v>
      </c>
      <c r="E110" s="207">
        <f>SUM(E111)</f>
        <v>0</v>
      </c>
      <c r="F110" s="207">
        <f t="shared" ref="F110:Q111" si="41">SUM(F111)</f>
        <v>0</v>
      </c>
      <c r="G110" s="207">
        <f t="shared" si="41"/>
        <v>0</v>
      </c>
      <c r="H110" s="207">
        <f t="shared" si="41"/>
        <v>0</v>
      </c>
      <c r="I110" s="207">
        <f t="shared" si="41"/>
        <v>0</v>
      </c>
      <c r="J110" s="207">
        <f t="shared" si="41"/>
        <v>0</v>
      </c>
      <c r="K110" s="207">
        <f t="shared" si="41"/>
        <v>0</v>
      </c>
      <c r="L110" s="207">
        <f t="shared" si="41"/>
        <v>0</v>
      </c>
      <c r="M110" s="207">
        <f t="shared" si="41"/>
        <v>0</v>
      </c>
      <c r="N110" s="207">
        <f t="shared" si="41"/>
        <v>0</v>
      </c>
      <c r="O110" s="207">
        <f t="shared" si="41"/>
        <v>0</v>
      </c>
      <c r="P110" s="207">
        <f t="shared" si="41"/>
        <v>0</v>
      </c>
      <c r="Q110" s="207">
        <f t="shared" si="41"/>
        <v>0</v>
      </c>
      <c r="R110" s="207">
        <f t="shared" si="37"/>
        <v>0</v>
      </c>
      <c r="T110" s="48">
        <f t="shared" ref="T110:T111" si="42">SUM(E110,J110)</f>
        <v>0</v>
      </c>
    </row>
    <row r="111" spans="1:20" s="278" customFormat="1" ht="45.75" hidden="1" customHeight="1" x14ac:dyDescent="0.25">
      <c r="A111" s="176" t="s">
        <v>310</v>
      </c>
      <c r="B111" s="277"/>
      <c r="C111" s="277"/>
      <c r="D111" s="271" t="s">
        <v>309</v>
      </c>
      <c r="E111" s="207">
        <f>SUM(E112)</f>
        <v>0</v>
      </c>
      <c r="F111" s="207">
        <f t="shared" si="41"/>
        <v>0</v>
      </c>
      <c r="G111" s="207">
        <f t="shared" si="41"/>
        <v>0</v>
      </c>
      <c r="H111" s="207">
        <f t="shared" si="41"/>
        <v>0</v>
      </c>
      <c r="I111" s="207">
        <f t="shared" si="41"/>
        <v>0</v>
      </c>
      <c r="J111" s="207">
        <f t="shared" si="41"/>
        <v>0</v>
      </c>
      <c r="K111" s="207">
        <f t="shared" si="41"/>
        <v>0</v>
      </c>
      <c r="L111" s="207">
        <f t="shared" si="41"/>
        <v>0</v>
      </c>
      <c r="M111" s="207">
        <f t="shared" si="41"/>
        <v>0</v>
      </c>
      <c r="N111" s="207">
        <f t="shared" si="41"/>
        <v>0</v>
      </c>
      <c r="O111" s="207">
        <f t="shared" si="41"/>
        <v>0</v>
      </c>
      <c r="P111" s="207">
        <f t="shared" si="41"/>
        <v>0</v>
      </c>
      <c r="Q111" s="207">
        <f t="shared" si="41"/>
        <v>0</v>
      </c>
      <c r="R111" s="207">
        <f t="shared" si="37"/>
        <v>0</v>
      </c>
      <c r="T111" s="48">
        <f t="shared" si="42"/>
        <v>0</v>
      </c>
    </row>
    <row r="112" spans="1:20" s="278" customFormat="1" ht="36.75" hidden="1" customHeight="1" x14ac:dyDescent="0.25">
      <c r="A112" s="208" t="s">
        <v>311</v>
      </c>
      <c r="B112" s="208" t="s">
        <v>82</v>
      </c>
      <c r="C112" s="208" t="s">
        <v>39</v>
      </c>
      <c r="D112" s="292" t="s">
        <v>229</v>
      </c>
      <c r="E112" s="189">
        <f>SUM(F112,I112)</f>
        <v>0</v>
      </c>
      <c r="F112" s="185"/>
      <c r="G112" s="185"/>
      <c r="H112" s="185"/>
      <c r="I112" s="185"/>
      <c r="J112" s="182">
        <f>SUM(L112,O112)</f>
        <v>0</v>
      </c>
      <c r="K112" s="185"/>
      <c r="L112" s="185"/>
      <c r="M112" s="185"/>
      <c r="N112" s="185"/>
      <c r="O112" s="185"/>
      <c r="P112" s="185"/>
      <c r="Q112" s="185"/>
      <c r="R112" s="189">
        <f t="shared" si="37"/>
        <v>0</v>
      </c>
    </row>
    <row r="113" spans="1:222" s="278" customFormat="1" ht="33.75" customHeight="1" x14ac:dyDescent="0.25">
      <c r="A113" s="176" t="s">
        <v>116</v>
      </c>
      <c r="B113" s="176"/>
      <c r="C113" s="176"/>
      <c r="D113" s="206" t="s">
        <v>81</v>
      </c>
      <c r="E113" s="207">
        <f>SUM(E114)</f>
        <v>3722000</v>
      </c>
      <c r="F113" s="207">
        <f t="shared" ref="F113:R113" si="43">SUM(F114)</f>
        <v>0</v>
      </c>
      <c r="G113" s="207">
        <f t="shared" si="43"/>
        <v>0</v>
      </c>
      <c r="H113" s="207">
        <f t="shared" si="43"/>
        <v>0</v>
      </c>
      <c r="I113" s="207">
        <f t="shared" si="43"/>
        <v>0</v>
      </c>
      <c r="J113" s="207">
        <f t="shared" si="43"/>
        <v>0</v>
      </c>
      <c r="K113" s="207">
        <f t="shared" si="43"/>
        <v>0</v>
      </c>
      <c r="L113" s="207">
        <f t="shared" si="43"/>
        <v>0</v>
      </c>
      <c r="M113" s="207">
        <f t="shared" si="43"/>
        <v>0</v>
      </c>
      <c r="N113" s="207">
        <f t="shared" si="43"/>
        <v>0</v>
      </c>
      <c r="O113" s="207">
        <f t="shared" si="43"/>
        <v>0</v>
      </c>
      <c r="P113" s="207">
        <f t="shared" si="43"/>
        <v>0</v>
      </c>
      <c r="Q113" s="207">
        <f t="shared" si="43"/>
        <v>0</v>
      </c>
      <c r="R113" s="207">
        <f t="shared" si="43"/>
        <v>3722000</v>
      </c>
      <c r="U113" s="48">
        <v>0</v>
      </c>
    </row>
    <row r="114" spans="1:222" s="278" customFormat="1" ht="35.25" customHeight="1" x14ac:dyDescent="0.25">
      <c r="A114" s="176" t="s">
        <v>117</v>
      </c>
      <c r="B114" s="176"/>
      <c r="C114" s="176"/>
      <c r="D114" s="206" t="s">
        <v>81</v>
      </c>
      <c r="E114" s="207">
        <f>SUM(E115:E119)</f>
        <v>3722000</v>
      </c>
      <c r="F114" s="207">
        <f t="shared" ref="F114:R114" si="44">SUM(F115:F119)</f>
        <v>0</v>
      </c>
      <c r="G114" s="207">
        <f t="shared" si="44"/>
        <v>0</v>
      </c>
      <c r="H114" s="207">
        <f t="shared" si="44"/>
        <v>0</v>
      </c>
      <c r="I114" s="207">
        <f t="shared" si="44"/>
        <v>0</v>
      </c>
      <c r="J114" s="207">
        <f t="shared" si="44"/>
        <v>0</v>
      </c>
      <c r="K114" s="207">
        <f t="shared" si="44"/>
        <v>0</v>
      </c>
      <c r="L114" s="207">
        <f t="shared" si="44"/>
        <v>0</v>
      </c>
      <c r="M114" s="207">
        <f t="shared" si="44"/>
        <v>0</v>
      </c>
      <c r="N114" s="207">
        <f t="shared" si="44"/>
        <v>0</v>
      </c>
      <c r="O114" s="207">
        <f t="shared" si="44"/>
        <v>0</v>
      </c>
      <c r="P114" s="207">
        <f t="shared" si="44"/>
        <v>0</v>
      </c>
      <c r="Q114" s="207">
        <f t="shared" si="44"/>
        <v>0</v>
      </c>
      <c r="R114" s="207">
        <f t="shared" si="44"/>
        <v>3722000</v>
      </c>
      <c r="U114" s="48">
        <v>0</v>
      </c>
    </row>
    <row r="115" spans="1:222" s="278" customFormat="1" ht="36" hidden="1" customHeight="1" x14ac:dyDescent="0.25">
      <c r="A115" s="180" t="s">
        <v>115</v>
      </c>
      <c r="B115" s="180" t="s">
        <v>82</v>
      </c>
      <c r="C115" s="180" t="s">
        <v>39</v>
      </c>
      <c r="D115" s="187" t="s">
        <v>327</v>
      </c>
      <c r="E115" s="185">
        <f>SUM(F115,I115)</f>
        <v>0</v>
      </c>
      <c r="F115" s="293"/>
      <c r="G115" s="243"/>
      <c r="H115" s="243"/>
      <c r="I115" s="243"/>
      <c r="J115" s="189">
        <f t="shared" ref="J115:J118" si="45">SUM(L115,O115)</f>
        <v>0</v>
      </c>
      <c r="K115" s="241"/>
      <c r="L115" s="243"/>
      <c r="M115" s="243"/>
      <c r="N115" s="243"/>
      <c r="O115" s="243"/>
      <c r="P115" s="243"/>
      <c r="Q115" s="243"/>
      <c r="R115" s="235">
        <f>SUM(E115,J115)</f>
        <v>0</v>
      </c>
    </row>
    <row r="116" spans="1:222" s="296" customFormat="1" ht="26.25" hidden="1" customHeight="1" x14ac:dyDescent="0.25">
      <c r="A116" s="294" t="s">
        <v>118</v>
      </c>
      <c r="B116" s="294" t="s">
        <v>119</v>
      </c>
      <c r="C116" s="294" t="s">
        <v>50</v>
      </c>
      <c r="D116" s="234" t="s">
        <v>120</v>
      </c>
      <c r="E116" s="185"/>
      <c r="F116" s="188"/>
      <c r="G116" s="185"/>
      <c r="H116" s="185"/>
      <c r="I116" s="185"/>
      <c r="J116" s="189">
        <f t="shared" si="45"/>
        <v>0</v>
      </c>
      <c r="K116" s="235"/>
      <c r="L116" s="185"/>
      <c r="M116" s="185"/>
      <c r="N116" s="185"/>
      <c r="O116" s="185"/>
      <c r="P116" s="185"/>
      <c r="Q116" s="185"/>
      <c r="R116" s="235">
        <f t="shared" ref="R116:R118" si="46">SUM(E116,J116)</f>
        <v>0</v>
      </c>
      <c r="S116" s="295"/>
      <c r="T116" s="295"/>
      <c r="U116" s="295"/>
      <c r="V116" s="295"/>
      <c r="W116" s="295"/>
      <c r="X116" s="295"/>
      <c r="Y116" s="295"/>
      <c r="Z116" s="295"/>
      <c r="AA116" s="295"/>
      <c r="AB116" s="295"/>
      <c r="AC116" s="295"/>
      <c r="AD116" s="295"/>
      <c r="AE116" s="295"/>
      <c r="AF116" s="295"/>
      <c r="AG116" s="295"/>
      <c r="AH116" s="295"/>
      <c r="AI116" s="295"/>
      <c r="AJ116" s="295"/>
      <c r="AK116" s="295"/>
      <c r="AL116" s="295"/>
      <c r="AM116" s="295"/>
      <c r="AN116" s="295"/>
      <c r="AO116" s="295"/>
      <c r="AP116" s="295"/>
      <c r="AQ116" s="295"/>
      <c r="AR116" s="295"/>
      <c r="AS116" s="295"/>
      <c r="AT116" s="295"/>
      <c r="AU116" s="295"/>
      <c r="AV116" s="295"/>
      <c r="AW116" s="295"/>
      <c r="AX116" s="295"/>
      <c r="AY116" s="295"/>
      <c r="AZ116" s="295"/>
      <c r="BA116" s="295"/>
      <c r="BB116" s="295"/>
      <c r="BC116" s="295"/>
      <c r="BD116" s="295"/>
      <c r="BE116" s="295"/>
      <c r="BF116" s="295"/>
      <c r="BG116" s="295"/>
      <c r="BH116" s="295"/>
      <c r="BI116" s="295"/>
      <c r="BJ116" s="295"/>
      <c r="BK116" s="295"/>
      <c r="BL116" s="295"/>
      <c r="BM116" s="295"/>
      <c r="BN116" s="295"/>
      <c r="BO116" s="295"/>
      <c r="BP116" s="295"/>
      <c r="BQ116" s="295"/>
      <c r="BR116" s="295"/>
      <c r="BS116" s="295"/>
      <c r="BT116" s="295"/>
      <c r="BU116" s="295"/>
      <c r="BV116" s="295"/>
      <c r="BW116" s="295"/>
      <c r="BX116" s="295"/>
      <c r="BY116" s="295"/>
      <c r="BZ116" s="295"/>
      <c r="CA116" s="295"/>
      <c r="CB116" s="295"/>
      <c r="CC116" s="295"/>
      <c r="CD116" s="295"/>
      <c r="CE116" s="295"/>
      <c r="CF116" s="295"/>
      <c r="CG116" s="295"/>
      <c r="CH116" s="295"/>
      <c r="CI116" s="295"/>
      <c r="CJ116" s="295"/>
      <c r="CK116" s="295"/>
      <c r="CL116" s="295"/>
      <c r="CM116" s="295"/>
      <c r="CN116" s="295"/>
      <c r="CO116" s="295"/>
      <c r="CP116" s="295"/>
      <c r="CQ116" s="295"/>
      <c r="CR116" s="295"/>
      <c r="CS116" s="295"/>
      <c r="CT116" s="295"/>
      <c r="CU116" s="295"/>
      <c r="CV116" s="295"/>
      <c r="CW116" s="295"/>
      <c r="CX116" s="295"/>
      <c r="CY116" s="295"/>
      <c r="CZ116" s="295"/>
      <c r="DA116" s="295"/>
      <c r="DB116" s="295"/>
      <c r="DC116" s="295"/>
      <c r="DD116" s="295"/>
      <c r="DE116" s="295"/>
      <c r="DF116" s="295"/>
      <c r="DG116" s="295"/>
      <c r="DH116" s="295"/>
      <c r="DI116" s="295"/>
      <c r="DJ116" s="295"/>
      <c r="DK116" s="295"/>
      <c r="DL116" s="295"/>
      <c r="DM116" s="295"/>
      <c r="DN116" s="295"/>
      <c r="DO116" s="295"/>
      <c r="DP116" s="295"/>
      <c r="DQ116" s="295"/>
      <c r="DR116" s="295"/>
      <c r="DS116" s="295"/>
      <c r="DT116" s="295"/>
      <c r="DU116" s="295"/>
      <c r="DV116" s="295"/>
      <c r="DW116" s="295"/>
      <c r="DX116" s="295"/>
      <c r="DY116" s="295"/>
      <c r="DZ116" s="295"/>
      <c r="EA116" s="295"/>
      <c r="EB116" s="295"/>
      <c r="EC116" s="295"/>
      <c r="ED116" s="295"/>
      <c r="EE116" s="295"/>
      <c r="EF116" s="295"/>
      <c r="EG116" s="295"/>
      <c r="EH116" s="295"/>
      <c r="EI116" s="295"/>
      <c r="EJ116" s="295"/>
      <c r="EK116" s="295"/>
      <c r="EL116" s="295"/>
      <c r="EM116" s="295"/>
      <c r="EN116" s="295"/>
      <c r="EO116" s="295"/>
      <c r="EP116" s="295"/>
      <c r="EQ116" s="295"/>
      <c r="ER116" s="295"/>
      <c r="ES116" s="295"/>
      <c r="ET116" s="295"/>
      <c r="EU116" s="295"/>
      <c r="EV116" s="295"/>
      <c r="EW116" s="295"/>
      <c r="EX116" s="295"/>
      <c r="EY116" s="295"/>
      <c r="EZ116" s="295"/>
      <c r="FA116" s="295"/>
      <c r="FB116" s="295"/>
      <c r="FC116" s="295"/>
      <c r="FD116" s="295"/>
      <c r="FE116" s="295"/>
      <c r="FF116" s="295"/>
      <c r="FG116" s="295"/>
      <c r="FH116" s="295"/>
      <c r="FI116" s="295"/>
      <c r="FJ116" s="295"/>
      <c r="FK116" s="295"/>
      <c r="FL116" s="295"/>
      <c r="FM116" s="295"/>
      <c r="FN116" s="295"/>
      <c r="FO116" s="295"/>
      <c r="FP116" s="295"/>
      <c r="FQ116" s="295"/>
      <c r="FR116" s="295"/>
      <c r="FS116" s="295"/>
      <c r="FT116" s="295"/>
      <c r="FU116" s="295"/>
      <c r="FV116" s="295"/>
      <c r="FW116" s="295"/>
      <c r="FX116" s="295"/>
      <c r="FY116" s="295"/>
      <c r="FZ116" s="295"/>
      <c r="GA116" s="295"/>
      <c r="GB116" s="295"/>
      <c r="GC116" s="295"/>
      <c r="GD116" s="295"/>
      <c r="GE116" s="295"/>
      <c r="GF116" s="295"/>
      <c r="GG116" s="295"/>
      <c r="GH116" s="295"/>
      <c r="GI116" s="295"/>
      <c r="GJ116" s="295"/>
      <c r="GK116" s="295"/>
      <c r="GL116" s="295"/>
      <c r="GM116" s="295"/>
      <c r="GN116" s="295"/>
      <c r="GO116" s="295"/>
      <c r="GP116" s="295"/>
      <c r="GQ116" s="295"/>
      <c r="GR116" s="295"/>
      <c r="GS116" s="295"/>
      <c r="GT116" s="295"/>
      <c r="GU116" s="295"/>
      <c r="GV116" s="295"/>
      <c r="GW116" s="295"/>
      <c r="GX116" s="295"/>
      <c r="GY116" s="295"/>
      <c r="GZ116" s="295"/>
      <c r="HA116" s="295"/>
      <c r="HB116" s="295"/>
      <c r="HC116" s="295"/>
      <c r="HD116" s="295"/>
      <c r="HE116" s="295"/>
      <c r="HF116" s="295"/>
      <c r="HG116" s="295"/>
      <c r="HH116" s="295"/>
      <c r="HI116" s="295"/>
      <c r="HJ116" s="295"/>
      <c r="HK116" s="295"/>
      <c r="HL116" s="295"/>
      <c r="HM116" s="295"/>
      <c r="HN116" s="295"/>
    </row>
    <row r="117" spans="1:222" s="296" customFormat="1" ht="22.5" hidden="1" customHeight="1" x14ac:dyDescent="0.25">
      <c r="A117" s="208" t="s">
        <v>171</v>
      </c>
      <c r="B117" s="208" t="s">
        <v>160</v>
      </c>
      <c r="C117" s="208" t="s">
        <v>161</v>
      </c>
      <c r="D117" s="187" t="s">
        <v>162</v>
      </c>
      <c r="E117" s="185">
        <f>SUM(F117,I117)</f>
        <v>0</v>
      </c>
      <c r="F117" s="188"/>
      <c r="G117" s="185"/>
      <c r="H117" s="185"/>
      <c r="I117" s="185"/>
      <c r="J117" s="189">
        <f t="shared" si="45"/>
        <v>0</v>
      </c>
      <c r="K117" s="235"/>
      <c r="L117" s="185"/>
      <c r="M117" s="185"/>
      <c r="N117" s="185"/>
      <c r="O117" s="185"/>
      <c r="P117" s="185"/>
      <c r="Q117" s="185"/>
      <c r="R117" s="235">
        <f t="shared" si="46"/>
        <v>0</v>
      </c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5"/>
      <c r="AF117" s="295"/>
      <c r="AG117" s="295"/>
      <c r="AH117" s="295"/>
      <c r="AI117" s="295"/>
      <c r="AJ117" s="295"/>
      <c r="AK117" s="295"/>
      <c r="AL117" s="295"/>
      <c r="AM117" s="295"/>
      <c r="AN117" s="295"/>
      <c r="AO117" s="295"/>
      <c r="AP117" s="295"/>
      <c r="AQ117" s="295"/>
      <c r="AR117" s="295"/>
      <c r="AS117" s="295"/>
      <c r="AT117" s="295"/>
      <c r="AU117" s="295"/>
      <c r="AV117" s="295"/>
      <c r="AW117" s="295"/>
      <c r="AX117" s="295"/>
      <c r="AY117" s="295"/>
      <c r="AZ117" s="295"/>
      <c r="BA117" s="295"/>
      <c r="BB117" s="295"/>
      <c r="BC117" s="295"/>
      <c r="BD117" s="295"/>
      <c r="BE117" s="295"/>
      <c r="BF117" s="295"/>
      <c r="BG117" s="295"/>
      <c r="BH117" s="295"/>
      <c r="BI117" s="295"/>
      <c r="BJ117" s="295"/>
      <c r="BK117" s="295"/>
      <c r="BL117" s="295"/>
      <c r="BM117" s="295"/>
      <c r="BN117" s="295"/>
      <c r="BO117" s="295"/>
      <c r="BP117" s="295"/>
      <c r="BQ117" s="295"/>
      <c r="BR117" s="295"/>
      <c r="BS117" s="295"/>
      <c r="BT117" s="295"/>
      <c r="BU117" s="295"/>
      <c r="BV117" s="295"/>
      <c r="BW117" s="295"/>
      <c r="BX117" s="295"/>
      <c r="BY117" s="295"/>
      <c r="BZ117" s="295"/>
      <c r="CA117" s="295"/>
      <c r="CB117" s="295"/>
      <c r="CC117" s="295"/>
      <c r="CD117" s="295"/>
      <c r="CE117" s="295"/>
      <c r="CF117" s="295"/>
      <c r="CG117" s="295"/>
      <c r="CH117" s="295"/>
      <c r="CI117" s="295"/>
      <c r="CJ117" s="295"/>
      <c r="CK117" s="295"/>
      <c r="CL117" s="295"/>
      <c r="CM117" s="295"/>
      <c r="CN117" s="295"/>
      <c r="CO117" s="295"/>
      <c r="CP117" s="295"/>
      <c r="CQ117" s="295"/>
      <c r="CR117" s="295"/>
      <c r="CS117" s="295"/>
      <c r="CT117" s="295"/>
      <c r="CU117" s="295"/>
      <c r="CV117" s="295"/>
      <c r="CW117" s="295"/>
      <c r="CX117" s="295"/>
      <c r="CY117" s="295"/>
      <c r="CZ117" s="295"/>
      <c r="DA117" s="295"/>
      <c r="DB117" s="295"/>
      <c r="DC117" s="295"/>
      <c r="DD117" s="295"/>
      <c r="DE117" s="295"/>
      <c r="DF117" s="295"/>
      <c r="DG117" s="295"/>
      <c r="DH117" s="295"/>
      <c r="DI117" s="295"/>
      <c r="DJ117" s="295"/>
      <c r="DK117" s="295"/>
      <c r="DL117" s="295"/>
      <c r="DM117" s="295"/>
      <c r="DN117" s="295"/>
      <c r="DO117" s="295"/>
      <c r="DP117" s="295"/>
      <c r="DQ117" s="295"/>
      <c r="DR117" s="295"/>
      <c r="DS117" s="295"/>
      <c r="DT117" s="295"/>
      <c r="DU117" s="295"/>
      <c r="DV117" s="295"/>
      <c r="DW117" s="295"/>
      <c r="DX117" s="295"/>
      <c r="DY117" s="295"/>
      <c r="DZ117" s="295"/>
      <c r="EA117" s="295"/>
      <c r="EB117" s="295"/>
      <c r="EC117" s="295"/>
      <c r="ED117" s="295"/>
      <c r="EE117" s="295"/>
      <c r="EF117" s="295"/>
      <c r="EG117" s="295"/>
      <c r="EH117" s="295"/>
      <c r="EI117" s="295"/>
      <c r="EJ117" s="295"/>
      <c r="EK117" s="295"/>
      <c r="EL117" s="295"/>
      <c r="EM117" s="295"/>
      <c r="EN117" s="295"/>
      <c r="EO117" s="295"/>
      <c r="EP117" s="295"/>
      <c r="EQ117" s="295"/>
      <c r="ER117" s="295"/>
      <c r="ES117" s="295"/>
      <c r="ET117" s="295"/>
      <c r="EU117" s="295"/>
      <c r="EV117" s="295"/>
      <c r="EW117" s="295"/>
      <c r="EX117" s="295"/>
      <c r="EY117" s="295"/>
      <c r="EZ117" s="295"/>
      <c r="FA117" s="295"/>
      <c r="FB117" s="295"/>
      <c r="FC117" s="295"/>
      <c r="FD117" s="295"/>
      <c r="FE117" s="295"/>
      <c r="FF117" s="295"/>
      <c r="FG117" s="295"/>
      <c r="FH117" s="295"/>
      <c r="FI117" s="295"/>
      <c r="FJ117" s="295"/>
      <c r="FK117" s="295"/>
      <c r="FL117" s="295"/>
      <c r="FM117" s="295"/>
      <c r="FN117" s="295"/>
      <c r="FO117" s="295"/>
      <c r="FP117" s="295"/>
      <c r="FQ117" s="295"/>
      <c r="FR117" s="295"/>
      <c r="FS117" s="295"/>
      <c r="FT117" s="295"/>
      <c r="FU117" s="295"/>
      <c r="FV117" s="295"/>
      <c r="FW117" s="295"/>
      <c r="FX117" s="295"/>
      <c r="FY117" s="295"/>
      <c r="FZ117" s="295"/>
      <c r="GA117" s="295"/>
      <c r="GB117" s="295"/>
      <c r="GC117" s="295"/>
      <c r="GD117" s="295"/>
      <c r="GE117" s="295"/>
      <c r="GF117" s="295"/>
      <c r="GG117" s="295"/>
      <c r="GH117" s="295"/>
      <c r="GI117" s="295"/>
      <c r="GJ117" s="295"/>
      <c r="GK117" s="295"/>
      <c r="GL117" s="295"/>
      <c r="GM117" s="295"/>
      <c r="GN117" s="295"/>
      <c r="GO117" s="295"/>
      <c r="GP117" s="295"/>
      <c r="GQ117" s="295"/>
      <c r="GR117" s="295"/>
      <c r="GS117" s="295"/>
      <c r="GT117" s="295"/>
      <c r="GU117" s="295"/>
      <c r="GV117" s="295"/>
      <c r="GW117" s="295"/>
      <c r="GX117" s="295"/>
      <c r="GY117" s="295"/>
      <c r="GZ117" s="295"/>
      <c r="HA117" s="295"/>
      <c r="HB117" s="295"/>
      <c r="HC117" s="295"/>
      <c r="HD117" s="295"/>
      <c r="HE117" s="295"/>
      <c r="HF117" s="295"/>
      <c r="HG117" s="295"/>
      <c r="HH117" s="295"/>
      <c r="HI117" s="295"/>
      <c r="HJ117" s="295"/>
      <c r="HK117" s="295"/>
      <c r="HL117" s="295"/>
      <c r="HM117" s="295"/>
      <c r="HN117" s="295"/>
    </row>
    <row r="118" spans="1:222" s="278" customFormat="1" ht="24" customHeight="1" x14ac:dyDescent="0.25">
      <c r="A118" s="294" t="s">
        <v>312</v>
      </c>
      <c r="B118" s="208" t="s">
        <v>313</v>
      </c>
      <c r="C118" s="208" t="s">
        <v>50</v>
      </c>
      <c r="D118" s="187" t="s">
        <v>314</v>
      </c>
      <c r="E118" s="188">
        <v>3722000</v>
      </c>
      <c r="F118" s="188"/>
      <c r="G118" s="185"/>
      <c r="H118" s="185"/>
      <c r="I118" s="185"/>
      <c r="J118" s="189">
        <f t="shared" si="45"/>
        <v>0</v>
      </c>
      <c r="K118" s="235"/>
      <c r="L118" s="185"/>
      <c r="M118" s="185"/>
      <c r="N118" s="185"/>
      <c r="O118" s="185"/>
      <c r="P118" s="185"/>
      <c r="Q118" s="185"/>
      <c r="R118" s="189">
        <f t="shared" si="46"/>
        <v>3722000</v>
      </c>
    </row>
    <row r="119" spans="1:222" s="278" customFormat="1" ht="21.75" hidden="1" customHeight="1" x14ac:dyDescent="0.25">
      <c r="A119" s="208" t="s">
        <v>121</v>
      </c>
      <c r="B119" s="208" t="s">
        <v>77</v>
      </c>
      <c r="C119" s="208" t="s">
        <v>49</v>
      </c>
      <c r="D119" s="234" t="s">
        <v>62</v>
      </c>
      <c r="E119" s="185">
        <f>SUM(F119,I119)</f>
        <v>0</v>
      </c>
      <c r="F119" s="185"/>
      <c r="G119" s="215"/>
      <c r="H119" s="215"/>
      <c r="I119" s="215"/>
      <c r="J119" s="189">
        <f>SUM(L119,O119)</f>
        <v>0</v>
      </c>
      <c r="K119" s="235"/>
      <c r="L119" s="215"/>
      <c r="M119" s="215"/>
      <c r="N119" s="215"/>
      <c r="O119" s="215"/>
      <c r="P119" s="215"/>
      <c r="Q119" s="215"/>
      <c r="R119" s="235">
        <f>SUM(E119,J119)</f>
        <v>0</v>
      </c>
    </row>
    <row r="120" spans="1:222" s="300" customFormat="1" ht="34.5" customHeight="1" x14ac:dyDescent="0.25">
      <c r="A120" s="297" t="s">
        <v>268</v>
      </c>
      <c r="B120" s="297" t="s">
        <v>268</v>
      </c>
      <c r="C120" s="297" t="s">
        <v>268</v>
      </c>
      <c r="D120" s="298" t="s">
        <v>380</v>
      </c>
      <c r="E120" s="299">
        <f t="shared" ref="E120:R120" si="47">SUM(E14,E29,E50,E75,E89,E106,E111,E114)</f>
        <v>3750735</v>
      </c>
      <c r="F120" s="299">
        <f t="shared" si="47"/>
        <v>0</v>
      </c>
      <c r="G120" s="299">
        <f t="shared" si="47"/>
        <v>0</v>
      </c>
      <c r="H120" s="299">
        <f t="shared" si="47"/>
        <v>0</v>
      </c>
      <c r="I120" s="299">
        <f t="shared" si="47"/>
        <v>28735</v>
      </c>
      <c r="J120" s="299">
        <f t="shared" si="47"/>
        <v>-3634000</v>
      </c>
      <c r="K120" s="299">
        <f t="shared" si="47"/>
        <v>-3722000</v>
      </c>
      <c r="L120" s="299">
        <f t="shared" si="47"/>
        <v>88000</v>
      </c>
      <c r="M120" s="299">
        <f t="shared" si="47"/>
        <v>0</v>
      </c>
      <c r="N120" s="299">
        <f t="shared" si="47"/>
        <v>0</v>
      </c>
      <c r="O120" s="299">
        <f t="shared" si="47"/>
        <v>-3722000</v>
      </c>
      <c r="P120" s="299">
        <f t="shared" si="47"/>
        <v>0</v>
      </c>
      <c r="Q120" s="299" t="e">
        <f t="shared" si="47"/>
        <v>#REF!</v>
      </c>
      <c r="R120" s="299">
        <f t="shared" si="47"/>
        <v>116735</v>
      </c>
      <c r="T120" s="301">
        <f>SUM(E120,J120)</f>
        <v>116735</v>
      </c>
      <c r="U120" s="302">
        <f>SUM(E120,J120)</f>
        <v>116735</v>
      </c>
    </row>
    <row r="121" spans="1:222" x14ac:dyDescent="0.2">
      <c r="C121" s="167"/>
      <c r="D121" s="49"/>
      <c r="E121" s="58"/>
      <c r="F121" s="5"/>
      <c r="G121" s="6"/>
      <c r="H121" s="6"/>
      <c r="I121" s="6"/>
      <c r="J121" s="168"/>
      <c r="K121" s="168"/>
      <c r="L121" s="6"/>
      <c r="M121" s="6"/>
      <c r="N121" s="6"/>
      <c r="O121" s="6"/>
      <c r="P121" s="6"/>
      <c r="Q121" s="6"/>
      <c r="R121" s="5"/>
    </row>
    <row r="122" spans="1:222" ht="15.75" customHeight="1" x14ac:dyDescent="0.2">
      <c r="C122" s="167"/>
      <c r="D122" s="49"/>
      <c r="M122" s="6"/>
      <c r="O122" s="6"/>
      <c r="P122" s="6"/>
      <c r="Q122" s="6"/>
      <c r="R122" s="5"/>
    </row>
    <row r="123" spans="1:222" ht="91.5" customHeight="1" x14ac:dyDescent="0.2">
      <c r="C123" s="7"/>
      <c r="D123" s="49"/>
      <c r="Q123" s="6"/>
      <c r="R123" s="5"/>
    </row>
    <row r="124" spans="1:222" x14ac:dyDescent="0.2">
      <c r="C124" s="167"/>
      <c r="D124" s="49"/>
      <c r="O124" s="6"/>
      <c r="P124" s="6"/>
    </row>
    <row r="125" spans="1:222" x14ac:dyDescent="0.2">
      <c r="C125" s="167"/>
      <c r="D125" s="49"/>
    </row>
    <row r="126" spans="1:222" ht="21" hidden="1" customHeight="1" x14ac:dyDescent="0.2">
      <c r="C126" s="167"/>
      <c r="D126" s="49"/>
    </row>
    <row r="127" spans="1:222" s="278" customFormat="1" ht="23.25" hidden="1" customHeight="1" x14ac:dyDescent="0.2">
      <c r="C127" s="303"/>
      <c r="D127" s="304" t="s">
        <v>381</v>
      </c>
      <c r="E127" s="305" t="e">
        <f>SUM(E15:E16,#REF!,E30,E51,E76,E115)</f>
        <v>#REF!</v>
      </c>
      <c r="F127" s="305" t="e">
        <f>SUM(F15:F16,#REF!,F30,F51,F76,F115)</f>
        <v>#REF!</v>
      </c>
      <c r="G127" s="305" t="e">
        <f>SUM(G15:G16,#REF!,G30,G51,G76,G115)</f>
        <v>#REF!</v>
      </c>
      <c r="H127" s="305" t="e">
        <f>SUM(H15:H16,#REF!,H30,H51,H76,H115)</f>
        <v>#REF!</v>
      </c>
      <c r="I127" s="305" t="e">
        <f>SUM(I15:I16,#REF!,I30,I51,I76,I115)</f>
        <v>#REF!</v>
      </c>
      <c r="J127" s="305" t="e">
        <f>SUM(J15:J16,#REF!,J30,J51,J76,J115)</f>
        <v>#REF!</v>
      </c>
      <c r="K127" s="305" t="e">
        <f>SUM(K15:K16,#REF!,K30,K51,K76,K115)</f>
        <v>#REF!</v>
      </c>
      <c r="L127" s="305" t="e">
        <f>SUM(L15:L16,#REF!,L30,L51,L76,L115)</f>
        <v>#REF!</v>
      </c>
      <c r="M127" s="305" t="e">
        <f>SUM(M15:M16,#REF!,M30,M51,M76,M115)</f>
        <v>#REF!</v>
      </c>
      <c r="N127" s="305" t="e">
        <f>SUM(N15:N16,#REF!,N30,N51,N76,N115)</f>
        <v>#REF!</v>
      </c>
      <c r="O127" s="305" t="e">
        <f>SUM(O15:O16,#REF!,O30,O51,O76,O115)</f>
        <v>#REF!</v>
      </c>
      <c r="P127" s="305" t="e">
        <f>SUM(P15:P16,#REF!,P30,P51,P76,P115)</f>
        <v>#REF!</v>
      </c>
      <c r="Q127" s="305" t="e">
        <f>SUM(Q15:Q16,#REF!,Q30,Q51,Q76,Q115)</f>
        <v>#REF!</v>
      </c>
      <c r="R127" s="305" t="e">
        <f>SUM(R15:R16,#REF!,R30,R51,R76,R115)</f>
        <v>#REF!</v>
      </c>
    </row>
    <row r="128" spans="1:222" hidden="1" x14ac:dyDescent="0.2">
      <c r="C128" s="167"/>
      <c r="D128" s="49" t="s">
        <v>382</v>
      </c>
      <c r="E128" s="306" t="e">
        <f>SUM(E31,E33,E38,E40,#REF!,E46,E41,E42,E77)</f>
        <v>#REF!</v>
      </c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</row>
    <row r="129" spans="1:222" hidden="1" x14ac:dyDescent="0.2">
      <c r="C129" s="167"/>
      <c r="D129" s="49" t="s">
        <v>383</v>
      </c>
      <c r="E129" s="307">
        <f>SUM(E80:E83)</f>
        <v>-24600</v>
      </c>
      <c r="F129" s="308"/>
      <c r="G129" s="309"/>
      <c r="H129" s="309"/>
      <c r="I129" s="309"/>
      <c r="J129" s="310"/>
      <c r="K129" s="310"/>
      <c r="L129" s="309"/>
      <c r="M129" s="309"/>
      <c r="N129" s="309"/>
      <c r="O129" s="309"/>
      <c r="P129" s="309"/>
      <c r="Q129" s="309"/>
      <c r="R129" s="308"/>
    </row>
    <row r="130" spans="1:222" hidden="1" x14ac:dyDescent="0.2">
      <c r="C130" s="167"/>
      <c r="D130" s="49" t="s">
        <v>384</v>
      </c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</row>
    <row r="131" spans="1:222" ht="12.75" hidden="1" customHeight="1" x14ac:dyDescent="0.2">
      <c r="C131" s="167"/>
      <c r="D131" s="49" t="s">
        <v>385</v>
      </c>
      <c r="E131" s="307"/>
      <c r="F131" s="308"/>
      <c r="G131" s="309"/>
      <c r="H131" s="309"/>
      <c r="I131" s="309"/>
      <c r="J131" s="310"/>
      <c r="K131" s="310"/>
      <c r="L131" s="309"/>
      <c r="M131" s="309"/>
      <c r="N131" s="309"/>
      <c r="O131" s="309"/>
      <c r="P131" s="309"/>
      <c r="Q131" s="309"/>
      <c r="R131" s="308"/>
    </row>
    <row r="132" spans="1:222" hidden="1" x14ac:dyDescent="0.2">
      <c r="C132" s="167"/>
      <c r="D132" s="49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</row>
    <row r="133" spans="1:222" hidden="1" x14ac:dyDescent="0.2">
      <c r="C133" s="167"/>
      <c r="D133" s="49"/>
      <c r="E133" s="307"/>
      <c r="F133" s="308"/>
      <c r="G133" s="309"/>
      <c r="H133" s="309"/>
      <c r="I133" s="309"/>
      <c r="J133" s="310"/>
      <c r="K133" s="310"/>
      <c r="L133" s="309"/>
      <c r="M133" s="309"/>
      <c r="N133" s="309"/>
      <c r="O133" s="309"/>
      <c r="P133" s="309"/>
      <c r="Q133" s="309"/>
      <c r="R133" s="308"/>
    </row>
    <row r="134" spans="1:222" ht="15.75" hidden="1" customHeight="1" x14ac:dyDescent="0.2">
      <c r="C134" s="167"/>
      <c r="D134" s="49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</row>
    <row r="135" spans="1:222" ht="12.75" hidden="1" customHeight="1" x14ac:dyDescent="0.2">
      <c r="C135" s="167"/>
      <c r="E135" s="307"/>
      <c r="F135" s="308"/>
      <c r="G135" s="309"/>
      <c r="H135" s="309"/>
      <c r="I135" s="309"/>
      <c r="J135" s="310"/>
      <c r="K135" s="310"/>
      <c r="L135" s="309"/>
      <c r="M135" s="309"/>
      <c r="N135" s="309"/>
      <c r="O135" s="309"/>
      <c r="P135" s="309"/>
      <c r="Q135" s="309"/>
      <c r="R135" s="308"/>
    </row>
    <row r="136" spans="1:222" hidden="1" x14ac:dyDescent="0.2">
      <c r="C136" s="167"/>
      <c r="E136" s="306"/>
      <c r="F136" s="310" t="e">
        <f t="shared" ref="F136:R136" si="48">SUM(F127:F134)</f>
        <v>#REF!</v>
      </c>
      <c r="G136" s="310" t="e">
        <f t="shared" si="48"/>
        <v>#REF!</v>
      </c>
      <c r="H136" s="310" t="e">
        <f t="shared" si="48"/>
        <v>#REF!</v>
      </c>
      <c r="I136" s="310" t="e">
        <f t="shared" si="48"/>
        <v>#REF!</v>
      </c>
      <c r="J136" s="310" t="e">
        <f t="shared" si="48"/>
        <v>#REF!</v>
      </c>
      <c r="K136" s="310"/>
      <c r="L136" s="310" t="e">
        <f t="shared" si="48"/>
        <v>#REF!</v>
      </c>
      <c r="M136" s="310" t="e">
        <f t="shared" si="48"/>
        <v>#REF!</v>
      </c>
      <c r="N136" s="310" t="e">
        <f t="shared" si="48"/>
        <v>#REF!</v>
      </c>
      <c r="O136" s="310" t="e">
        <f t="shared" si="48"/>
        <v>#REF!</v>
      </c>
      <c r="P136" s="310" t="e">
        <f t="shared" si="48"/>
        <v>#REF!</v>
      </c>
      <c r="Q136" s="310" t="e">
        <f t="shared" si="48"/>
        <v>#REF!</v>
      </c>
      <c r="R136" s="310" t="e">
        <f t="shared" si="48"/>
        <v>#REF!</v>
      </c>
    </row>
    <row r="137" spans="1:222" x14ac:dyDescent="0.2">
      <c r="C137" s="167"/>
    </row>
    <row r="138" spans="1:222" ht="14.25" customHeight="1" x14ac:dyDescent="0.2">
      <c r="C138" s="167"/>
    </row>
    <row r="139" spans="1:222" x14ac:dyDescent="0.2">
      <c r="C139" s="167"/>
    </row>
    <row r="140" spans="1:222" ht="12.75" customHeight="1" x14ac:dyDescent="0.2">
      <c r="C140" s="167"/>
    </row>
    <row r="141" spans="1:222" s="4" customFormat="1" x14ac:dyDescent="0.2">
      <c r="A141"/>
      <c r="B141"/>
      <c r="C141" s="167"/>
      <c r="E141" s="56"/>
      <c r="F141" s="2"/>
      <c r="G141"/>
      <c r="H141"/>
      <c r="I141"/>
      <c r="J141" s="165"/>
      <c r="K141" s="165"/>
      <c r="L141"/>
      <c r="M141"/>
      <c r="N141"/>
      <c r="O141"/>
      <c r="P141"/>
      <c r="Q141"/>
      <c r="R141" s="2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</row>
    <row r="142" spans="1:222" s="4" customFormat="1" x14ac:dyDescent="0.2">
      <c r="A142"/>
      <c r="B142"/>
      <c r="C142" s="167"/>
      <c r="E142" s="56"/>
      <c r="F142" s="2"/>
      <c r="G142"/>
      <c r="H142"/>
      <c r="I142"/>
      <c r="J142" s="165"/>
      <c r="K142" s="165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x14ac:dyDescent="0.2">
      <c r="A143"/>
      <c r="B143"/>
      <c r="C143" s="167"/>
      <c r="E143" s="56"/>
      <c r="F143" s="2"/>
      <c r="G143"/>
      <c r="H143"/>
      <c r="I143"/>
      <c r="J143" s="165"/>
      <c r="K143" s="165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ht="12.75" customHeight="1" x14ac:dyDescent="0.2">
      <c r="A144"/>
      <c r="B144"/>
      <c r="C144" s="167"/>
      <c r="E144" s="56"/>
      <c r="F144" s="2"/>
      <c r="G144"/>
      <c r="H144"/>
      <c r="I144"/>
      <c r="J144" s="165"/>
      <c r="K144" s="165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167"/>
      <c r="E145" s="56"/>
      <c r="F145" s="2"/>
      <c r="G145"/>
      <c r="H145"/>
      <c r="I145"/>
      <c r="J145" s="165"/>
      <c r="K145" s="165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167"/>
      <c r="E146" s="56"/>
      <c r="F146" s="2"/>
      <c r="G146"/>
      <c r="H146"/>
      <c r="I146"/>
      <c r="J146" s="165"/>
      <c r="K146" s="165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x14ac:dyDescent="0.2">
      <c r="A147"/>
      <c r="B147"/>
      <c r="C147" s="167"/>
      <c r="E147" s="56"/>
      <c r="F147" s="2"/>
      <c r="G147"/>
      <c r="H147"/>
      <c r="I147"/>
      <c r="J147" s="165"/>
      <c r="K147" s="165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ht="12.75" customHeight="1" x14ac:dyDescent="0.2">
      <c r="A148"/>
      <c r="B148"/>
      <c r="C148" s="167"/>
      <c r="E148" s="56"/>
      <c r="F148" s="2"/>
      <c r="G148"/>
      <c r="H148"/>
      <c r="I148"/>
      <c r="J148" s="165"/>
      <c r="K148" s="165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167"/>
      <c r="E149" s="56"/>
      <c r="F149" s="2"/>
      <c r="G149"/>
      <c r="H149"/>
      <c r="I149"/>
      <c r="J149" s="165"/>
      <c r="K149" s="165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167"/>
      <c r="E150" s="56"/>
      <c r="F150" s="2"/>
      <c r="G150"/>
      <c r="H150"/>
      <c r="I150"/>
      <c r="J150" s="165"/>
      <c r="K150" s="165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x14ac:dyDescent="0.2">
      <c r="A151"/>
      <c r="B151"/>
      <c r="C151" s="167"/>
      <c r="E151" s="56"/>
      <c r="F151" s="2"/>
      <c r="G151"/>
      <c r="H151"/>
      <c r="I151"/>
      <c r="J151" s="165"/>
      <c r="K151" s="165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ht="12.75" customHeight="1" x14ac:dyDescent="0.2">
      <c r="A152"/>
      <c r="B152"/>
      <c r="C152" s="167"/>
      <c r="E152" s="56"/>
      <c r="F152" s="2"/>
      <c r="G152"/>
      <c r="H152"/>
      <c r="I152"/>
      <c r="J152" s="165"/>
      <c r="K152" s="165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167"/>
      <c r="E153" s="56"/>
      <c r="F153" s="2"/>
      <c r="G153"/>
      <c r="H153"/>
      <c r="I153"/>
      <c r="J153" s="165"/>
      <c r="K153" s="165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167"/>
      <c r="E154" s="56"/>
      <c r="F154" s="2"/>
      <c r="G154"/>
      <c r="H154"/>
      <c r="I154"/>
      <c r="J154" s="165"/>
      <c r="K154" s="165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x14ac:dyDescent="0.2">
      <c r="A155"/>
      <c r="B155"/>
      <c r="C155" s="167"/>
      <c r="E155" s="56"/>
      <c r="F155" s="2"/>
      <c r="G155"/>
      <c r="H155"/>
      <c r="I155"/>
      <c r="J155" s="165"/>
      <c r="K155" s="165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ht="12.75" customHeight="1" x14ac:dyDescent="0.2">
      <c r="A156"/>
      <c r="B156"/>
      <c r="C156" s="167"/>
      <c r="E156" s="56"/>
      <c r="F156" s="2"/>
      <c r="G156"/>
      <c r="H156"/>
      <c r="I156"/>
      <c r="J156" s="165"/>
      <c r="K156" s="165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167"/>
      <c r="E157" s="56"/>
      <c r="F157" s="2"/>
      <c r="G157"/>
      <c r="H157"/>
      <c r="I157"/>
      <c r="J157" s="165"/>
      <c r="K157" s="165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167"/>
      <c r="E158" s="56"/>
      <c r="F158" s="2"/>
      <c r="G158"/>
      <c r="H158"/>
      <c r="I158"/>
      <c r="J158" s="165"/>
      <c r="K158" s="165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x14ac:dyDescent="0.2">
      <c r="A159"/>
      <c r="B159"/>
      <c r="C159" s="167"/>
      <c r="E159" s="56"/>
      <c r="F159" s="2"/>
      <c r="G159"/>
      <c r="H159"/>
      <c r="I159"/>
      <c r="J159" s="165"/>
      <c r="K159" s="165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ht="12.75" customHeight="1" x14ac:dyDescent="0.2">
      <c r="A160"/>
      <c r="B160"/>
      <c r="C160" s="167"/>
      <c r="E160" s="56"/>
      <c r="F160" s="2"/>
      <c r="G160"/>
      <c r="H160"/>
      <c r="I160"/>
      <c r="J160" s="165"/>
      <c r="K160" s="165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167"/>
      <c r="E161" s="56"/>
      <c r="F161" s="2"/>
      <c r="G161"/>
      <c r="H161"/>
      <c r="I161"/>
      <c r="J161" s="165"/>
      <c r="K161" s="165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167"/>
      <c r="E162" s="56"/>
      <c r="F162" s="2"/>
      <c r="G162"/>
      <c r="H162"/>
      <c r="I162"/>
      <c r="J162" s="165"/>
      <c r="K162" s="165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x14ac:dyDescent="0.2">
      <c r="A163"/>
      <c r="B163"/>
      <c r="C163" s="167"/>
      <c r="E163" s="56"/>
      <c r="F163" s="2"/>
      <c r="G163"/>
      <c r="H163"/>
      <c r="I163"/>
      <c r="J163" s="165"/>
      <c r="K163" s="165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ht="12.75" customHeight="1" x14ac:dyDescent="0.2">
      <c r="A164"/>
      <c r="B164"/>
      <c r="C164" s="167"/>
      <c r="E164" s="56"/>
      <c r="F164" s="2"/>
      <c r="G164"/>
      <c r="H164"/>
      <c r="I164"/>
      <c r="J164" s="165"/>
      <c r="K164" s="165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167"/>
      <c r="E165" s="56"/>
      <c r="F165" s="2"/>
      <c r="G165"/>
      <c r="H165"/>
      <c r="I165"/>
      <c r="J165" s="165"/>
      <c r="K165" s="165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167"/>
      <c r="E166" s="56"/>
      <c r="F166" s="2"/>
      <c r="G166"/>
      <c r="H166"/>
      <c r="I166"/>
      <c r="J166" s="165"/>
      <c r="K166" s="165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x14ac:dyDescent="0.2">
      <c r="A167"/>
      <c r="B167"/>
      <c r="C167" s="167"/>
      <c r="E167" s="56"/>
      <c r="F167" s="2"/>
      <c r="G167"/>
      <c r="H167"/>
      <c r="I167"/>
      <c r="J167" s="165"/>
      <c r="K167" s="165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ht="12.75" customHeight="1" x14ac:dyDescent="0.2">
      <c r="A168"/>
      <c r="B168"/>
      <c r="C168" s="167"/>
      <c r="E168" s="56"/>
      <c r="F168" s="2"/>
      <c r="G168"/>
      <c r="H168"/>
      <c r="I168"/>
      <c r="J168" s="165"/>
      <c r="K168" s="165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167"/>
      <c r="E169" s="56"/>
      <c r="F169" s="2"/>
      <c r="G169"/>
      <c r="H169"/>
      <c r="I169"/>
      <c r="J169" s="165"/>
      <c r="K169" s="165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167"/>
      <c r="E170" s="56"/>
      <c r="F170" s="2"/>
      <c r="G170"/>
      <c r="H170"/>
      <c r="I170"/>
      <c r="J170" s="165"/>
      <c r="K170" s="165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x14ac:dyDescent="0.2">
      <c r="A171"/>
      <c r="B171"/>
      <c r="C171" s="167"/>
      <c r="E171" s="56"/>
      <c r="F171" s="2"/>
      <c r="G171"/>
      <c r="H171"/>
      <c r="I171"/>
      <c r="J171" s="165"/>
      <c r="K171" s="165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ht="12.75" customHeight="1" x14ac:dyDescent="0.2">
      <c r="A172"/>
      <c r="B172"/>
      <c r="C172" s="167"/>
      <c r="E172" s="56"/>
      <c r="F172" s="2"/>
      <c r="G172"/>
      <c r="H172"/>
      <c r="I172"/>
      <c r="J172" s="165"/>
      <c r="K172" s="165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167"/>
      <c r="E173" s="56"/>
      <c r="F173" s="2"/>
      <c r="G173"/>
      <c r="H173"/>
      <c r="I173"/>
      <c r="J173" s="165"/>
      <c r="K173" s="165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167"/>
      <c r="E174" s="56"/>
      <c r="F174" s="2"/>
      <c r="G174"/>
      <c r="H174"/>
      <c r="I174"/>
      <c r="J174" s="165"/>
      <c r="K174" s="165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x14ac:dyDescent="0.2">
      <c r="A175"/>
      <c r="B175"/>
      <c r="C175" s="167"/>
      <c r="E175" s="56"/>
      <c r="F175" s="2"/>
      <c r="G175"/>
      <c r="H175"/>
      <c r="I175"/>
      <c r="J175" s="165"/>
      <c r="K175" s="165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ht="12.75" customHeight="1" x14ac:dyDescent="0.2">
      <c r="A176"/>
      <c r="B176"/>
      <c r="C176" s="167"/>
      <c r="E176" s="56"/>
      <c r="F176" s="2"/>
      <c r="G176"/>
      <c r="H176"/>
      <c r="I176"/>
      <c r="J176" s="165"/>
      <c r="K176" s="165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167"/>
      <c r="E177" s="56"/>
      <c r="F177" s="2"/>
      <c r="G177"/>
      <c r="H177"/>
      <c r="I177"/>
      <c r="J177" s="165"/>
      <c r="K177" s="165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167"/>
      <c r="E178" s="56"/>
      <c r="F178" s="2"/>
      <c r="G178"/>
      <c r="H178"/>
      <c r="I178"/>
      <c r="J178" s="165"/>
      <c r="K178" s="165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x14ac:dyDescent="0.2">
      <c r="A179"/>
      <c r="B179"/>
      <c r="C179" s="167"/>
      <c r="E179" s="56"/>
      <c r="F179" s="2"/>
      <c r="G179"/>
      <c r="H179"/>
      <c r="I179"/>
      <c r="J179" s="165"/>
      <c r="K179" s="165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ht="12.75" customHeight="1" x14ac:dyDescent="0.2">
      <c r="A180"/>
      <c r="B180"/>
      <c r="C180" s="167"/>
      <c r="E180" s="56"/>
      <c r="F180" s="2"/>
      <c r="G180"/>
      <c r="H180"/>
      <c r="I180"/>
      <c r="J180" s="165"/>
      <c r="K180" s="165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167"/>
      <c r="E181" s="56"/>
      <c r="F181" s="2"/>
      <c r="G181"/>
      <c r="H181"/>
      <c r="I181"/>
      <c r="J181" s="165"/>
      <c r="K181" s="165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167"/>
      <c r="E182" s="56"/>
      <c r="F182" s="2"/>
      <c r="G182"/>
      <c r="H182"/>
      <c r="I182"/>
      <c r="J182" s="165"/>
      <c r="K182" s="165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x14ac:dyDescent="0.2">
      <c r="A183"/>
      <c r="B183"/>
      <c r="C183" s="167"/>
      <c r="E183" s="56"/>
      <c r="F183" s="2"/>
      <c r="G183"/>
      <c r="H183"/>
      <c r="I183"/>
      <c r="J183" s="165"/>
      <c r="K183" s="165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ht="12.75" customHeight="1" x14ac:dyDescent="0.2">
      <c r="A184"/>
      <c r="B184"/>
      <c r="C184" s="167"/>
      <c r="E184" s="56"/>
      <c r="F184" s="2"/>
      <c r="G184"/>
      <c r="H184"/>
      <c r="I184"/>
      <c r="J184" s="165"/>
      <c r="K184" s="165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167"/>
      <c r="E185" s="56"/>
      <c r="F185" s="2"/>
      <c r="G185"/>
      <c r="H185"/>
      <c r="I185"/>
      <c r="J185" s="165"/>
      <c r="K185" s="165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167"/>
      <c r="E186" s="56"/>
      <c r="F186" s="2"/>
      <c r="G186"/>
      <c r="H186"/>
      <c r="I186"/>
      <c r="J186" s="165"/>
      <c r="K186" s="165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x14ac:dyDescent="0.2">
      <c r="A187"/>
      <c r="B187"/>
      <c r="C187" s="167"/>
      <c r="E187" s="56"/>
      <c r="F187" s="2"/>
      <c r="G187"/>
      <c r="H187"/>
      <c r="I187"/>
      <c r="J187" s="165"/>
      <c r="K187" s="165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ht="12.75" customHeight="1" x14ac:dyDescent="0.2">
      <c r="A188"/>
      <c r="B188"/>
      <c r="C188" s="167"/>
      <c r="E188" s="56"/>
      <c r="F188" s="2"/>
      <c r="G188"/>
      <c r="H188"/>
      <c r="I188"/>
      <c r="J188" s="165"/>
      <c r="K188" s="165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167"/>
      <c r="E189" s="56"/>
      <c r="F189" s="2"/>
      <c r="G189"/>
      <c r="H189"/>
      <c r="I189"/>
      <c r="J189" s="165"/>
      <c r="K189" s="165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167"/>
      <c r="E190" s="56"/>
      <c r="F190" s="2"/>
      <c r="G190"/>
      <c r="H190"/>
      <c r="I190"/>
      <c r="J190" s="165"/>
      <c r="K190" s="165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x14ac:dyDescent="0.2">
      <c r="A191"/>
      <c r="B191"/>
      <c r="C191" s="167"/>
      <c r="E191" s="56"/>
      <c r="F191" s="2"/>
      <c r="G191"/>
      <c r="H191"/>
      <c r="I191"/>
      <c r="J191" s="165"/>
      <c r="K191" s="165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ht="12.75" customHeight="1" x14ac:dyDescent="0.2">
      <c r="A192"/>
      <c r="B192"/>
      <c r="C192" s="167"/>
      <c r="E192" s="56"/>
      <c r="F192" s="2"/>
      <c r="G192"/>
      <c r="H192"/>
      <c r="I192"/>
      <c r="J192" s="165"/>
      <c r="K192" s="165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167"/>
      <c r="E193" s="56"/>
      <c r="F193" s="2"/>
      <c r="G193"/>
      <c r="H193"/>
      <c r="I193"/>
      <c r="J193" s="165"/>
      <c r="K193" s="165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167"/>
      <c r="E194" s="56"/>
      <c r="F194" s="2"/>
      <c r="G194"/>
      <c r="H194"/>
      <c r="I194"/>
      <c r="J194" s="165"/>
      <c r="K194" s="165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x14ac:dyDescent="0.2">
      <c r="A195"/>
      <c r="B195"/>
      <c r="C195" s="167"/>
      <c r="E195" s="56"/>
      <c r="F195" s="2"/>
      <c r="G195"/>
      <c r="H195"/>
      <c r="I195"/>
      <c r="J195" s="165"/>
      <c r="K195" s="165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ht="12.75" customHeight="1" x14ac:dyDescent="0.2">
      <c r="A196"/>
      <c r="B196"/>
      <c r="C196" s="167"/>
      <c r="E196" s="56"/>
      <c r="F196" s="2"/>
      <c r="G196"/>
      <c r="H196"/>
      <c r="I196"/>
      <c r="J196" s="165"/>
      <c r="K196" s="165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167"/>
      <c r="E197" s="56"/>
      <c r="F197" s="2"/>
      <c r="G197"/>
      <c r="H197"/>
      <c r="I197"/>
      <c r="J197" s="165"/>
      <c r="K197" s="165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167"/>
      <c r="E198" s="56"/>
      <c r="F198" s="2"/>
      <c r="G198"/>
      <c r="H198"/>
      <c r="I198"/>
      <c r="J198" s="165"/>
      <c r="K198" s="165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x14ac:dyDescent="0.2">
      <c r="A199"/>
      <c r="B199"/>
      <c r="C199" s="167"/>
      <c r="E199" s="56"/>
      <c r="F199" s="2"/>
      <c r="G199"/>
      <c r="H199"/>
      <c r="I199"/>
      <c r="J199" s="165"/>
      <c r="K199" s="165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ht="12.75" customHeight="1" x14ac:dyDescent="0.2">
      <c r="A200"/>
      <c r="B200"/>
      <c r="C200" s="167"/>
      <c r="E200" s="56"/>
      <c r="F200" s="2"/>
      <c r="G200"/>
      <c r="H200"/>
      <c r="I200"/>
      <c r="J200" s="165"/>
      <c r="K200" s="165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167"/>
      <c r="E201" s="56"/>
      <c r="F201" s="2"/>
      <c r="G201"/>
      <c r="H201"/>
      <c r="I201"/>
      <c r="J201" s="165"/>
      <c r="K201" s="165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167"/>
      <c r="E202" s="56"/>
      <c r="F202" s="2"/>
      <c r="G202"/>
      <c r="H202"/>
      <c r="I202"/>
      <c r="J202" s="165"/>
      <c r="K202" s="165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x14ac:dyDescent="0.2">
      <c r="A203"/>
      <c r="B203"/>
      <c r="C203" s="167"/>
      <c r="E203" s="56"/>
      <c r="F203" s="2"/>
      <c r="G203"/>
      <c r="H203"/>
      <c r="I203"/>
      <c r="J203" s="165"/>
      <c r="K203" s="165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ht="12.75" customHeight="1" x14ac:dyDescent="0.2">
      <c r="A204"/>
      <c r="B204"/>
      <c r="C204" s="167"/>
      <c r="E204" s="56"/>
      <c r="F204" s="2"/>
      <c r="G204"/>
      <c r="H204"/>
      <c r="I204"/>
      <c r="J204" s="165"/>
      <c r="K204" s="165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167"/>
      <c r="E205" s="56"/>
      <c r="F205" s="2"/>
      <c r="G205"/>
      <c r="H205"/>
      <c r="I205"/>
      <c r="J205" s="165"/>
      <c r="K205" s="165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167"/>
      <c r="E206" s="56"/>
      <c r="F206" s="2"/>
      <c r="G206"/>
      <c r="H206"/>
      <c r="I206"/>
      <c r="J206" s="165"/>
      <c r="K206" s="165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x14ac:dyDescent="0.2">
      <c r="A207"/>
      <c r="B207"/>
      <c r="C207" s="167"/>
      <c r="E207" s="56"/>
      <c r="F207" s="2"/>
      <c r="G207"/>
      <c r="H207"/>
      <c r="I207"/>
      <c r="J207" s="165"/>
      <c r="K207" s="165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ht="12.75" customHeight="1" x14ac:dyDescent="0.2">
      <c r="A208"/>
      <c r="B208"/>
      <c r="C208" s="167"/>
      <c r="E208" s="56"/>
      <c r="F208" s="2"/>
      <c r="G208"/>
      <c r="H208"/>
      <c r="I208"/>
      <c r="J208" s="165"/>
      <c r="K208" s="165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167"/>
      <c r="E209" s="56"/>
      <c r="F209" s="2"/>
      <c r="G209"/>
      <c r="H209"/>
      <c r="I209"/>
      <c r="J209" s="165"/>
      <c r="K209" s="165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167"/>
      <c r="E210" s="56"/>
      <c r="F210" s="2"/>
      <c r="G210"/>
      <c r="H210"/>
      <c r="I210"/>
      <c r="J210" s="165"/>
      <c r="K210" s="165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x14ac:dyDescent="0.2">
      <c r="A211"/>
      <c r="B211"/>
      <c r="C211" s="167"/>
      <c r="E211" s="56"/>
      <c r="F211" s="2"/>
      <c r="G211"/>
      <c r="H211"/>
      <c r="I211"/>
      <c r="J211" s="165"/>
      <c r="K211" s="165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ht="12.75" customHeight="1" x14ac:dyDescent="0.2">
      <c r="A212"/>
      <c r="B212"/>
      <c r="C212" s="167"/>
      <c r="E212" s="56"/>
      <c r="F212" s="2"/>
      <c r="G212"/>
      <c r="H212"/>
      <c r="I212"/>
      <c r="J212" s="165"/>
      <c r="K212" s="165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167"/>
      <c r="E213" s="56"/>
      <c r="F213" s="2"/>
      <c r="G213"/>
      <c r="H213"/>
      <c r="I213"/>
      <c r="J213" s="165"/>
      <c r="K213" s="165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167"/>
      <c r="E214" s="56"/>
      <c r="F214" s="2"/>
      <c r="G214"/>
      <c r="H214"/>
      <c r="I214"/>
      <c r="J214" s="165"/>
      <c r="K214" s="165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x14ac:dyDescent="0.2">
      <c r="A215"/>
      <c r="B215"/>
      <c r="C215" s="167"/>
      <c r="E215" s="56"/>
      <c r="F215" s="2"/>
      <c r="G215"/>
      <c r="H215"/>
      <c r="I215"/>
      <c r="J215" s="165"/>
      <c r="K215" s="165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ht="12.75" customHeight="1" x14ac:dyDescent="0.2">
      <c r="A216"/>
      <c r="B216"/>
      <c r="C216" s="167"/>
      <c r="E216" s="56"/>
      <c r="F216" s="2"/>
      <c r="G216"/>
      <c r="H216"/>
      <c r="I216"/>
      <c r="J216" s="165"/>
      <c r="K216" s="165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167"/>
      <c r="E217" s="56"/>
      <c r="F217" s="2"/>
      <c r="G217"/>
      <c r="H217"/>
      <c r="I217"/>
      <c r="J217" s="165"/>
      <c r="K217" s="165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167"/>
      <c r="E218" s="56"/>
      <c r="F218" s="2"/>
      <c r="G218"/>
      <c r="H218"/>
      <c r="I218"/>
      <c r="J218" s="165"/>
      <c r="K218" s="165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x14ac:dyDescent="0.2">
      <c r="A219"/>
      <c r="B219"/>
      <c r="C219" s="167"/>
      <c r="E219" s="56"/>
      <c r="F219" s="2"/>
      <c r="G219"/>
      <c r="H219"/>
      <c r="I219"/>
      <c r="J219" s="165"/>
      <c r="K219" s="165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ht="12.75" customHeight="1" x14ac:dyDescent="0.2">
      <c r="A220"/>
      <c r="B220"/>
      <c r="C220" s="167"/>
      <c r="E220" s="56"/>
      <c r="F220" s="2"/>
      <c r="G220"/>
      <c r="H220"/>
      <c r="I220"/>
      <c r="J220" s="165"/>
      <c r="K220" s="165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167"/>
      <c r="E221" s="56"/>
      <c r="F221" s="2"/>
      <c r="G221"/>
      <c r="H221"/>
      <c r="I221"/>
      <c r="J221" s="165"/>
      <c r="K221" s="165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167"/>
      <c r="E222" s="56"/>
      <c r="F222" s="2"/>
      <c r="G222"/>
      <c r="H222"/>
      <c r="I222"/>
      <c r="J222" s="165"/>
      <c r="K222" s="165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x14ac:dyDescent="0.2">
      <c r="A223"/>
      <c r="B223"/>
      <c r="C223" s="167"/>
      <c r="E223" s="56"/>
      <c r="F223" s="2"/>
      <c r="G223"/>
      <c r="H223"/>
      <c r="I223"/>
      <c r="J223" s="165"/>
      <c r="K223" s="165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ht="12.75" customHeight="1" x14ac:dyDescent="0.2">
      <c r="A224"/>
      <c r="B224"/>
      <c r="C224" s="167"/>
      <c r="E224" s="56"/>
      <c r="F224" s="2"/>
      <c r="G224"/>
      <c r="H224"/>
      <c r="I224"/>
      <c r="J224" s="165"/>
      <c r="K224" s="165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167"/>
      <c r="E225" s="56"/>
      <c r="F225" s="2"/>
      <c r="G225"/>
      <c r="H225"/>
      <c r="I225"/>
      <c r="J225" s="165"/>
      <c r="K225" s="165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167"/>
      <c r="E226" s="56"/>
      <c r="F226" s="2"/>
      <c r="G226"/>
      <c r="H226"/>
      <c r="I226"/>
      <c r="J226" s="165"/>
      <c r="K226" s="165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x14ac:dyDescent="0.2">
      <c r="A227"/>
      <c r="B227"/>
      <c r="C227" s="167"/>
      <c r="E227" s="56"/>
      <c r="F227" s="2"/>
      <c r="G227"/>
      <c r="H227"/>
      <c r="I227"/>
      <c r="J227" s="165"/>
      <c r="K227" s="165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ht="12.75" customHeight="1" x14ac:dyDescent="0.2">
      <c r="A228"/>
      <c r="B228"/>
      <c r="C228" s="167"/>
      <c r="E228" s="56"/>
      <c r="F228" s="2"/>
      <c r="G228"/>
      <c r="H228"/>
      <c r="I228"/>
      <c r="J228" s="165"/>
      <c r="K228" s="165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167"/>
      <c r="E229" s="56"/>
      <c r="F229" s="2"/>
      <c r="G229"/>
      <c r="H229"/>
      <c r="I229"/>
      <c r="J229" s="165"/>
      <c r="K229" s="165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167"/>
      <c r="E230" s="56"/>
      <c r="F230" s="2"/>
      <c r="G230"/>
      <c r="H230"/>
      <c r="I230"/>
      <c r="J230" s="165"/>
      <c r="K230" s="165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x14ac:dyDescent="0.2">
      <c r="A231"/>
      <c r="B231"/>
      <c r="C231" s="167"/>
      <c r="E231" s="56"/>
      <c r="F231" s="2"/>
      <c r="G231"/>
      <c r="H231"/>
      <c r="I231"/>
      <c r="J231" s="165"/>
      <c r="K231" s="165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ht="12.75" customHeight="1" x14ac:dyDescent="0.2">
      <c r="A232"/>
      <c r="B232"/>
      <c r="C232" s="167"/>
      <c r="E232" s="56"/>
      <c r="F232" s="2"/>
      <c r="G232"/>
      <c r="H232"/>
      <c r="I232"/>
      <c r="J232" s="165"/>
      <c r="K232" s="165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167"/>
      <c r="E233" s="56"/>
      <c r="F233" s="2"/>
      <c r="G233"/>
      <c r="H233"/>
      <c r="I233"/>
      <c r="J233" s="165"/>
      <c r="K233" s="165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167"/>
      <c r="E234" s="56"/>
      <c r="F234" s="2"/>
      <c r="G234"/>
      <c r="H234"/>
      <c r="I234"/>
      <c r="J234" s="165"/>
      <c r="K234" s="165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x14ac:dyDescent="0.2">
      <c r="A235"/>
      <c r="B235"/>
      <c r="C235" s="167"/>
      <c r="E235" s="56"/>
      <c r="F235" s="2"/>
      <c r="G235"/>
      <c r="H235"/>
      <c r="I235"/>
      <c r="J235" s="165"/>
      <c r="K235" s="165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ht="12.75" customHeight="1" x14ac:dyDescent="0.2">
      <c r="A236"/>
      <c r="B236"/>
      <c r="C236" s="167"/>
      <c r="E236" s="56"/>
      <c r="F236" s="2"/>
      <c r="G236"/>
      <c r="H236"/>
      <c r="I236"/>
      <c r="J236" s="165"/>
      <c r="K236" s="165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167"/>
      <c r="E237" s="56"/>
      <c r="F237" s="2"/>
      <c r="G237"/>
      <c r="H237"/>
      <c r="I237"/>
      <c r="J237" s="165"/>
      <c r="K237" s="165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167"/>
      <c r="E238" s="56"/>
      <c r="F238" s="2"/>
      <c r="G238"/>
      <c r="H238"/>
      <c r="I238"/>
      <c r="J238" s="165"/>
      <c r="K238" s="165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x14ac:dyDescent="0.2">
      <c r="A239"/>
      <c r="B239"/>
      <c r="C239" s="167"/>
      <c r="E239" s="56"/>
      <c r="F239" s="2"/>
      <c r="G239"/>
      <c r="H239"/>
      <c r="I239"/>
      <c r="J239" s="165"/>
      <c r="K239" s="165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ht="12.75" customHeight="1" x14ac:dyDescent="0.2">
      <c r="A240"/>
      <c r="B240"/>
      <c r="C240" s="167"/>
      <c r="E240" s="56"/>
      <c r="F240" s="2"/>
      <c r="G240"/>
      <c r="H240"/>
      <c r="I240"/>
      <c r="J240" s="165"/>
      <c r="K240" s="165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167"/>
      <c r="E241" s="56"/>
      <c r="F241" s="2"/>
      <c r="G241"/>
      <c r="H241"/>
      <c r="I241"/>
      <c r="J241" s="165"/>
      <c r="K241" s="165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167"/>
      <c r="E242" s="56"/>
      <c r="F242" s="2"/>
      <c r="G242"/>
      <c r="H242"/>
      <c r="I242"/>
      <c r="J242" s="165"/>
      <c r="K242" s="165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x14ac:dyDescent="0.2">
      <c r="A243"/>
      <c r="B243"/>
      <c r="C243" s="167"/>
      <c r="E243" s="56"/>
      <c r="F243" s="2"/>
      <c r="G243"/>
      <c r="H243"/>
      <c r="I243"/>
      <c r="J243" s="165"/>
      <c r="K243" s="165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ht="12.75" customHeight="1" x14ac:dyDescent="0.2">
      <c r="A244"/>
      <c r="B244"/>
      <c r="C244" s="167"/>
      <c r="E244" s="56"/>
      <c r="F244" s="2"/>
      <c r="G244"/>
      <c r="H244"/>
      <c r="I244"/>
      <c r="J244" s="165"/>
      <c r="K244" s="165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167"/>
      <c r="E245" s="56"/>
      <c r="F245" s="2"/>
      <c r="G245"/>
      <c r="H245"/>
      <c r="I245"/>
      <c r="J245" s="165"/>
      <c r="K245" s="165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167"/>
      <c r="E246" s="56"/>
      <c r="F246" s="2"/>
      <c r="G246"/>
      <c r="H246"/>
      <c r="I246"/>
      <c r="J246" s="165"/>
      <c r="K246" s="165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x14ac:dyDescent="0.2">
      <c r="A247"/>
      <c r="B247"/>
      <c r="C247" s="167"/>
      <c r="E247" s="56"/>
      <c r="F247" s="2"/>
      <c r="G247"/>
      <c r="H247"/>
      <c r="I247"/>
      <c r="J247" s="165"/>
      <c r="K247" s="165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ht="12.75" customHeight="1" x14ac:dyDescent="0.2">
      <c r="A248"/>
      <c r="B248"/>
      <c r="C248" s="167"/>
      <c r="E248" s="56"/>
      <c r="F248" s="2"/>
      <c r="G248"/>
      <c r="H248"/>
      <c r="I248"/>
      <c r="J248" s="165"/>
      <c r="K248" s="165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167"/>
      <c r="E249" s="56"/>
      <c r="F249" s="2"/>
      <c r="G249"/>
      <c r="H249"/>
      <c r="I249"/>
      <c r="J249" s="165"/>
      <c r="K249" s="165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167"/>
      <c r="E250" s="56"/>
      <c r="F250" s="2"/>
      <c r="G250"/>
      <c r="H250"/>
      <c r="I250"/>
      <c r="J250" s="165"/>
      <c r="K250" s="165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x14ac:dyDescent="0.2">
      <c r="A251"/>
      <c r="B251"/>
      <c r="C251" s="167"/>
      <c r="E251" s="56"/>
      <c r="F251" s="2"/>
      <c r="G251"/>
      <c r="H251"/>
      <c r="I251"/>
      <c r="J251" s="165"/>
      <c r="K251" s="165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ht="12.75" customHeight="1" x14ac:dyDescent="0.2">
      <c r="A252"/>
      <c r="B252"/>
      <c r="C252" s="167"/>
      <c r="E252" s="56"/>
      <c r="F252" s="2"/>
      <c r="G252"/>
      <c r="H252"/>
      <c r="I252"/>
      <c r="J252" s="165"/>
      <c r="K252" s="165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167"/>
      <c r="E253" s="56"/>
      <c r="F253" s="2"/>
      <c r="G253"/>
      <c r="H253"/>
      <c r="I253"/>
      <c r="J253" s="165"/>
      <c r="K253" s="165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167"/>
      <c r="E254" s="56"/>
      <c r="F254" s="2"/>
      <c r="G254"/>
      <c r="H254"/>
      <c r="I254"/>
      <c r="J254" s="165"/>
      <c r="K254" s="165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x14ac:dyDescent="0.2">
      <c r="A255"/>
      <c r="B255"/>
      <c r="C255" s="167"/>
      <c r="E255" s="56"/>
      <c r="F255" s="2"/>
      <c r="G255"/>
      <c r="H255"/>
      <c r="I255"/>
      <c r="J255" s="165"/>
      <c r="K255" s="165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ht="12.75" customHeight="1" x14ac:dyDescent="0.2">
      <c r="A256"/>
      <c r="B256"/>
      <c r="C256" s="167"/>
      <c r="E256" s="56"/>
      <c r="F256" s="2"/>
      <c r="G256"/>
      <c r="H256"/>
      <c r="I256"/>
      <c r="J256" s="165"/>
      <c r="K256" s="165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167"/>
      <c r="E257" s="56"/>
      <c r="F257" s="2"/>
      <c r="G257"/>
      <c r="H257"/>
      <c r="I257"/>
      <c r="J257" s="165"/>
      <c r="K257" s="165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167"/>
      <c r="E258" s="56"/>
      <c r="F258" s="2"/>
      <c r="G258"/>
      <c r="H258"/>
      <c r="I258"/>
      <c r="J258" s="165"/>
      <c r="K258" s="165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x14ac:dyDescent="0.2">
      <c r="A259"/>
      <c r="B259"/>
      <c r="C259" s="167"/>
      <c r="E259" s="56"/>
      <c r="F259" s="2"/>
      <c r="G259"/>
      <c r="H259"/>
      <c r="I259"/>
      <c r="J259" s="165"/>
      <c r="K259" s="165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ht="12.75" customHeight="1" x14ac:dyDescent="0.2">
      <c r="A260"/>
      <c r="B260"/>
      <c r="C260" s="167"/>
      <c r="E260" s="56"/>
      <c r="F260" s="2"/>
      <c r="G260"/>
      <c r="H260"/>
      <c r="I260"/>
      <c r="J260" s="165"/>
      <c r="K260" s="165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167"/>
      <c r="E261" s="56"/>
      <c r="F261" s="2"/>
      <c r="G261"/>
      <c r="H261"/>
      <c r="I261"/>
      <c r="J261" s="165"/>
      <c r="K261" s="165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167"/>
      <c r="E262" s="56"/>
      <c r="F262" s="2"/>
      <c r="G262"/>
      <c r="H262"/>
      <c r="I262"/>
      <c r="J262" s="165"/>
      <c r="K262" s="165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x14ac:dyDescent="0.2">
      <c r="A263"/>
      <c r="B263"/>
      <c r="C263" s="167"/>
      <c r="E263" s="56"/>
      <c r="F263" s="2"/>
      <c r="G263"/>
      <c r="H263"/>
      <c r="I263"/>
      <c r="J263" s="165"/>
      <c r="K263" s="165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ht="12.75" customHeight="1" x14ac:dyDescent="0.2">
      <c r="A264"/>
      <c r="B264"/>
      <c r="C264" s="167"/>
      <c r="E264" s="56"/>
      <c r="F264" s="2"/>
      <c r="G264"/>
      <c r="H264"/>
      <c r="I264"/>
      <c r="J264" s="165"/>
      <c r="K264" s="165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167"/>
      <c r="E265" s="56"/>
      <c r="F265" s="2"/>
      <c r="G265"/>
      <c r="H265"/>
      <c r="I265"/>
      <c r="J265" s="165"/>
      <c r="K265" s="165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167"/>
      <c r="E266" s="56"/>
      <c r="F266" s="2"/>
      <c r="G266"/>
      <c r="H266"/>
      <c r="I266"/>
      <c r="J266" s="165"/>
      <c r="K266" s="165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x14ac:dyDescent="0.2">
      <c r="A267"/>
      <c r="B267"/>
      <c r="C267" s="167"/>
      <c r="E267" s="56"/>
      <c r="F267" s="2"/>
      <c r="G267"/>
      <c r="H267"/>
      <c r="I267"/>
      <c r="J267" s="165"/>
      <c r="K267" s="165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ht="12.75" customHeight="1" x14ac:dyDescent="0.2">
      <c r="A268"/>
      <c r="B268"/>
      <c r="C268" s="167"/>
      <c r="E268" s="56"/>
      <c r="F268" s="2"/>
      <c r="G268"/>
      <c r="H268"/>
      <c r="I268"/>
      <c r="J268" s="165"/>
      <c r="K268" s="165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167"/>
      <c r="E269" s="56"/>
      <c r="F269" s="2"/>
      <c r="G269"/>
      <c r="H269"/>
      <c r="I269"/>
      <c r="J269" s="165"/>
      <c r="K269" s="165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167"/>
      <c r="E270" s="56"/>
      <c r="F270" s="2"/>
      <c r="G270"/>
      <c r="H270"/>
      <c r="I270"/>
      <c r="J270" s="165"/>
      <c r="K270" s="165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x14ac:dyDescent="0.2">
      <c r="A271"/>
      <c r="B271"/>
      <c r="C271" s="167"/>
      <c r="E271" s="56"/>
      <c r="F271" s="2"/>
      <c r="G271"/>
      <c r="H271"/>
      <c r="I271"/>
      <c r="J271" s="165"/>
      <c r="K271" s="165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ht="12.75" customHeight="1" x14ac:dyDescent="0.2">
      <c r="A272"/>
      <c r="B272"/>
      <c r="C272" s="167"/>
      <c r="E272" s="56"/>
      <c r="F272" s="2"/>
      <c r="G272"/>
      <c r="H272"/>
      <c r="I272"/>
      <c r="J272" s="165"/>
      <c r="K272" s="165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167"/>
      <c r="E273" s="56"/>
      <c r="F273" s="2"/>
      <c r="G273"/>
      <c r="H273"/>
      <c r="I273"/>
      <c r="J273" s="165"/>
      <c r="K273" s="165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167"/>
      <c r="E274" s="56"/>
      <c r="F274" s="2"/>
      <c r="G274"/>
      <c r="H274"/>
      <c r="I274"/>
      <c r="J274" s="165"/>
      <c r="K274" s="165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x14ac:dyDescent="0.2">
      <c r="A275"/>
      <c r="B275"/>
      <c r="C275" s="167"/>
      <c r="E275" s="56"/>
      <c r="F275" s="2"/>
      <c r="G275"/>
      <c r="H275"/>
      <c r="I275"/>
      <c r="J275" s="165"/>
      <c r="K275" s="165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ht="12.75" customHeight="1" x14ac:dyDescent="0.2">
      <c r="A276"/>
      <c r="B276"/>
      <c r="C276" s="167"/>
      <c r="E276" s="56"/>
      <c r="F276" s="2"/>
      <c r="G276"/>
      <c r="H276"/>
      <c r="I276"/>
      <c r="J276" s="165"/>
      <c r="K276" s="165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167"/>
      <c r="E277" s="56"/>
      <c r="F277" s="2"/>
      <c r="G277"/>
      <c r="H277"/>
      <c r="I277"/>
      <c r="J277" s="165"/>
      <c r="K277" s="165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167"/>
      <c r="E278" s="56"/>
      <c r="F278" s="2"/>
      <c r="G278"/>
      <c r="H278"/>
      <c r="I278"/>
      <c r="J278" s="165"/>
      <c r="K278" s="165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x14ac:dyDescent="0.2">
      <c r="A279"/>
      <c r="B279"/>
      <c r="C279" s="167"/>
      <c r="E279" s="56"/>
      <c r="F279" s="2"/>
      <c r="G279"/>
      <c r="H279"/>
      <c r="I279"/>
      <c r="J279" s="165"/>
      <c r="K279" s="165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ht="12.75" customHeight="1" x14ac:dyDescent="0.2">
      <c r="A280"/>
      <c r="B280"/>
      <c r="C280" s="167"/>
      <c r="E280" s="56"/>
      <c r="F280" s="2"/>
      <c r="G280"/>
      <c r="H280"/>
      <c r="I280"/>
      <c r="J280" s="165"/>
      <c r="K280" s="165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x14ac:dyDescent="0.2">
      <c r="A281"/>
      <c r="B281"/>
      <c r="C281" s="167"/>
      <c r="E281" s="56"/>
      <c r="F281" s="2"/>
      <c r="G281"/>
      <c r="H281"/>
      <c r="I281"/>
      <c r="J281" s="165"/>
      <c r="K281" s="165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0"/>
  <sheetViews>
    <sheetView showZeros="0" tabSelected="1" view="pageBreakPreview" topLeftCell="A75" zoomScaleNormal="112" zoomScaleSheetLayoutView="100" workbookViewId="0">
      <selection activeCell="D66" sqref="D66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43.140625" style="13" customWidth="1"/>
    <col min="5" max="5" width="50" style="13" customWidth="1"/>
    <col min="6" max="6" width="25.7109375" style="115" customWidth="1"/>
    <col min="7" max="7" width="17.5703125" style="74" customWidth="1"/>
    <col min="8" max="8" width="18.5703125" style="75" customWidth="1"/>
    <col min="9" max="10" width="18" style="13" customWidth="1"/>
    <col min="12" max="12" width="21.42578125" style="13" hidden="1" customWidth="1"/>
    <col min="13" max="13" width="16" style="13" hidden="1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417"/>
      <c r="E5" s="417"/>
      <c r="F5" s="417"/>
      <c r="G5" s="417"/>
      <c r="H5" s="417"/>
      <c r="I5" s="417"/>
    </row>
    <row r="6" spans="1:13" ht="18.75" x14ac:dyDescent="0.3">
      <c r="D6" s="418"/>
      <c r="E6" s="418"/>
      <c r="F6" s="418"/>
      <c r="G6" s="418"/>
      <c r="H6" s="418"/>
      <c r="I6" s="418"/>
      <c r="J6" s="418"/>
    </row>
    <row r="7" spans="1:13" ht="16.899999999999999" customHeight="1" x14ac:dyDescent="0.3">
      <c r="D7" s="313"/>
      <c r="E7" s="313"/>
      <c r="F7" s="116"/>
      <c r="G7" s="312"/>
      <c r="H7" s="313"/>
      <c r="I7" s="313"/>
      <c r="J7" s="313"/>
    </row>
    <row r="8" spans="1:13" ht="27" customHeight="1" x14ac:dyDescent="0.3">
      <c r="A8" s="117" t="s">
        <v>207</v>
      </c>
      <c r="D8" s="313"/>
      <c r="E8" s="313"/>
      <c r="F8" s="116"/>
      <c r="G8" s="312"/>
      <c r="H8" s="313"/>
      <c r="I8" s="313"/>
      <c r="J8" s="313"/>
    </row>
    <row r="9" spans="1:13" ht="17.45" customHeight="1" x14ac:dyDescent="0.3">
      <c r="A9" s="72" t="s">
        <v>201</v>
      </c>
      <c r="D9" s="313"/>
      <c r="E9" s="313"/>
      <c r="F9" s="116"/>
      <c r="G9" s="312"/>
      <c r="H9" s="313"/>
      <c r="I9" s="313"/>
      <c r="J9" s="118" t="s">
        <v>233</v>
      </c>
    </row>
    <row r="10" spans="1:13" ht="9.6" customHeight="1" x14ac:dyDescent="0.3">
      <c r="E10" s="76"/>
      <c r="F10" s="116"/>
      <c r="G10" s="312"/>
      <c r="H10" s="77"/>
    </row>
    <row r="11" spans="1:13" s="78" customFormat="1" ht="27" customHeight="1" x14ac:dyDescent="0.2">
      <c r="A11" s="419" t="s">
        <v>204</v>
      </c>
      <c r="B11" s="419" t="s">
        <v>205</v>
      </c>
      <c r="C11" s="419" t="s">
        <v>178</v>
      </c>
      <c r="D11" s="420" t="s">
        <v>206</v>
      </c>
      <c r="E11" s="421" t="s">
        <v>208</v>
      </c>
      <c r="F11" s="421" t="s">
        <v>209</v>
      </c>
      <c r="G11" s="422" t="s">
        <v>179</v>
      </c>
      <c r="H11" s="423" t="s">
        <v>60</v>
      </c>
      <c r="I11" s="415" t="s">
        <v>61</v>
      </c>
      <c r="J11" s="416"/>
    </row>
    <row r="12" spans="1:13" s="78" customFormat="1" ht="104.25" customHeight="1" x14ac:dyDescent="0.2">
      <c r="A12" s="384"/>
      <c r="B12" s="384"/>
      <c r="C12" s="384"/>
      <c r="D12" s="384"/>
      <c r="E12" s="384"/>
      <c r="F12" s="412"/>
      <c r="G12" s="384"/>
      <c r="H12" s="384"/>
      <c r="I12" s="314" t="s">
        <v>174</v>
      </c>
      <c r="J12" s="79" t="s">
        <v>180</v>
      </c>
    </row>
    <row r="13" spans="1:13" s="121" customFormat="1" ht="15.75" customHeight="1" x14ac:dyDescent="0.2">
      <c r="A13" s="119">
        <v>1</v>
      </c>
      <c r="B13" s="119">
        <v>2</v>
      </c>
      <c r="C13" s="119">
        <v>3</v>
      </c>
      <c r="D13" s="119">
        <v>4</v>
      </c>
      <c r="E13" s="120">
        <v>5</v>
      </c>
      <c r="F13" s="120">
        <v>6</v>
      </c>
      <c r="G13" s="120">
        <v>7</v>
      </c>
      <c r="H13" s="120">
        <v>8</v>
      </c>
      <c r="I13" s="119">
        <v>9</v>
      </c>
      <c r="J13" s="120">
        <v>10</v>
      </c>
    </row>
    <row r="14" spans="1:13" ht="48" hidden="1" customHeight="1" x14ac:dyDescent="0.3">
      <c r="A14" s="80" t="s">
        <v>85</v>
      </c>
      <c r="B14" s="80"/>
      <c r="C14" s="80"/>
      <c r="D14" s="81" t="s">
        <v>79</v>
      </c>
      <c r="E14" s="159"/>
      <c r="F14" s="160"/>
      <c r="G14" s="82">
        <f>SUM(G15)</f>
        <v>0</v>
      </c>
      <c r="H14" s="82">
        <f t="shared" ref="H14:J14" si="0">SUM(H15)</f>
        <v>0</v>
      </c>
      <c r="I14" s="82">
        <f t="shared" si="0"/>
        <v>0</v>
      </c>
      <c r="J14" s="82">
        <f t="shared" si="0"/>
        <v>0</v>
      </c>
      <c r="K14" s="43"/>
      <c r="M14" s="83"/>
    </row>
    <row r="15" spans="1:13" ht="47.25" hidden="1" customHeight="1" x14ac:dyDescent="0.3">
      <c r="A15" s="80" t="s">
        <v>86</v>
      </c>
      <c r="B15" s="80"/>
      <c r="C15" s="80"/>
      <c r="D15" s="81" t="s">
        <v>79</v>
      </c>
      <c r="E15" s="159"/>
      <c r="F15" s="160"/>
      <c r="G15" s="82">
        <f>SUM(G16:G28)</f>
        <v>0</v>
      </c>
      <c r="H15" s="82">
        <f>SUM(H16:H28)</f>
        <v>0</v>
      </c>
      <c r="I15" s="82">
        <f>SUM(I16:I28)</f>
        <v>0</v>
      </c>
      <c r="J15" s="82">
        <f>SUM(J16:J28)</f>
        <v>0</v>
      </c>
      <c r="K15" s="43"/>
      <c r="L15" s="122">
        <f>SUM(H14:I14)</f>
        <v>0</v>
      </c>
    </row>
    <row r="16" spans="1:13" s="148" customFormat="1" ht="115.5" hidden="1" customHeight="1" x14ac:dyDescent="0.3">
      <c r="A16" s="88" t="s">
        <v>190</v>
      </c>
      <c r="B16" s="88" t="s">
        <v>49</v>
      </c>
      <c r="C16" s="88" t="s">
        <v>50</v>
      </c>
      <c r="D16" s="109" t="s">
        <v>191</v>
      </c>
      <c r="E16" s="150" t="s">
        <v>234</v>
      </c>
      <c r="F16" s="140" t="s">
        <v>235</v>
      </c>
      <c r="G16" s="90">
        <f t="shared" ref="G16:G28" si="1">SUM(H16:I16)</f>
        <v>0</v>
      </c>
      <c r="H16" s="138"/>
      <c r="I16" s="138"/>
      <c r="J16" s="138"/>
      <c r="L16" s="147"/>
    </row>
    <row r="17" spans="1:12" s="148" customFormat="1" ht="71.25" hidden="1" customHeight="1" x14ac:dyDescent="0.3">
      <c r="A17" s="88" t="s">
        <v>190</v>
      </c>
      <c r="B17" s="88" t="s">
        <v>49</v>
      </c>
      <c r="C17" s="88" t="s">
        <v>50</v>
      </c>
      <c r="D17" s="109" t="s">
        <v>191</v>
      </c>
      <c r="E17" s="150" t="s">
        <v>315</v>
      </c>
      <c r="F17" s="140" t="s">
        <v>316</v>
      </c>
      <c r="G17" s="90">
        <f t="shared" si="1"/>
        <v>0</v>
      </c>
      <c r="H17" s="138"/>
      <c r="I17" s="138"/>
      <c r="J17" s="138"/>
      <c r="L17" s="147"/>
    </row>
    <row r="18" spans="1:12" s="148" customFormat="1" ht="39" hidden="1" customHeight="1" x14ac:dyDescent="0.3">
      <c r="A18" s="88" t="s">
        <v>190</v>
      </c>
      <c r="B18" s="88" t="s">
        <v>49</v>
      </c>
      <c r="C18" s="88" t="s">
        <v>50</v>
      </c>
      <c r="D18" s="109" t="s">
        <v>191</v>
      </c>
      <c r="E18" s="150" t="s">
        <v>387</v>
      </c>
      <c r="F18" s="140" t="s">
        <v>259</v>
      </c>
      <c r="G18" s="90">
        <f t="shared" si="1"/>
        <v>0</v>
      </c>
      <c r="H18" s="138"/>
      <c r="I18" s="138"/>
      <c r="J18" s="138"/>
      <c r="L18" s="147"/>
    </row>
    <row r="19" spans="1:12" s="148" customFormat="1" ht="54" hidden="1" customHeight="1" x14ac:dyDescent="0.3">
      <c r="A19" s="88" t="s">
        <v>190</v>
      </c>
      <c r="B19" s="88" t="s">
        <v>49</v>
      </c>
      <c r="C19" s="88" t="s">
        <v>50</v>
      </c>
      <c r="D19" s="109" t="s">
        <v>191</v>
      </c>
      <c r="E19" s="150" t="s">
        <v>388</v>
      </c>
      <c r="F19" s="140" t="s">
        <v>389</v>
      </c>
      <c r="G19" s="90">
        <f t="shared" si="1"/>
        <v>0</v>
      </c>
      <c r="H19" s="138"/>
      <c r="I19" s="138"/>
      <c r="J19" s="138"/>
      <c r="L19" s="147"/>
    </row>
    <row r="20" spans="1:12" s="148" customFormat="1" ht="57" hidden="1" customHeight="1" x14ac:dyDescent="0.3">
      <c r="A20" s="88" t="s">
        <v>190</v>
      </c>
      <c r="B20" s="88" t="s">
        <v>49</v>
      </c>
      <c r="C20" s="88" t="s">
        <v>50</v>
      </c>
      <c r="D20" s="109" t="s">
        <v>191</v>
      </c>
      <c r="E20" s="89" t="s">
        <v>390</v>
      </c>
      <c r="F20" s="123" t="s">
        <v>391</v>
      </c>
      <c r="G20" s="90">
        <f t="shared" si="1"/>
        <v>0</v>
      </c>
      <c r="H20" s="138"/>
      <c r="I20" s="138"/>
      <c r="J20" s="138"/>
      <c r="L20" s="147"/>
    </row>
    <row r="21" spans="1:12" s="148" customFormat="1" ht="75.75" hidden="1" customHeight="1" x14ac:dyDescent="0.3">
      <c r="A21" s="108" t="s">
        <v>95</v>
      </c>
      <c r="B21" s="108" t="s">
        <v>70</v>
      </c>
      <c r="C21" s="108" t="s">
        <v>46</v>
      </c>
      <c r="D21" s="316" t="s">
        <v>14</v>
      </c>
      <c r="E21" s="150" t="s">
        <v>239</v>
      </c>
      <c r="F21" s="140" t="s">
        <v>240</v>
      </c>
      <c r="G21" s="90">
        <f t="shared" si="1"/>
        <v>0</v>
      </c>
      <c r="H21" s="138"/>
      <c r="I21" s="138"/>
      <c r="J21" s="138"/>
      <c r="L21" s="147"/>
    </row>
    <row r="22" spans="1:12" s="43" customFormat="1" ht="42" hidden="1" customHeight="1" x14ac:dyDescent="0.3">
      <c r="A22" s="88" t="s">
        <v>251</v>
      </c>
      <c r="B22" s="88" t="s">
        <v>252</v>
      </c>
      <c r="C22" s="88" t="s">
        <v>253</v>
      </c>
      <c r="D22" s="109" t="s">
        <v>254</v>
      </c>
      <c r="E22" s="89" t="s">
        <v>255</v>
      </c>
      <c r="F22" s="140" t="s">
        <v>256</v>
      </c>
      <c r="G22" s="90">
        <f t="shared" si="1"/>
        <v>0</v>
      </c>
      <c r="H22" s="90"/>
      <c r="I22" s="146"/>
      <c r="J22" s="146"/>
    </row>
    <row r="23" spans="1:12" s="73" customFormat="1" ht="78.75" hidden="1" customHeight="1" x14ac:dyDescent="0.3">
      <c r="A23" s="91" t="s">
        <v>109</v>
      </c>
      <c r="B23" s="91" t="s">
        <v>110</v>
      </c>
      <c r="C23" s="91" t="s">
        <v>51</v>
      </c>
      <c r="D23" s="95" t="s">
        <v>108</v>
      </c>
      <c r="E23" s="85" t="s">
        <v>392</v>
      </c>
      <c r="F23" s="99" t="s">
        <v>393</v>
      </c>
      <c r="G23" s="86">
        <f t="shared" si="1"/>
        <v>0</v>
      </c>
      <c r="H23" s="317"/>
      <c r="I23" s="92"/>
      <c r="J23" s="318"/>
    </row>
    <row r="24" spans="1:12" ht="69.75" hidden="1" customHeight="1" x14ac:dyDescent="0.3">
      <c r="A24" s="108" t="s">
        <v>111</v>
      </c>
      <c r="B24" s="108" t="s">
        <v>112</v>
      </c>
      <c r="C24" s="319" t="s">
        <v>113</v>
      </c>
      <c r="D24" s="320" t="s">
        <v>114</v>
      </c>
      <c r="E24" s="89" t="s">
        <v>394</v>
      </c>
      <c r="F24" s="123" t="s">
        <v>395</v>
      </c>
      <c r="G24" s="90">
        <f t="shared" si="1"/>
        <v>0</v>
      </c>
      <c r="H24" s="113"/>
      <c r="I24" s="146"/>
      <c r="J24" s="146"/>
      <c r="K24" s="13"/>
    </row>
    <row r="25" spans="1:12" ht="39.75" hidden="1" customHeight="1" x14ac:dyDescent="0.3">
      <c r="A25" s="137" t="s">
        <v>328</v>
      </c>
      <c r="B25" s="88" t="s">
        <v>329</v>
      </c>
      <c r="C25" s="134" t="s">
        <v>273</v>
      </c>
      <c r="D25" s="135" t="s">
        <v>330</v>
      </c>
      <c r="E25" s="150" t="s">
        <v>387</v>
      </c>
      <c r="F25" s="140" t="s">
        <v>259</v>
      </c>
      <c r="G25" s="90">
        <f t="shared" si="1"/>
        <v>0</v>
      </c>
      <c r="H25" s="113"/>
      <c r="I25" s="146"/>
      <c r="J25" s="146"/>
      <c r="K25" s="13"/>
    </row>
    <row r="26" spans="1:12" ht="78" hidden="1" customHeight="1" x14ac:dyDescent="0.3">
      <c r="A26" s="137" t="s">
        <v>321</v>
      </c>
      <c r="B26" s="88" t="s">
        <v>322</v>
      </c>
      <c r="C26" s="134" t="s">
        <v>273</v>
      </c>
      <c r="D26" s="135" t="s">
        <v>323</v>
      </c>
      <c r="E26" s="150" t="s">
        <v>315</v>
      </c>
      <c r="F26" s="140" t="s">
        <v>316</v>
      </c>
      <c r="G26" s="90">
        <f t="shared" si="1"/>
        <v>0</v>
      </c>
      <c r="H26" s="113"/>
      <c r="I26" s="146"/>
      <c r="J26" s="146"/>
      <c r="K26" s="13"/>
    </row>
    <row r="27" spans="1:12" ht="42.75" hidden="1" customHeight="1" x14ac:dyDescent="0.3">
      <c r="A27" s="137" t="s">
        <v>271</v>
      </c>
      <c r="B27" s="88" t="s">
        <v>272</v>
      </c>
      <c r="C27" s="134"/>
      <c r="D27" s="320" t="s">
        <v>274</v>
      </c>
      <c r="E27" s="150" t="s">
        <v>387</v>
      </c>
      <c r="F27" s="140" t="s">
        <v>259</v>
      </c>
      <c r="G27" s="90">
        <f t="shared" si="1"/>
        <v>0</v>
      </c>
      <c r="H27" s="113"/>
      <c r="I27" s="146"/>
      <c r="J27" s="321"/>
      <c r="K27" s="13"/>
    </row>
    <row r="28" spans="1:12" s="323" customFormat="1" ht="75" hidden="1" customHeight="1" x14ac:dyDescent="0.35">
      <c r="A28" s="88" t="s">
        <v>317</v>
      </c>
      <c r="B28" s="88" t="s">
        <v>318</v>
      </c>
      <c r="C28" s="88" t="s">
        <v>273</v>
      </c>
      <c r="D28" s="322" t="s">
        <v>319</v>
      </c>
      <c r="E28" s="150" t="s">
        <v>315</v>
      </c>
      <c r="F28" s="140" t="s">
        <v>316</v>
      </c>
      <c r="G28" s="90">
        <f t="shared" si="1"/>
        <v>0</v>
      </c>
      <c r="H28" s="113"/>
      <c r="I28" s="146"/>
      <c r="J28" s="146"/>
    </row>
    <row r="29" spans="1:12" s="43" customFormat="1" ht="47.25" hidden="1" customHeight="1" x14ac:dyDescent="0.3">
      <c r="A29" s="55" t="s">
        <v>126</v>
      </c>
      <c r="B29" s="324"/>
      <c r="C29" s="324"/>
      <c r="D29" s="66" t="s">
        <v>80</v>
      </c>
      <c r="E29" s="325"/>
      <c r="F29" s="155"/>
      <c r="G29" s="82">
        <f>SUM(G30)</f>
        <v>0</v>
      </c>
      <c r="H29" s="82">
        <f t="shared" ref="H29:J29" si="2">SUM(H30)</f>
        <v>0</v>
      </c>
      <c r="I29" s="82">
        <f t="shared" si="2"/>
        <v>0</v>
      </c>
      <c r="J29" s="82">
        <f t="shared" si="2"/>
        <v>0</v>
      </c>
    </row>
    <row r="30" spans="1:12" s="43" customFormat="1" ht="45.75" hidden="1" customHeight="1" x14ac:dyDescent="0.3">
      <c r="A30" s="55" t="s">
        <v>125</v>
      </c>
      <c r="B30" s="324"/>
      <c r="C30" s="324"/>
      <c r="D30" s="66" t="s">
        <v>80</v>
      </c>
      <c r="E30" s="325"/>
      <c r="F30" s="155"/>
      <c r="G30" s="82">
        <f>SUM(G31:G33)</f>
        <v>0</v>
      </c>
      <c r="H30" s="82">
        <f t="shared" ref="H30:J30" si="3">SUM(H31:H33)</f>
        <v>0</v>
      </c>
      <c r="I30" s="82">
        <f t="shared" si="3"/>
        <v>0</v>
      </c>
      <c r="J30" s="82">
        <f t="shared" si="3"/>
        <v>0</v>
      </c>
      <c r="L30" s="100">
        <f>SUM(H30:I30)</f>
        <v>0</v>
      </c>
    </row>
    <row r="31" spans="1:12" s="43" customFormat="1" ht="77.25" hidden="1" customHeight="1" x14ac:dyDescent="0.3">
      <c r="A31" s="326" t="s">
        <v>232</v>
      </c>
      <c r="B31" s="326" t="s">
        <v>261</v>
      </c>
      <c r="C31" s="327" t="s">
        <v>41</v>
      </c>
      <c r="D31" s="136" t="s">
        <v>262</v>
      </c>
      <c r="E31" s="150" t="s">
        <v>214</v>
      </c>
      <c r="F31" s="123" t="s">
        <v>215</v>
      </c>
      <c r="G31" s="113">
        <f t="shared" ref="G31" si="4">SUM(H31:I31)</f>
        <v>0</v>
      </c>
      <c r="H31" s="113"/>
      <c r="I31" s="138"/>
      <c r="J31" s="328"/>
      <c r="L31" s="152"/>
    </row>
    <row r="32" spans="1:12" s="43" customFormat="1" ht="75" hidden="1" customHeight="1" x14ac:dyDescent="0.3">
      <c r="A32" s="65" t="s">
        <v>230</v>
      </c>
      <c r="B32" s="65" t="s">
        <v>231</v>
      </c>
      <c r="C32" s="65" t="s">
        <v>43</v>
      </c>
      <c r="D32" s="136" t="s">
        <v>154</v>
      </c>
      <c r="E32" s="89" t="s">
        <v>243</v>
      </c>
      <c r="F32" s="140" t="s">
        <v>244</v>
      </c>
      <c r="G32" s="90">
        <f>SUM(H32:I32)</f>
        <v>0</v>
      </c>
      <c r="H32" s="113"/>
      <c r="I32" s="138"/>
      <c r="J32" s="328"/>
      <c r="L32" s="52"/>
    </row>
    <row r="33" spans="1:12" ht="57" hidden="1" customHeight="1" x14ac:dyDescent="0.3">
      <c r="A33" s="65" t="s">
        <v>230</v>
      </c>
      <c r="B33" s="65" t="s">
        <v>231</v>
      </c>
      <c r="C33" s="65" t="s">
        <v>43</v>
      </c>
      <c r="D33" s="136" t="s">
        <v>154</v>
      </c>
      <c r="E33" s="89" t="s">
        <v>390</v>
      </c>
      <c r="F33" s="123" t="s">
        <v>391</v>
      </c>
      <c r="G33" s="90">
        <f>SUM(H33:I33)</f>
        <v>0</v>
      </c>
      <c r="H33" s="146"/>
      <c r="I33" s="146"/>
      <c r="J33" s="146"/>
      <c r="K33" s="13"/>
    </row>
    <row r="34" spans="1:12" s="130" customFormat="1" ht="57.75" hidden="1" customHeight="1" x14ac:dyDescent="0.3">
      <c r="A34" s="55" t="s">
        <v>123</v>
      </c>
      <c r="B34" s="329"/>
      <c r="C34" s="329"/>
      <c r="D34" s="145" t="s">
        <v>396</v>
      </c>
      <c r="E34" s="153"/>
      <c r="F34" s="154"/>
      <c r="G34" s="107">
        <f>SUM(G35)</f>
        <v>0</v>
      </c>
      <c r="H34" s="107">
        <f t="shared" ref="H34:J34" si="5">SUM(H35)</f>
        <v>0</v>
      </c>
      <c r="I34" s="107">
        <f t="shared" si="5"/>
        <v>0</v>
      </c>
      <c r="J34" s="107">
        <f t="shared" si="5"/>
        <v>0</v>
      </c>
    </row>
    <row r="35" spans="1:12" s="130" customFormat="1" ht="60.75" hidden="1" customHeight="1" x14ac:dyDescent="0.3">
      <c r="A35" s="55" t="s">
        <v>122</v>
      </c>
      <c r="B35" s="329"/>
      <c r="C35" s="329"/>
      <c r="D35" s="145" t="s">
        <v>396</v>
      </c>
      <c r="E35" s="153"/>
      <c r="F35" s="154"/>
      <c r="G35" s="107">
        <f>SUM(G36:G50)</f>
        <v>0</v>
      </c>
      <c r="H35" s="107">
        <f t="shared" ref="H35:J35" si="6">SUM(H36:H50)</f>
        <v>0</v>
      </c>
      <c r="I35" s="107">
        <f t="shared" si="6"/>
        <v>0</v>
      </c>
      <c r="J35" s="107">
        <f t="shared" si="6"/>
        <v>0</v>
      </c>
      <c r="L35" s="330">
        <f>SUM(H34:I34)</f>
        <v>0</v>
      </c>
    </row>
    <row r="36" spans="1:12" s="331" customFormat="1" ht="45" hidden="1" customHeight="1" x14ac:dyDescent="0.3">
      <c r="A36" s="88" t="s">
        <v>324</v>
      </c>
      <c r="B36" s="88" t="s">
        <v>236</v>
      </c>
      <c r="C36" s="88" t="s">
        <v>237</v>
      </c>
      <c r="D36" s="132" t="s">
        <v>238</v>
      </c>
      <c r="E36" s="150" t="s">
        <v>397</v>
      </c>
      <c r="F36" s="123" t="s">
        <v>398</v>
      </c>
      <c r="G36" s="90">
        <f t="shared" ref="G36:G84" si="7">SUM(H36:I36)</f>
        <v>0</v>
      </c>
      <c r="H36" s="113"/>
      <c r="I36" s="113"/>
      <c r="J36" s="113"/>
      <c r="L36" s="332"/>
    </row>
    <row r="37" spans="1:12" s="163" customFormat="1" ht="75" hidden="1" customHeight="1" x14ac:dyDescent="0.3">
      <c r="A37" s="88" t="s">
        <v>325</v>
      </c>
      <c r="B37" s="88" t="s">
        <v>198</v>
      </c>
      <c r="C37" s="88" t="s">
        <v>197</v>
      </c>
      <c r="D37" s="333" t="s">
        <v>196</v>
      </c>
      <c r="E37" s="150" t="s">
        <v>397</v>
      </c>
      <c r="F37" s="123" t="s">
        <v>398</v>
      </c>
      <c r="G37" s="90">
        <f t="shared" si="7"/>
        <v>0</v>
      </c>
      <c r="H37" s="113"/>
      <c r="I37" s="162"/>
      <c r="J37" s="162"/>
      <c r="L37" s="334"/>
    </row>
    <row r="38" spans="1:12" s="163" customFormat="1" ht="43.5" hidden="1" customHeight="1" x14ac:dyDescent="0.3">
      <c r="A38" s="88" t="s">
        <v>344</v>
      </c>
      <c r="B38" s="88" t="s">
        <v>88</v>
      </c>
      <c r="C38" s="88" t="s">
        <v>69</v>
      </c>
      <c r="D38" s="109" t="s">
        <v>89</v>
      </c>
      <c r="E38" s="150" t="s">
        <v>397</v>
      </c>
      <c r="F38" s="123" t="s">
        <v>398</v>
      </c>
      <c r="G38" s="90">
        <f t="shared" si="7"/>
        <v>0</v>
      </c>
      <c r="H38" s="113"/>
      <c r="I38" s="162"/>
      <c r="J38" s="162"/>
      <c r="L38" s="334"/>
    </row>
    <row r="39" spans="1:12" s="163" customFormat="1" ht="60.75" hidden="1" customHeight="1" x14ac:dyDescent="0.3">
      <c r="A39" s="88" t="s">
        <v>345</v>
      </c>
      <c r="B39" s="88" t="s">
        <v>90</v>
      </c>
      <c r="C39" s="88" t="s">
        <v>69</v>
      </c>
      <c r="D39" s="109" t="s">
        <v>91</v>
      </c>
      <c r="E39" s="150" t="s">
        <v>397</v>
      </c>
      <c r="F39" s="123" t="s">
        <v>398</v>
      </c>
      <c r="G39" s="90">
        <f t="shared" si="7"/>
        <v>0</v>
      </c>
      <c r="H39" s="113"/>
      <c r="I39" s="162"/>
      <c r="J39" s="162"/>
      <c r="L39" s="334"/>
    </row>
    <row r="40" spans="1:12" s="163" customFormat="1" ht="41.25" hidden="1" customHeight="1" x14ac:dyDescent="0.3">
      <c r="A40" s="88" t="s">
        <v>326</v>
      </c>
      <c r="B40" s="88" t="s">
        <v>92</v>
      </c>
      <c r="C40" s="88" t="s">
        <v>69</v>
      </c>
      <c r="D40" s="132" t="s">
        <v>13</v>
      </c>
      <c r="E40" s="150" t="s">
        <v>397</v>
      </c>
      <c r="F40" s="123" t="s">
        <v>398</v>
      </c>
      <c r="G40" s="90">
        <f t="shared" si="7"/>
        <v>0</v>
      </c>
      <c r="H40" s="113"/>
      <c r="I40" s="162"/>
      <c r="J40" s="162"/>
      <c r="L40" s="334"/>
    </row>
    <row r="41" spans="1:12" s="163" customFormat="1" ht="39" hidden="1" customHeight="1" x14ac:dyDescent="0.3">
      <c r="A41" s="88" t="s">
        <v>347</v>
      </c>
      <c r="B41" s="88" t="s">
        <v>94</v>
      </c>
      <c r="C41" s="88" t="s">
        <v>69</v>
      </c>
      <c r="D41" s="132" t="s">
        <v>93</v>
      </c>
      <c r="E41" s="150" t="s">
        <v>397</v>
      </c>
      <c r="F41" s="123" t="s">
        <v>398</v>
      </c>
      <c r="G41" s="90">
        <f t="shared" si="7"/>
        <v>0</v>
      </c>
      <c r="H41" s="113"/>
      <c r="I41" s="162"/>
      <c r="J41" s="162"/>
      <c r="L41" s="334"/>
    </row>
    <row r="42" spans="1:12" s="331" customFormat="1" ht="76.5" hidden="1" customHeight="1" x14ac:dyDescent="0.3">
      <c r="A42" s="141" t="s">
        <v>216</v>
      </c>
      <c r="B42" s="140">
        <v>3031</v>
      </c>
      <c r="C42" s="140">
        <v>1030</v>
      </c>
      <c r="D42" s="136" t="s">
        <v>218</v>
      </c>
      <c r="E42" s="89" t="s">
        <v>263</v>
      </c>
      <c r="F42" s="123" t="s">
        <v>264</v>
      </c>
      <c r="G42" s="90">
        <f t="shared" si="7"/>
        <v>0</v>
      </c>
      <c r="H42" s="113"/>
      <c r="I42" s="113"/>
      <c r="J42" s="113"/>
      <c r="L42" s="335"/>
    </row>
    <row r="43" spans="1:12" ht="77.25" hidden="1" customHeight="1" x14ac:dyDescent="0.3">
      <c r="A43" s="141" t="s">
        <v>219</v>
      </c>
      <c r="B43" s="156" t="s">
        <v>220</v>
      </c>
      <c r="C43" s="157" t="s">
        <v>52</v>
      </c>
      <c r="D43" s="136" t="s">
        <v>221</v>
      </c>
      <c r="E43" s="89" t="s">
        <v>263</v>
      </c>
      <c r="F43" s="123" t="s">
        <v>264</v>
      </c>
      <c r="G43" s="90">
        <f t="shared" si="7"/>
        <v>0</v>
      </c>
      <c r="H43" s="113"/>
      <c r="I43" s="146"/>
      <c r="J43" s="146"/>
      <c r="K43" s="13"/>
      <c r="L43" s="130"/>
    </row>
    <row r="44" spans="1:12" s="149" customFormat="1" ht="72" hidden="1" customHeight="1" x14ac:dyDescent="0.3">
      <c r="A44" s="141" t="s">
        <v>222</v>
      </c>
      <c r="B44" s="141" t="s">
        <v>223</v>
      </c>
      <c r="C44" s="71" t="s">
        <v>52</v>
      </c>
      <c r="D44" s="336" t="s">
        <v>224</v>
      </c>
      <c r="E44" s="89" t="s">
        <v>263</v>
      </c>
      <c r="F44" s="123" t="s">
        <v>264</v>
      </c>
      <c r="G44" s="90">
        <f t="shared" si="7"/>
        <v>0</v>
      </c>
      <c r="H44" s="113"/>
      <c r="I44" s="146"/>
      <c r="J44" s="146"/>
      <c r="L44" s="337"/>
    </row>
    <row r="45" spans="1:12" s="149" customFormat="1" ht="72" hidden="1" customHeight="1" x14ac:dyDescent="0.3">
      <c r="A45" s="141" t="s">
        <v>348</v>
      </c>
      <c r="B45" s="141" t="s">
        <v>349</v>
      </c>
      <c r="C45" s="71" t="s">
        <v>52</v>
      </c>
      <c r="D45" s="136" t="s">
        <v>350</v>
      </c>
      <c r="E45" s="89" t="s">
        <v>263</v>
      </c>
      <c r="F45" s="123" t="s">
        <v>264</v>
      </c>
      <c r="G45" s="90">
        <f t="shared" si="7"/>
        <v>0</v>
      </c>
      <c r="H45" s="113"/>
      <c r="I45" s="146"/>
      <c r="J45" s="146"/>
      <c r="L45" s="337"/>
    </row>
    <row r="46" spans="1:12" s="149" customFormat="1" ht="72" hidden="1" customHeight="1" x14ac:dyDescent="0.3">
      <c r="A46" s="88" t="s">
        <v>357</v>
      </c>
      <c r="B46" s="88" t="s">
        <v>97</v>
      </c>
      <c r="C46" s="88" t="s">
        <v>46</v>
      </c>
      <c r="D46" s="322" t="s">
        <v>96</v>
      </c>
      <c r="E46" s="150" t="s">
        <v>239</v>
      </c>
      <c r="F46" s="140" t="s">
        <v>240</v>
      </c>
      <c r="G46" s="90">
        <f t="shared" si="7"/>
        <v>0</v>
      </c>
      <c r="H46" s="113"/>
      <c r="I46" s="146"/>
      <c r="J46" s="146"/>
      <c r="L46" s="337"/>
    </row>
    <row r="47" spans="1:12" s="149" customFormat="1" ht="72" hidden="1" customHeight="1" x14ac:dyDescent="0.3">
      <c r="A47" s="88" t="s">
        <v>360</v>
      </c>
      <c r="B47" s="88" t="s">
        <v>98</v>
      </c>
      <c r="C47" s="88" t="s">
        <v>46</v>
      </c>
      <c r="D47" s="322" t="s">
        <v>99</v>
      </c>
      <c r="E47" s="150" t="s">
        <v>239</v>
      </c>
      <c r="F47" s="140" t="s">
        <v>240</v>
      </c>
      <c r="G47" s="90">
        <f t="shared" si="7"/>
        <v>0</v>
      </c>
      <c r="H47" s="113"/>
      <c r="I47" s="146"/>
      <c r="J47" s="146"/>
      <c r="L47" s="337"/>
    </row>
    <row r="48" spans="1:12" s="149" customFormat="1" ht="79.5" hidden="1" customHeight="1" x14ac:dyDescent="0.3">
      <c r="A48" s="141" t="s">
        <v>129</v>
      </c>
      <c r="B48" s="142" t="s">
        <v>130</v>
      </c>
      <c r="C48" s="65" t="s">
        <v>19</v>
      </c>
      <c r="D48" s="143" t="s">
        <v>399</v>
      </c>
      <c r="E48" s="89" t="s">
        <v>263</v>
      </c>
      <c r="F48" s="123" t="s">
        <v>264</v>
      </c>
      <c r="G48" s="90">
        <f t="shared" si="7"/>
        <v>0</v>
      </c>
      <c r="H48" s="113"/>
      <c r="I48" s="146"/>
      <c r="J48" s="146"/>
      <c r="L48" s="337"/>
    </row>
    <row r="49" spans="1:12" ht="70.900000000000006" hidden="1" customHeight="1" x14ac:dyDescent="0.3">
      <c r="A49" s="65" t="s">
        <v>131</v>
      </c>
      <c r="B49" s="141" t="s">
        <v>102</v>
      </c>
      <c r="C49" s="65" t="s">
        <v>45</v>
      </c>
      <c r="D49" s="143" t="s">
        <v>103</v>
      </c>
      <c r="E49" s="89" t="s">
        <v>263</v>
      </c>
      <c r="F49" s="123" t="s">
        <v>264</v>
      </c>
      <c r="G49" s="90">
        <f t="shared" si="7"/>
        <v>0</v>
      </c>
      <c r="H49" s="146"/>
      <c r="I49" s="146"/>
      <c r="J49" s="146"/>
      <c r="K49" s="13"/>
      <c r="L49" s="130"/>
    </row>
    <row r="50" spans="1:12" ht="112.5" hidden="1" customHeight="1" x14ac:dyDescent="0.3">
      <c r="A50" s="338" t="s">
        <v>362</v>
      </c>
      <c r="B50" s="338" t="s">
        <v>194</v>
      </c>
      <c r="C50" s="158" t="s">
        <v>181</v>
      </c>
      <c r="D50" s="143" t="s">
        <v>195</v>
      </c>
      <c r="E50" s="150" t="s">
        <v>400</v>
      </c>
      <c r="F50" s="123" t="s">
        <v>401</v>
      </c>
      <c r="G50" s="90">
        <f t="shared" si="7"/>
        <v>0</v>
      </c>
      <c r="H50" s="146"/>
      <c r="I50" s="146"/>
      <c r="J50" s="146"/>
      <c r="K50" s="13"/>
      <c r="L50" s="130"/>
    </row>
    <row r="51" spans="1:12" s="43" customFormat="1" ht="61.5" customHeight="1" x14ac:dyDescent="0.3">
      <c r="A51" s="55" t="s">
        <v>20</v>
      </c>
      <c r="B51" s="339"/>
      <c r="C51" s="339"/>
      <c r="D51" s="145" t="s">
        <v>285</v>
      </c>
      <c r="E51" s="153"/>
      <c r="F51" s="154"/>
      <c r="G51" s="107">
        <f t="shared" si="7"/>
        <v>-111242</v>
      </c>
      <c r="H51" s="82">
        <f>SUM(H52)</f>
        <v>-199242</v>
      </c>
      <c r="I51" s="82">
        <f t="shared" ref="I51:J51" si="8">SUM(I52)</f>
        <v>88000</v>
      </c>
      <c r="J51" s="82">
        <f t="shared" si="8"/>
        <v>0</v>
      </c>
    </row>
    <row r="52" spans="1:12" s="43" customFormat="1" ht="59.25" customHeight="1" x14ac:dyDescent="0.3">
      <c r="A52" s="55" t="s">
        <v>21</v>
      </c>
      <c r="B52" s="339"/>
      <c r="C52" s="339"/>
      <c r="D52" s="145" t="s">
        <v>285</v>
      </c>
      <c r="E52" s="153"/>
      <c r="F52" s="154"/>
      <c r="G52" s="82">
        <f>SUM(G53:G65)</f>
        <v>-111242</v>
      </c>
      <c r="H52" s="82">
        <f t="shared" ref="H52:I52" si="9">SUM(H53:H65)</f>
        <v>-199242</v>
      </c>
      <c r="I52" s="82">
        <f t="shared" si="9"/>
        <v>88000</v>
      </c>
      <c r="J52" s="82">
        <f>SUM(J53:J65)</f>
        <v>0</v>
      </c>
      <c r="L52" s="340">
        <f>SUM(H52:I52)</f>
        <v>-111242</v>
      </c>
    </row>
    <row r="53" spans="1:12" s="47" customFormat="1" ht="64.5" hidden="1" customHeight="1" x14ac:dyDescent="0.3">
      <c r="A53" s="65" t="s">
        <v>283</v>
      </c>
      <c r="B53" s="65" t="s">
        <v>284</v>
      </c>
      <c r="C53" s="65" t="s">
        <v>42</v>
      </c>
      <c r="D53" s="341" t="s">
        <v>363</v>
      </c>
      <c r="E53" s="89" t="s">
        <v>390</v>
      </c>
      <c r="F53" s="123" t="s">
        <v>391</v>
      </c>
      <c r="G53" s="90">
        <f>SUM(H53:I53)</f>
        <v>0</v>
      </c>
      <c r="H53" s="138"/>
      <c r="I53" s="138"/>
      <c r="J53" s="138"/>
      <c r="L53" s="342"/>
    </row>
    <row r="54" spans="1:12" s="43" customFormat="1" ht="82.5" hidden="1" customHeight="1" x14ac:dyDescent="0.3">
      <c r="A54" s="65" t="s">
        <v>364</v>
      </c>
      <c r="B54" s="65" t="s">
        <v>98</v>
      </c>
      <c r="C54" s="65" t="s">
        <v>46</v>
      </c>
      <c r="D54" s="341" t="s">
        <v>99</v>
      </c>
      <c r="E54" s="150" t="s">
        <v>402</v>
      </c>
      <c r="F54" s="140" t="s">
        <v>240</v>
      </c>
      <c r="G54" s="90">
        <f t="shared" ref="G54:G55" si="10">SUM(H54:I54)</f>
        <v>0</v>
      </c>
      <c r="H54" s="138"/>
      <c r="I54" s="328"/>
      <c r="J54" s="328"/>
      <c r="L54" s="100"/>
    </row>
    <row r="55" spans="1:12" s="47" customFormat="1" ht="72.599999999999994" hidden="1" customHeight="1" x14ac:dyDescent="0.3">
      <c r="A55" s="343" t="s">
        <v>403</v>
      </c>
      <c r="B55" s="343" t="s">
        <v>102</v>
      </c>
      <c r="C55" s="343" t="s">
        <v>45</v>
      </c>
      <c r="D55" s="344" t="s">
        <v>103</v>
      </c>
      <c r="E55" s="84" t="s">
        <v>402</v>
      </c>
      <c r="F55" s="99" t="s">
        <v>240</v>
      </c>
      <c r="G55" s="86">
        <f t="shared" si="10"/>
        <v>0</v>
      </c>
      <c r="H55" s="87"/>
      <c r="I55" s="97"/>
      <c r="J55" s="97"/>
    </row>
    <row r="56" spans="1:12" ht="117.75" hidden="1" customHeight="1" x14ac:dyDescent="0.3">
      <c r="A56" s="326" t="s">
        <v>365</v>
      </c>
      <c r="B56" s="108" t="s">
        <v>72</v>
      </c>
      <c r="C56" s="326" t="s">
        <v>46</v>
      </c>
      <c r="D56" s="151" t="s">
        <v>15</v>
      </c>
      <c r="E56" s="150" t="s">
        <v>241</v>
      </c>
      <c r="F56" s="140" t="s">
        <v>242</v>
      </c>
      <c r="G56" s="90">
        <f>SUM(H56:I56)</f>
        <v>0</v>
      </c>
      <c r="H56" s="90"/>
      <c r="I56" s="146"/>
      <c r="J56" s="321"/>
      <c r="K56" s="13"/>
    </row>
    <row r="57" spans="1:12" ht="59.25" hidden="1" customHeight="1" x14ac:dyDescent="0.3">
      <c r="A57" s="65" t="s">
        <v>133</v>
      </c>
      <c r="B57" s="65" t="s">
        <v>135</v>
      </c>
      <c r="C57" s="65" t="s">
        <v>54</v>
      </c>
      <c r="D57" s="341" t="s">
        <v>132</v>
      </c>
      <c r="E57" s="89" t="s">
        <v>390</v>
      </c>
      <c r="F57" s="123" t="s">
        <v>391</v>
      </c>
      <c r="G57" s="90">
        <f>SUM(H57:I57)</f>
        <v>0</v>
      </c>
      <c r="H57" s="90"/>
      <c r="I57" s="146"/>
      <c r="J57" s="146"/>
      <c r="K57" s="13"/>
    </row>
    <row r="58" spans="1:12" s="43" customFormat="1" ht="57.75" hidden="1" customHeight="1" x14ac:dyDescent="0.3">
      <c r="A58" s="137" t="s">
        <v>138</v>
      </c>
      <c r="B58" s="137" t="s">
        <v>139</v>
      </c>
      <c r="C58" s="137" t="s">
        <v>56</v>
      </c>
      <c r="D58" s="345" t="s">
        <v>140</v>
      </c>
      <c r="E58" s="89" t="s">
        <v>266</v>
      </c>
      <c r="F58" s="123" t="s">
        <v>267</v>
      </c>
      <c r="G58" s="90">
        <f>SUM(H58:I58)</f>
        <v>0</v>
      </c>
      <c r="H58" s="146"/>
      <c r="I58" s="146"/>
      <c r="J58" s="146"/>
    </row>
    <row r="59" spans="1:12" s="43" customFormat="1" ht="43.5" customHeight="1" x14ac:dyDescent="0.3">
      <c r="A59" s="137" t="s">
        <v>142</v>
      </c>
      <c r="B59" s="137" t="s">
        <v>143</v>
      </c>
      <c r="C59" s="137" t="s">
        <v>56</v>
      </c>
      <c r="D59" s="144" t="s">
        <v>141</v>
      </c>
      <c r="E59" s="89" t="s">
        <v>266</v>
      </c>
      <c r="F59" s="123" t="s">
        <v>267</v>
      </c>
      <c r="G59" s="90">
        <f>SUM(H59:I59)</f>
        <v>-223842</v>
      </c>
      <c r="H59" s="146">
        <v>-223842</v>
      </c>
      <c r="I59" s="146"/>
      <c r="J59" s="146"/>
    </row>
    <row r="60" spans="1:12" s="43" customFormat="1" ht="57" hidden="1" customHeight="1" x14ac:dyDescent="0.3">
      <c r="A60" s="137" t="s">
        <v>366</v>
      </c>
      <c r="B60" s="88" t="s">
        <v>74</v>
      </c>
      <c r="C60" s="346" t="s">
        <v>44</v>
      </c>
      <c r="D60" s="136" t="s">
        <v>17</v>
      </c>
      <c r="E60" s="89" t="s">
        <v>390</v>
      </c>
      <c r="F60" s="123" t="s">
        <v>391</v>
      </c>
      <c r="G60" s="90">
        <f>SUM(H60:I60)</f>
        <v>0</v>
      </c>
      <c r="H60" s="146"/>
      <c r="I60" s="146"/>
      <c r="J60" s="146"/>
    </row>
    <row r="61" spans="1:12" s="43" customFormat="1" ht="71.25" hidden="1" customHeight="1" x14ac:dyDescent="0.3">
      <c r="A61" s="137" t="s">
        <v>366</v>
      </c>
      <c r="B61" s="88" t="s">
        <v>74</v>
      </c>
      <c r="C61" s="346" t="s">
        <v>44</v>
      </c>
      <c r="D61" s="136" t="s">
        <v>17</v>
      </c>
      <c r="E61" s="89" t="s">
        <v>243</v>
      </c>
      <c r="F61" s="123" t="s">
        <v>404</v>
      </c>
      <c r="G61" s="90">
        <f t="shared" ref="G61:G63" si="11">SUM(H61:I61)</f>
        <v>0</v>
      </c>
      <c r="H61" s="146"/>
      <c r="I61" s="146"/>
      <c r="J61" s="146"/>
    </row>
    <row r="62" spans="1:12" s="43" customFormat="1" ht="0.75" hidden="1" customHeight="1" x14ac:dyDescent="0.3">
      <c r="A62" s="88" t="s">
        <v>367</v>
      </c>
      <c r="B62" s="88" t="s">
        <v>75</v>
      </c>
      <c r="C62" s="315" t="s">
        <v>44</v>
      </c>
      <c r="D62" s="136" t="s">
        <v>16</v>
      </c>
      <c r="E62" s="89" t="s">
        <v>243</v>
      </c>
      <c r="F62" s="123" t="s">
        <v>404</v>
      </c>
      <c r="G62" s="90">
        <f t="shared" si="11"/>
        <v>0</v>
      </c>
      <c r="H62" s="146"/>
      <c r="I62" s="146"/>
      <c r="J62" s="146"/>
    </row>
    <row r="63" spans="1:12" ht="73.5" customHeight="1" x14ac:dyDescent="0.3">
      <c r="A63" s="88" t="s">
        <v>368</v>
      </c>
      <c r="B63" s="88" t="s">
        <v>192</v>
      </c>
      <c r="C63" s="315" t="s">
        <v>44</v>
      </c>
      <c r="D63" s="136" t="s">
        <v>193</v>
      </c>
      <c r="E63" s="89" t="s">
        <v>243</v>
      </c>
      <c r="F63" s="123" t="s">
        <v>404</v>
      </c>
      <c r="G63" s="90">
        <f t="shared" si="11"/>
        <v>24600</v>
      </c>
      <c r="H63" s="90">
        <v>24600</v>
      </c>
      <c r="I63" s="146"/>
      <c r="J63" s="321"/>
      <c r="K63" s="13"/>
    </row>
    <row r="64" spans="1:12" s="47" customFormat="1" ht="57.75" hidden="1" customHeight="1" x14ac:dyDescent="0.3">
      <c r="A64" s="96" t="s">
        <v>405</v>
      </c>
      <c r="B64" s="96" t="s">
        <v>406</v>
      </c>
      <c r="C64" s="96" t="s">
        <v>148</v>
      </c>
      <c r="D64" s="101" t="s">
        <v>407</v>
      </c>
      <c r="E64" s="85" t="s">
        <v>266</v>
      </c>
      <c r="F64" s="98" t="s">
        <v>267</v>
      </c>
      <c r="G64" s="347">
        <f t="shared" si="7"/>
        <v>0</v>
      </c>
      <c r="H64" s="348"/>
      <c r="I64" s="348"/>
      <c r="J64" s="348"/>
    </row>
    <row r="65" spans="1:12" s="47" customFormat="1" ht="57.75" customHeight="1" x14ac:dyDescent="0.3">
      <c r="A65" s="137" t="s">
        <v>386</v>
      </c>
      <c r="B65" s="88" t="s">
        <v>186</v>
      </c>
      <c r="C65" s="134" t="s">
        <v>57</v>
      </c>
      <c r="D65" s="135" t="s">
        <v>187</v>
      </c>
      <c r="E65" s="89" t="s">
        <v>257</v>
      </c>
      <c r="F65" s="140" t="s">
        <v>258</v>
      </c>
      <c r="G65" s="90">
        <f t="shared" ref="G65" si="12">SUM(H65:I65)</f>
        <v>88000</v>
      </c>
      <c r="H65" s="146"/>
      <c r="I65" s="146">
        <v>88000</v>
      </c>
      <c r="J65" s="161">
        <v>0</v>
      </c>
    </row>
    <row r="66" spans="1:12" s="43" customFormat="1" ht="72.75" customHeight="1" x14ac:dyDescent="0.3">
      <c r="A66" s="55" t="s">
        <v>286</v>
      </c>
      <c r="B66" s="339"/>
      <c r="C66" s="339"/>
      <c r="D66" s="145" t="s">
        <v>287</v>
      </c>
      <c r="E66" s="153"/>
      <c r="F66" s="154"/>
      <c r="G66" s="107">
        <f t="shared" si="7"/>
        <v>-3693265</v>
      </c>
      <c r="H66" s="82">
        <f>SUM(H67)</f>
        <v>28735</v>
      </c>
      <c r="I66" s="82">
        <f t="shared" ref="I66:J66" si="13">SUM(I67)</f>
        <v>-3722000</v>
      </c>
      <c r="J66" s="82">
        <f t="shared" si="13"/>
        <v>-3722000</v>
      </c>
    </row>
    <row r="67" spans="1:12" s="43" customFormat="1" ht="72" customHeight="1" x14ac:dyDescent="0.3">
      <c r="A67" s="55" t="s">
        <v>288</v>
      </c>
      <c r="B67" s="339"/>
      <c r="C67" s="339"/>
      <c r="D67" s="145" t="s">
        <v>287</v>
      </c>
      <c r="E67" s="153"/>
      <c r="F67" s="154"/>
      <c r="G67" s="107">
        <f t="shared" ref="G67:H67" si="14">SUM(G68:G87)</f>
        <v>-3693265</v>
      </c>
      <c r="H67" s="107">
        <f t="shared" si="14"/>
        <v>28735</v>
      </c>
      <c r="I67" s="107">
        <f>SUM(I68:I87)</f>
        <v>-3722000</v>
      </c>
      <c r="J67" s="107">
        <f>SUM(J68:J87)</f>
        <v>-3722000</v>
      </c>
      <c r="L67" s="100">
        <f>SUM(H67:I67)</f>
        <v>-3693265</v>
      </c>
    </row>
    <row r="68" spans="1:12" s="351" customFormat="1" ht="127.5" hidden="1" customHeight="1" x14ac:dyDescent="0.3">
      <c r="A68" s="88" t="s">
        <v>369</v>
      </c>
      <c r="B68" s="88" t="s">
        <v>261</v>
      </c>
      <c r="C68" s="315" t="s">
        <v>41</v>
      </c>
      <c r="D68" s="349" t="s">
        <v>262</v>
      </c>
      <c r="E68" s="150" t="s">
        <v>212</v>
      </c>
      <c r="F68" s="123" t="s">
        <v>213</v>
      </c>
      <c r="G68" s="90">
        <f t="shared" ref="G68:G72" si="15">SUM(H68:I68)</f>
        <v>0</v>
      </c>
      <c r="H68" s="350"/>
      <c r="I68" s="113"/>
      <c r="J68" s="113"/>
      <c r="L68" s="352"/>
    </row>
    <row r="69" spans="1:12" s="47" customFormat="1" ht="138.75" hidden="1" customHeight="1" x14ac:dyDescent="0.3">
      <c r="A69" s="343" t="s">
        <v>408</v>
      </c>
      <c r="B69" s="343" t="s">
        <v>202</v>
      </c>
      <c r="C69" s="62" t="s">
        <v>44</v>
      </c>
      <c r="D69" s="85" t="s">
        <v>203</v>
      </c>
      <c r="E69" s="84" t="s">
        <v>212</v>
      </c>
      <c r="F69" s="98" t="s">
        <v>213</v>
      </c>
      <c r="G69" s="86">
        <f t="shared" si="7"/>
        <v>0</v>
      </c>
      <c r="H69" s="87"/>
      <c r="I69" s="87"/>
      <c r="J69" s="87"/>
    </row>
    <row r="70" spans="1:12" s="43" customFormat="1" ht="76.5" hidden="1" customHeight="1" x14ac:dyDescent="0.3">
      <c r="A70" s="65" t="s">
        <v>370</v>
      </c>
      <c r="B70" s="65" t="s">
        <v>145</v>
      </c>
      <c r="C70" s="88" t="s">
        <v>181</v>
      </c>
      <c r="D70" s="89" t="s">
        <v>146</v>
      </c>
      <c r="E70" s="89" t="s">
        <v>249</v>
      </c>
      <c r="F70" s="123" t="s">
        <v>250</v>
      </c>
      <c r="G70" s="90">
        <f t="shared" si="15"/>
        <v>0</v>
      </c>
      <c r="H70" s="138"/>
      <c r="I70" s="138"/>
      <c r="J70" s="138"/>
    </row>
    <row r="71" spans="1:12" s="47" customFormat="1" ht="131.25" hidden="1" customHeight="1" x14ac:dyDescent="0.3">
      <c r="A71" s="65" t="s">
        <v>372</v>
      </c>
      <c r="B71" s="65" t="s">
        <v>170</v>
      </c>
      <c r="C71" s="88" t="s">
        <v>47</v>
      </c>
      <c r="D71" s="89" t="s">
        <v>373</v>
      </c>
      <c r="E71" s="150" t="s">
        <v>212</v>
      </c>
      <c r="F71" s="123" t="s">
        <v>213</v>
      </c>
      <c r="G71" s="90">
        <f t="shared" si="15"/>
        <v>0</v>
      </c>
      <c r="H71" s="87"/>
      <c r="I71" s="138"/>
      <c r="J71" s="138"/>
    </row>
    <row r="72" spans="1:12" s="43" customFormat="1" ht="75.75" customHeight="1" x14ac:dyDescent="0.3">
      <c r="A72" s="65" t="s">
        <v>374</v>
      </c>
      <c r="B72" s="65" t="s">
        <v>199</v>
      </c>
      <c r="C72" s="88" t="s">
        <v>47</v>
      </c>
      <c r="D72" s="89" t="s">
        <v>200</v>
      </c>
      <c r="E72" s="150" t="s">
        <v>245</v>
      </c>
      <c r="F72" s="123" t="s">
        <v>409</v>
      </c>
      <c r="G72" s="90">
        <f t="shared" si="15"/>
        <v>-1722000</v>
      </c>
      <c r="H72" s="138"/>
      <c r="I72" s="138">
        <v>-1722000</v>
      </c>
      <c r="J72" s="138">
        <v>-1722000</v>
      </c>
    </row>
    <row r="73" spans="1:12" s="47" customFormat="1" ht="96.75" hidden="1" customHeight="1" x14ac:dyDescent="0.3">
      <c r="A73" s="343" t="s">
        <v>290</v>
      </c>
      <c r="B73" s="343" t="s">
        <v>183</v>
      </c>
      <c r="C73" s="62" t="s">
        <v>47</v>
      </c>
      <c r="D73" s="353" t="s">
        <v>182</v>
      </c>
      <c r="E73" s="84" t="s">
        <v>245</v>
      </c>
      <c r="F73" s="98" t="s">
        <v>409</v>
      </c>
      <c r="G73" s="86">
        <f t="shared" si="7"/>
        <v>0</v>
      </c>
      <c r="H73" s="87"/>
      <c r="I73" s="97"/>
      <c r="J73" s="97"/>
    </row>
    <row r="74" spans="1:12" s="355" customFormat="1" ht="93.75" hidden="1" customHeight="1" x14ac:dyDescent="0.3">
      <c r="A74" s="88" t="s">
        <v>290</v>
      </c>
      <c r="B74" s="88" t="s">
        <v>183</v>
      </c>
      <c r="C74" s="315" t="s">
        <v>47</v>
      </c>
      <c r="D74" s="354" t="s">
        <v>182</v>
      </c>
      <c r="E74" s="89" t="s">
        <v>210</v>
      </c>
      <c r="F74" s="140" t="s">
        <v>211</v>
      </c>
      <c r="G74" s="90">
        <f>SUM(H74:I74)</f>
        <v>0</v>
      </c>
      <c r="H74" s="90"/>
      <c r="I74" s="90"/>
      <c r="J74" s="90"/>
    </row>
    <row r="75" spans="1:12" s="355" customFormat="1" ht="78" customHeight="1" x14ac:dyDescent="0.3">
      <c r="A75" s="108" t="s">
        <v>375</v>
      </c>
      <c r="B75" s="108" t="s">
        <v>104</v>
      </c>
      <c r="C75" s="108" t="s">
        <v>47</v>
      </c>
      <c r="D75" s="133" t="s">
        <v>105</v>
      </c>
      <c r="E75" s="89" t="s">
        <v>245</v>
      </c>
      <c r="F75" s="123" t="s">
        <v>246</v>
      </c>
      <c r="G75" s="90">
        <f>SUM(H75:I75)</f>
        <v>28735</v>
      </c>
      <c r="H75" s="90">
        <v>28735</v>
      </c>
      <c r="I75" s="146"/>
      <c r="J75" s="146"/>
    </row>
    <row r="76" spans="1:12" s="355" customFormat="1" ht="94.9" hidden="1" customHeight="1" x14ac:dyDescent="0.3">
      <c r="A76" s="108" t="s">
        <v>375</v>
      </c>
      <c r="B76" s="108" t="s">
        <v>104</v>
      </c>
      <c r="C76" s="108" t="s">
        <v>47</v>
      </c>
      <c r="D76" s="133" t="s">
        <v>105</v>
      </c>
      <c r="E76" s="89" t="s">
        <v>247</v>
      </c>
      <c r="F76" s="123" t="s">
        <v>248</v>
      </c>
      <c r="G76" s="90">
        <f>SUM(H76:I76)</f>
        <v>0</v>
      </c>
      <c r="H76" s="90"/>
      <c r="I76" s="146"/>
      <c r="J76" s="146"/>
    </row>
    <row r="77" spans="1:12" s="355" customFormat="1" ht="58.5" hidden="1" customHeight="1" x14ac:dyDescent="0.3">
      <c r="A77" s="108" t="s">
        <v>375</v>
      </c>
      <c r="B77" s="108" t="s">
        <v>104</v>
      </c>
      <c r="C77" s="108" t="s">
        <v>47</v>
      </c>
      <c r="D77" s="133" t="s">
        <v>105</v>
      </c>
      <c r="E77" s="89" t="s">
        <v>390</v>
      </c>
      <c r="F77" s="123" t="s">
        <v>391</v>
      </c>
      <c r="G77" s="90">
        <f>SUM(H77:I77)</f>
        <v>0</v>
      </c>
      <c r="H77" s="90"/>
      <c r="I77" s="146"/>
      <c r="J77" s="146"/>
    </row>
    <row r="78" spans="1:12" s="47" customFormat="1" ht="81" hidden="1" customHeight="1" x14ac:dyDescent="0.3">
      <c r="A78" s="343" t="s">
        <v>291</v>
      </c>
      <c r="B78" s="343" t="s">
        <v>292</v>
      </c>
      <c r="C78" s="62" t="s">
        <v>293</v>
      </c>
      <c r="D78" s="85" t="s">
        <v>294</v>
      </c>
      <c r="E78" s="85" t="s">
        <v>245</v>
      </c>
      <c r="F78" s="98" t="s">
        <v>246</v>
      </c>
      <c r="G78" s="86">
        <f t="shared" si="7"/>
        <v>0</v>
      </c>
      <c r="H78" s="87"/>
      <c r="I78" s="97"/>
      <c r="J78" s="97"/>
    </row>
    <row r="79" spans="1:12" s="43" customFormat="1" ht="111" customHeight="1" x14ac:dyDescent="0.3">
      <c r="A79" s="65" t="s">
        <v>295</v>
      </c>
      <c r="B79" s="65" t="s">
        <v>76</v>
      </c>
      <c r="C79" s="88" t="s">
        <v>148</v>
      </c>
      <c r="D79" s="89" t="s">
        <v>147</v>
      </c>
      <c r="E79" s="150" t="s">
        <v>212</v>
      </c>
      <c r="F79" s="123" t="s">
        <v>213</v>
      </c>
      <c r="G79" s="90">
        <f t="shared" si="7"/>
        <v>-600000</v>
      </c>
      <c r="H79" s="138"/>
      <c r="I79" s="138">
        <v>-600000</v>
      </c>
      <c r="J79" s="138">
        <v>-600000</v>
      </c>
    </row>
    <row r="80" spans="1:12" s="47" customFormat="1" ht="81" hidden="1" customHeight="1" x14ac:dyDescent="0.3">
      <c r="A80" s="343" t="s">
        <v>295</v>
      </c>
      <c r="B80" s="343" t="s">
        <v>76</v>
      </c>
      <c r="C80" s="62" t="s">
        <v>148</v>
      </c>
      <c r="D80" s="85" t="s">
        <v>147</v>
      </c>
      <c r="E80" s="85" t="s">
        <v>249</v>
      </c>
      <c r="F80" s="98" t="s">
        <v>250</v>
      </c>
      <c r="G80" s="86">
        <f t="shared" si="7"/>
        <v>0</v>
      </c>
      <c r="H80" s="87"/>
      <c r="I80" s="87"/>
      <c r="J80" s="87"/>
    </row>
    <row r="81" spans="1:12" s="47" customFormat="1" ht="132.75" hidden="1" customHeight="1" x14ac:dyDescent="0.3">
      <c r="A81" s="343" t="s">
        <v>295</v>
      </c>
      <c r="B81" s="343" t="s">
        <v>76</v>
      </c>
      <c r="C81" s="62" t="s">
        <v>148</v>
      </c>
      <c r="D81" s="85" t="s">
        <v>147</v>
      </c>
      <c r="E81" s="84" t="s">
        <v>212</v>
      </c>
      <c r="F81" s="98" t="s">
        <v>213</v>
      </c>
      <c r="G81" s="86">
        <f t="shared" si="7"/>
        <v>0</v>
      </c>
      <c r="H81" s="92"/>
      <c r="I81" s="92"/>
      <c r="J81" s="92"/>
    </row>
    <row r="82" spans="1:12" s="47" customFormat="1" ht="153" hidden="1" customHeight="1" x14ac:dyDescent="0.3">
      <c r="A82" s="343" t="s">
        <v>296</v>
      </c>
      <c r="B82" s="343" t="s">
        <v>188</v>
      </c>
      <c r="C82" s="62" t="s">
        <v>148</v>
      </c>
      <c r="D82" s="85" t="s">
        <v>297</v>
      </c>
      <c r="E82" s="84" t="s">
        <v>212</v>
      </c>
      <c r="F82" s="98" t="s">
        <v>213</v>
      </c>
      <c r="G82" s="86">
        <f t="shared" si="7"/>
        <v>0</v>
      </c>
      <c r="H82" s="92"/>
      <c r="I82" s="92"/>
      <c r="J82" s="92"/>
    </row>
    <row r="83" spans="1:12" s="43" customFormat="1" ht="114" customHeight="1" x14ac:dyDescent="0.3">
      <c r="A83" s="356" t="s">
        <v>299</v>
      </c>
      <c r="B83" s="356" t="s">
        <v>300</v>
      </c>
      <c r="C83" s="357" t="s">
        <v>148</v>
      </c>
      <c r="D83" s="89" t="s">
        <v>410</v>
      </c>
      <c r="E83" s="150" t="s">
        <v>212</v>
      </c>
      <c r="F83" s="123" t="s">
        <v>213</v>
      </c>
      <c r="G83" s="90">
        <f t="shared" si="7"/>
        <v>-1000000</v>
      </c>
      <c r="H83" s="146"/>
      <c r="I83" s="146">
        <v>-1000000</v>
      </c>
      <c r="J83" s="146">
        <v>-1000000</v>
      </c>
    </row>
    <row r="84" spans="1:12" s="43" customFormat="1" ht="114.75" customHeight="1" x14ac:dyDescent="0.3">
      <c r="A84" s="65" t="s">
        <v>302</v>
      </c>
      <c r="B84" s="65" t="s">
        <v>150</v>
      </c>
      <c r="C84" s="88" t="s">
        <v>48</v>
      </c>
      <c r="D84" s="89" t="s">
        <v>149</v>
      </c>
      <c r="E84" s="150" t="s">
        <v>212</v>
      </c>
      <c r="F84" s="123" t="s">
        <v>213</v>
      </c>
      <c r="G84" s="90">
        <f t="shared" si="7"/>
        <v>-400000</v>
      </c>
      <c r="H84" s="146"/>
      <c r="I84" s="146">
        <v>-400000</v>
      </c>
      <c r="J84" s="146">
        <v>-400000</v>
      </c>
    </row>
    <row r="85" spans="1:12" s="47" customFormat="1" ht="75" hidden="1" customHeight="1" x14ac:dyDescent="0.3">
      <c r="A85" s="65" t="s">
        <v>302</v>
      </c>
      <c r="B85" s="65" t="s">
        <v>150</v>
      </c>
      <c r="C85" s="88" t="s">
        <v>48</v>
      </c>
      <c r="D85" s="89" t="s">
        <v>149</v>
      </c>
      <c r="E85" s="89" t="s">
        <v>245</v>
      </c>
      <c r="F85" s="123" t="s">
        <v>246</v>
      </c>
      <c r="G85" s="90">
        <f>SUM(H85:I85)</f>
        <v>0</v>
      </c>
      <c r="H85" s="146"/>
      <c r="I85" s="92"/>
      <c r="J85" s="92"/>
    </row>
    <row r="86" spans="1:12" s="47" customFormat="1" ht="78" hidden="1" customHeight="1" x14ac:dyDescent="0.3">
      <c r="A86" s="65" t="s">
        <v>302</v>
      </c>
      <c r="B86" s="65" t="s">
        <v>150</v>
      </c>
      <c r="C86" s="88" t="s">
        <v>48</v>
      </c>
      <c r="D86" s="89" t="s">
        <v>149</v>
      </c>
      <c r="E86" s="89" t="s">
        <v>390</v>
      </c>
      <c r="F86" s="123" t="s">
        <v>391</v>
      </c>
      <c r="G86" s="90">
        <f>SUM(H86:I86)</f>
        <v>0</v>
      </c>
      <c r="H86" s="146"/>
      <c r="I86" s="92"/>
      <c r="J86" s="92"/>
    </row>
    <row r="87" spans="1:12" ht="77.25" hidden="1" customHeight="1" x14ac:dyDescent="0.3">
      <c r="A87" s="134" t="s">
        <v>376</v>
      </c>
      <c r="B87" s="88" t="s">
        <v>186</v>
      </c>
      <c r="C87" s="134" t="s">
        <v>57</v>
      </c>
      <c r="D87" s="135" t="s">
        <v>187</v>
      </c>
      <c r="E87" s="89" t="s">
        <v>257</v>
      </c>
      <c r="F87" s="140" t="s">
        <v>258</v>
      </c>
      <c r="G87" s="90">
        <f>SUM(H87:I87)</f>
        <v>0</v>
      </c>
      <c r="H87" s="358"/>
      <c r="I87" s="146"/>
      <c r="J87" s="146"/>
      <c r="K87" s="13"/>
    </row>
    <row r="88" spans="1:12" s="43" customFormat="1" ht="63" hidden="1" customHeight="1" x14ac:dyDescent="0.3">
      <c r="A88" s="55" t="s">
        <v>303</v>
      </c>
      <c r="B88" s="339"/>
      <c r="C88" s="339"/>
      <c r="D88" s="145" t="s">
        <v>304</v>
      </c>
      <c r="E88" s="153"/>
      <c r="F88" s="154"/>
      <c r="G88" s="107">
        <f>SUM(G89)</f>
        <v>0</v>
      </c>
      <c r="H88" s="107">
        <f t="shared" ref="H88:J88" si="16">SUM(H89)</f>
        <v>0</v>
      </c>
      <c r="I88" s="107">
        <f t="shared" si="16"/>
        <v>0</v>
      </c>
      <c r="J88" s="107">
        <f t="shared" si="16"/>
        <v>0</v>
      </c>
    </row>
    <row r="89" spans="1:12" s="43" customFormat="1" ht="62.25" hidden="1" customHeight="1" x14ac:dyDescent="0.3">
      <c r="A89" s="55" t="s">
        <v>305</v>
      </c>
      <c r="B89" s="339"/>
      <c r="C89" s="339"/>
      <c r="D89" s="145" t="s">
        <v>304</v>
      </c>
      <c r="E89" s="153"/>
      <c r="F89" s="154"/>
      <c r="G89" s="82">
        <f t="shared" ref="G89:H89" si="17">SUM(G90:G92)</f>
        <v>0</v>
      </c>
      <c r="H89" s="82">
        <f t="shared" si="17"/>
        <v>0</v>
      </c>
      <c r="I89" s="82">
        <f>SUM(I90:I92)</f>
        <v>0</v>
      </c>
      <c r="J89" s="82">
        <f>SUM(J90:J92)</f>
        <v>0</v>
      </c>
      <c r="L89" s="330">
        <f>SUM(H88:I88)</f>
        <v>0</v>
      </c>
    </row>
    <row r="90" spans="1:12" s="43" customFormat="1" ht="81" hidden="1" customHeight="1" x14ac:dyDescent="0.3">
      <c r="A90" s="65" t="s">
        <v>307</v>
      </c>
      <c r="B90" s="65" t="s">
        <v>159</v>
      </c>
      <c r="C90" s="88" t="s">
        <v>148</v>
      </c>
      <c r="D90" s="311" t="s">
        <v>158</v>
      </c>
      <c r="E90" s="150" t="s">
        <v>411</v>
      </c>
      <c r="F90" s="123" t="s">
        <v>260</v>
      </c>
      <c r="G90" s="90">
        <f t="shared" ref="G90:G92" si="18">SUM(H90:I90)</f>
        <v>0</v>
      </c>
      <c r="H90" s="146"/>
      <c r="I90" s="146"/>
      <c r="J90" s="146"/>
    </row>
    <row r="91" spans="1:12" s="43" customFormat="1" ht="81" hidden="1" customHeight="1" x14ac:dyDescent="0.3">
      <c r="A91" s="65" t="s">
        <v>377</v>
      </c>
      <c r="B91" s="65" t="s">
        <v>378</v>
      </c>
      <c r="C91" s="88" t="s">
        <v>148</v>
      </c>
      <c r="D91" s="89" t="s">
        <v>379</v>
      </c>
      <c r="E91" s="150" t="s">
        <v>411</v>
      </c>
      <c r="F91" s="123" t="s">
        <v>260</v>
      </c>
      <c r="G91" s="90">
        <f t="shared" si="18"/>
        <v>0</v>
      </c>
      <c r="H91" s="146"/>
      <c r="I91" s="146"/>
      <c r="J91" s="146"/>
    </row>
    <row r="92" spans="1:12" s="47" customFormat="1" ht="96" hidden="1" customHeight="1" x14ac:dyDescent="0.3">
      <c r="A92" s="99">
        <v>1618821</v>
      </c>
      <c r="B92" s="99">
        <v>8821</v>
      </c>
      <c r="C92" s="94" t="s">
        <v>412</v>
      </c>
      <c r="D92" s="85" t="s">
        <v>413</v>
      </c>
      <c r="E92" s="84" t="s">
        <v>414</v>
      </c>
      <c r="F92" s="98" t="s">
        <v>415</v>
      </c>
      <c r="G92" s="86">
        <f t="shared" si="18"/>
        <v>0</v>
      </c>
      <c r="H92" s="92"/>
      <c r="I92" s="92"/>
      <c r="J92" s="92"/>
    </row>
    <row r="93" spans="1:12" s="127" customFormat="1" ht="32.450000000000003" customHeight="1" x14ac:dyDescent="0.3">
      <c r="A93" s="124" t="s">
        <v>268</v>
      </c>
      <c r="B93" s="124" t="s">
        <v>268</v>
      </c>
      <c r="C93" s="124" t="s">
        <v>268</v>
      </c>
      <c r="D93" s="125" t="s">
        <v>173</v>
      </c>
      <c r="E93" s="125" t="s">
        <v>268</v>
      </c>
      <c r="F93" s="125" t="s">
        <v>268</v>
      </c>
      <c r="G93" s="126">
        <f>SUM(G15,G30,G35,G52,G67,G89)</f>
        <v>-3804507</v>
      </c>
      <c r="H93" s="126">
        <f t="shared" ref="H93:J93" si="19">SUM(H15,H30,H35,H52,H67,H89)</f>
        <v>-170507</v>
      </c>
      <c r="I93" s="126">
        <f t="shared" si="19"/>
        <v>-3634000</v>
      </c>
      <c r="J93" s="126">
        <f t="shared" si="19"/>
        <v>-3722000</v>
      </c>
      <c r="L93" s="359">
        <f>SUM(L15:L89)</f>
        <v>-3804507</v>
      </c>
    </row>
    <row r="94" spans="1:12" s="73" customFormat="1" ht="28.9" customHeight="1" x14ac:dyDescent="0.3">
      <c r="A94" s="360"/>
      <c r="B94" s="360"/>
      <c r="C94" s="360"/>
      <c r="D94" s="360"/>
      <c r="E94" s="360"/>
      <c r="F94" s="128"/>
      <c r="G94" s="128"/>
      <c r="H94" s="360"/>
      <c r="I94" s="360"/>
      <c r="L94" s="361">
        <f>SUM(H93:I93)</f>
        <v>-3804507</v>
      </c>
    </row>
    <row r="95" spans="1:12" ht="101.25" customHeight="1" x14ac:dyDescent="0.3">
      <c r="A95" s="102"/>
      <c r="B95" s="102"/>
      <c r="C95" s="102"/>
      <c r="D95" s="102"/>
      <c r="E95" s="102"/>
      <c r="F95" s="128"/>
      <c r="G95" s="103"/>
      <c r="H95" s="104"/>
      <c r="I95" s="104"/>
      <c r="K95" s="13"/>
    </row>
    <row r="96" spans="1:12" ht="18.75" x14ac:dyDescent="0.3">
      <c r="A96" s="102"/>
      <c r="B96" s="102"/>
      <c r="C96" s="102"/>
      <c r="D96" s="105"/>
      <c r="E96" s="105"/>
      <c r="F96" s="129"/>
      <c r="G96" s="106"/>
      <c r="I96" s="104"/>
      <c r="K96" s="13"/>
    </row>
    <row r="97" spans="1:11" ht="18.75" x14ac:dyDescent="0.3">
      <c r="A97" s="102"/>
      <c r="B97" s="102"/>
      <c r="C97" s="102"/>
      <c r="D97" s="102"/>
      <c r="E97" s="102"/>
      <c r="F97" s="128"/>
      <c r="G97" s="103"/>
      <c r="H97" s="104"/>
      <c r="I97" s="104"/>
      <c r="K97" s="13"/>
    </row>
    <row r="98" spans="1:11" ht="18.75" hidden="1" x14ac:dyDescent="0.3">
      <c r="A98" s="102"/>
      <c r="B98" s="102"/>
      <c r="C98" s="102"/>
      <c r="D98" s="102"/>
      <c r="E98" s="102"/>
      <c r="F98" s="128"/>
      <c r="G98" s="103"/>
      <c r="H98" s="104"/>
      <c r="I98" s="104"/>
      <c r="K98" s="13"/>
    </row>
    <row r="99" spans="1:11" hidden="1" x14ac:dyDescent="0.2">
      <c r="A99" s="105"/>
      <c r="B99" s="105"/>
      <c r="C99" s="105"/>
      <c r="D99" s="105"/>
      <c r="E99" s="105"/>
      <c r="F99" s="362" t="s">
        <v>416</v>
      </c>
      <c r="G99" s="363">
        <f>SUM(G20)</f>
        <v>0</v>
      </c>
      <c r="K99" s="13"/>
    </row>
    <row r="100" spans="1:11" ht="18" hidden="1" x14ac:dyDescent="0.25">
      <c r="A100" s="105"/>
      <c r="B100" s="105"/>
      <c r="C100" s="105"/>
      <c r="D100" s="105"/>
      <c r="E100" s="105"/>
      <c r="F100" s="129"/>
      <c r="G100" s="364">
        <f>SUM(G33)</f>
        <v>0</v>
      </c>
      <c r="H100" s="100"/>
      <c r="I100" s="100"/>
      <c r="K100" s="13"/>
    </row>
    <row r="101" spans="1:11" hidden="1" x14ac:dyDescent="0.2">
      <c r="A101" s="105"/>
      <c r="B101" s="105"/>
      <c r="C101" s="105"/>
      <c r="D101" s="105"/>
      <c r="E101" s="105"/>
      <c r="F101" s="129"/>
      <c r="G101" s="365">
        <f>SUM(G53,G57,G60)</f>
        <v>0</v>
      </c>
      <c r="K101" s="13"/>
    </row>
    <row r="102" spans="1:11" hidden="1" x14ac:dyDescent="0.2">
      <c r="G102" s="366">
        <f>SUM(G77,G86)</f>
        <v>0</v>
      </c>
    </row>
    <row r="103" spans="1:11" hidden="1" x14ac:dyDescent="0.2"/>
    <row r="104" spans="1:11" hidden="1" x14ac:dyDescent="0.2"/>
    <row r="105" spans="1:11" hidden="1" x14ac:dyDescent="0.2"/>
    <row r="106" spans="1:11" hidden="1" x14ac:dyDescent="0.2"/>
    <row r="107" spans="1:11" hidden="1" x14ac:dyDescent="0.2"/>
    <row r="108" spans="1:11" hidden="1" x14ac:dyDescent="0.2"/>
    <row r="109" spans="1:11" hidden="1" x14ac:dyDescent="0.2"/>
    <row r="110" spans="1:11" hidden="1" x14ac:dyDescent="0.2"/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</vt:lpstr>
      <vt:lpstr>дод2</vt:lpstr>
      <vt:lpstr>дод3</vt:lpstr>
      <vt:lpstr>дод2!Заголовки_для_печати</vt:lpstr>
      <vt:lpstr>дод3!Заголовки_для_печати</vt:lpstr>
      <vt:lpstr>дод1!Область_печати</vt:lpstr>
      <vt:lpstr>дод2!Область_печати</vt:lpstr>
      <vt:lpstr>дод3!Область_печати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2022-09-07T08:40:16Z</cp:lastPrinted>
  <dcterms:created xsi:type="dcterms:W3CDTF">2004-12-22T07:46:33Z</dcterms:created>
  <dcterms:modified xsi:type="dcterms:W3CDTF">2022-09-07T08:46:09Z</dcterms:modified>
</cp:coreProperties>
</file>