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ERVER\Share\на Рівне\"/>
    </mc:Choice>
  </mc:AlternateContent>
  <bookViews>
    <workbookView xWindow="-15" yWindow="285" windowWidth="20550" windowHeight="7800" tabRatio="601"/>
  </bookViews>
  <sheets>
    <sheet name="дод1" sheetId="54" r:id="rId1"/>
    <sheet name="дод2" sheetId="52" r:id="rId2"/>
    <sheet name="дод3" sheetId="51" r:id="rId3"/>
    <sheet name="дод4" sheetId="55" r:id="rId4"/>
    <sheet name="дод5" sheetId="53" r:id="rId5"/>
  </sheets>
  <definedNames>
    <definedName name="_xlnm.Print_Titles" localSheetId="2">дод3!$8:$12</definedName>
    <definedName name="_xlnm.Print_Titles" localSheetId="4">дод5!$11:$13</definedName>
    <definedName name="_xlnm.Print_Area" localSheetId="0">дод1!$A$1:$F$119</definedName>
    <definedName name="_xlnm.Print_Area" localSheetId="1">дод2!$A$1:$F$40</definedName>
    <definedName name="_xlnm.Print_Area" localSheetId="2">дод3!$A$1:$R$122</definedName>
    <definedName name="_xlnm.Print_Area" localSheetId="4">дод5!$A$1:$J$94</definedName>
  </definedNames>
  <calcPr calcId="162913"/>
</workbook>
</file>

<file path=xl/calcChain.xml><?xml version="1.0" encoding="utf-8"?>
<calcChain xmlns="http://schemas.openxmlformats.org/spreadsheetml/2006/main">
  <c r="D71" i="55" l="1"/>
  <c r="D61" i="55"/>
  <c r="D60" i="55" s="1"/>
  <c r="D51" i="55"/>
  <c r="D49" i="55" s="1"/>
  <c r="D38" i="55"/>
  <c r="D37" i="55" s="1"/>
  <c r="D36" i="55"/>
  <c r="D23" i="55"/>
  <c r="D22" i="55"/>
  <c r="D18" i="55"/>
  <c r="D70" i="55" l="1"/>
  <c r="D69" i="55" s="1"/>
  <c r="C116" i="54"/>
  <c r="C115" i="54"/>
  <c r="C114" i="54"/>
  <c r="C112" i="54"/>
  <c r="C110" i="54"/>
  <c r="C109" i="54"/>
  <c r="C108" i="54"/>
  <c r="C107" i="54"/>
  <c r="C106" i="54"/>
  <c r="C105" i="54"/>
  <c r="C104" i="54"/>
  <c r="C103" i="54"/>
  <c r="C102" i="54"/>
  <c r="D101" i="54"/>
  <c r="D91" i="54" s="1"/>
  <c r="C101" i="54"/>
  <c r="C100" i="54"/>
  <c r="D99" i="54"/>
  <c r="C99" i="54" s="1"/>
  <c r="C98" i="54"/>
  <c r="C97" i="54"/>
  <c r="C96" i="54"/>
  <c r="C95" i="54"/>
  <c r="C94" i="54"/>
  <c r="C93" i="54"/>
  <c r="D92" i="54"/>
  <c r="C92" i="54" s="1"/>
  <c r="E88" i="54"/>
  <c r="C88" i="54" s="1"/>
  <c r="E87" i="54"/>
  <c r="C87" i="54" s="1"/>
  <c r="F86" i="54"/>
  <c r="E86" i="54"/>
  <c r="C86" i="54" s="1"/>
  <c r="F85" i="54"/>
  <c r="E85" i="54" s="1"/>
  <c r="C85" i="54" s="1"/>
  <c r="C83" i="54"/>
  <c r="C82" i="54"/>
  <c r="C81" i="54"/>
  <c r="E80" i="54"/>
  <c r="C80" i="54" s="1"/>
  <c r="E78" i="54"/>
  <c r="C78" i="54"/>
  <c r="C77" i="54"/>
  <c r="C76" i="54"/>
  <c r="D75" i="54"/>
  <c r="C75" i="54" s="1"/>
  <c r="C73" i="54"/>
  <c r="C72" i="54"/>
  <c r="D71" i="54"/>
  <c r="C71" i="54" s="1"/>
  <c r="C70" i="54"/>
  <c r="D69" i="54"/>
  <c r="C69" i="54" s="1"/>
  <c r="C68" i="54"/>
  <c r="C67" i="54"/>
  <c r="C66" i="54"/>
  <c r="D65" i="54"/>
  <c r="C65" i="54" s="1"/>
  <c r="D64" i="54"/>
  <c r="C64" i="54" s="1"/>
  <c r="C63" i="54"/>
  <c r="C62" i="54"/>
  <c r="C61" i="54"/>
  <c r="D60" i="54"/>
  <c r="C60" i="54" s="1"/>
  <c r="C59" i="54"/>
  <c r="C58" i="54"/>
  <c r="D57" i="54"/>
  <c r="C57" i="54" s="1"/>
  <c r="C54" i="54"/>
  <c r="C53" i="54"/>
  <c r="C52" i="54"/>
  <c r="C49" i="54"/>
  <c r="C48" i="54"/>
  <c r="C47" i="54"/>
  <c r="D46" i="54"/>
  <c r="D32" i="54" s="1"/>
  <c r="C45" i="54"/>
  <c r="C44" i="54"/>
  <c r="C42" i="54"/>
  <c r="C41" i="54"/>
  <c r="C40" i="54"/>
  <c r="C39" i="54"/>
  <c r="C38" i="54"/>
  <c r="C37" i="54"/>
  <c r="C36" i="54"/>
  <c r="C35" i="54"/>
  <c r="C34" i="54"/>
  <c r="D33" i="54"/>
  <c r="C33" i="54"/>
  <c r="C31" i="54"/>
  <c r="C30" i="54"/>
  <c r="D29" i="54"/>
  <c r="D26" i="54" s="1"/>
  <c r="C26" i="54" s="1"/>
  <c r="C29" i="54"/>
  <c r="C28" i="54"/>
  <c r="C27" i="54" s="1"/>
  <c r="D27" i="54"/>
  <c r="C25" i="54"/>
  <c r="D24" i="54"/>
  <c r="C24" i="54" s="1"/>
  <c r="C23" i="54"/>
  <c r="C22" i="54"/>
  <c r="D21" i="54"/>
  <c r="C21" i="54"/>
  <c r="C19" i="54"/>
  <c r="D18" i="54"/>
  <c r="C18" i="54" s="1"/>
  <c r="C17" i="54"/>
  <c r="C16" i="54"/>
  <c r="C15" i="54"/>
  <c r="C14" i="54"/>
  <c r="D13" i="54"/>
  <c r="C13" i="54"/>
  <c r="D12" i="54"/>
  <c r="C12" i="54" s="1"/>
  <c r="C91" i="54" l="1"/>
  <c r="D90" i="54"/>
  <c r="C90" i="54" s="1"/>
  <c r="C32" i="54"/>
  <c r="D20" i="54"/>
  <c r="C20" i="54" s="1"/>
  <c r="C46" i="54"/>
  <c r="D56" i="54"/>
  <c r="C56" i="54" s="1"/>
  <c r="D74" i="54"/>
  <c r="E79" i="54"/>
  <c r="C79" i="54" s="1"/>
  <c r="G91" i="53"/>
  <c r="G90" i="53"/>
  <c r="G89" i="53"/>
  <c r="J88" i="53"/>
  <c r="J87" i="53" s="1"/>
  <c r="I88" i="53"/>
  <c r="I87" i="53" s="1"/>
  <c r="H88" i="53"/>
  <c r="H87" i="53" s="1"/>
  <c r="G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J66" i="53"/>
  <c r="J65" i="53" s="1"/>
  <c r="I66" i="53"/>
  <c r="I65" i="53" s="1"/>
  <c r="H66" i="53"/>
  <c r="H65" i="53" s="1"/>
  <c r="G64" i="53"/>
  <c r="G63" i="53"/>
  <c r="G62" i="53"/>
  <c r="G61" i="53"/>
  <c r="G60" i="53"/>
  <c r="G59" i="53"/>
  <c r="G58" i="53"/>
  <c r="G57" i="53"/>
  <c r="G56" i="53"/>
  <c r="G55" i="53"/>
  <c r="G54" i="53"/>
  <c r="G53" i="53"/>
  <c r="J52" i="53"/>
  <c r="J51" i="53" s="1"/>
  <c r="I52" i="53"/>
  <c r="I51" i="53" s="1"/>
  <c r="H52" i="53"/>
  <c r="H51" i="53" s="1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J35" i="53"/>
  <c r="J34" i="53" s="1"/>
  <c r="I35" i="53"/>
  <c r="I34" i="53" s="1"/>
  <c r="H35" i="53"/>
  <c r="H34" i="53" s="1"/>
  <c r="G33" i="53"/>
  <c r="G32" i="53"/>
  <c r="G31" i="53"/>
  <c r="G30" i="53" s="1"/>
  <c r="G29" i="53" s="1"/>
  <c r="J30" i="53"/>
  <c r="J29" i="53" s="1"/>
  <c r="I30" i="53"/>
  <c r="I29" i="53" s="1"/>
  <c r="H30" i="53"/>
  <c r="H29" i="53" s="1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J15" i="53"/>
  <c r="I15" i="53"/>
  <c r="H15" i="53"/>
  <c r="C35" i="52"/>
  <c r="F34" i="52"/>
  <c r="E34" i="52"/>
  <c r="D34" i="52"/>
  <c r="D33" i="52" s="1"/>
  <c r="C34" i="52"/>
  <c r="F33" i="52"/>
  <c r="F32" i="52" s="1"/>
  <c r="E33" i="52"/>
  <c r="E32" i="52" s="1"/>
  <c r="C31" i="52"/>
  <c r="D30" i="52"/>
  <c r="D29" i="52" s="1"/>
  <c r="C29" i="52" s="1"/>
  <c r="C30" i="52"/>
  <c r="F29" i="52"/>
  <c r="F25" i="52" s="1"/>
  <c r="E29" i="52"/>
  <c r="C28" i="52"/>
  <c r="D27" i="52"/>
  <c r="C27" i="52" s="1"/>
  <c r="F26" i="52"/>
  <c r="E26" i="52"/>
  <c r="E25" i="52" s="1"/>
  <c r="E36" i="52" s="1"/>
  <c r="C22" i="52"/>
  <c r="C21" i="52"/>
  <c r="F20" i="52"/>
  <c r="F19" i="52" s="1"/>
  <c r="E20" i="52"/>
  <c r="D20" i="52"/>
  <c r="D19" i="52" s="1"/>
  <c r="C19" i="52" s="1"/>
  <c r="C20" i="52"/>
  <c r="E19" i="52"/>
  <c r="C18" i="52"/>
  <c r="C17" i="52"/>
  <c r="F16" i="52"/>
  <c r="F15" i="52" s="1"/>
  <c r="E16" i="52"/>
  <c r="E15" i="52" s="1"/>
  <c r="E23" i="52" s="1"/>
  <c r="D16" i="52"/>
  <c r="D15" i="52" s="1"/>
  <c r="C74" i="54" l="1"/>
  <c r="D55" i="54"/>
  <c r="C55" i="54" s="1"/>
  <c r="D11" i="54"/>
  <c r="L88" i="53"/>
  <c r="G88" i="53"/>
  <c r="G87" i="53" s="1"/>
  <c r="G51" i="53"/>
  <c r="J92" i="53"/>
  <c r="C15" i="52"/>
  <c r="C23" i="52" s="1"/>
  <c r="C16" i="52"/>
  <c r="G66" i="53"/>
  <c r="J14" i="53"/>
  <c r="H92" i="53"/>
  <c r="G65" i="53"/>
  <c r="I92" i="53"/>
  <c r="L52" i="53"/>
  <c r="L35" i="53"/>
  <c r="G35" i="53"/>
  <c r="G34" i="53" s="1"/>
  <c r="G15" i="53"/>
  <c r="H14" i="53"/>
  <c r="I14" i="53"/>
  <c r="G14" i="53"/>
  <c r="L30" i="53"/>
  <c r="G52" i="53"/>
  <c r="L66" i="53"/>
  <c r="F36" i="52"/>
  <c r="C33" i="52"/>
  <c r="D32" i="52"/>
  <c r="C32" i="52" s="1"/>
  <c r="F23" i="52"/>
  <c r="D23" i="52"/>
  <c r="D26" i="52"/>
  <c r="D89" i="54" l="1"/>
  <c r="D117" i="54" s="1"/>
  <c r="C117" i="54" s="1"/>
  <c r="C11" i="54"/>
  <c r="C89" i="54" s="1"/>
  <c r="L93" i="53"/>
  <c r="L15" i="53"/>
  <c r="L92" i="53" s="1"/>
  <c r="G92" i="53"/>
  <c r="C26" i="52"/>
  <c r="D25" i="52"/>
  <c r="D36" i="52" l="1"/>
  <c r="C25" i="52"/>
  <c r="C36" i="52" s="1"/>
  <c r="E127" i="51" l="1"/>
  <c r="R126" i="51"/>
  <c r="R135" i="51" s="1"/>
  <c r="Q126" i="51"/>
  <c r="Q135" i="51" s="1"/>
  <c r="P126" i="51"/>
  <c r="P135" i="51" s="1"/>
  <c r="O126" i="51"/>
  <c r="O135" i="51" s="1"/>
  <c r="N126" i="51"/>
  <c r="N135" i="51" s="1"/>
  <c r="M126" i="51"/>
  <c r="M135" i="51" s="1"/>
  <c r="L126" i="51"/>
  <c r="L135" i="51" s="1"/>
  <c r="K126" i="51"/>
  <c r="J126" i="51"/>
  <c r="J135" i="51" s="1"/>
  <c r="I126" i="51"/>
  <c r="I135" i="51" s="1"/>
  <c r="H126" i="51"/>
  <c r="H135" i="51" s="1"/>
  <c r="G126" i="51"/>
  <c r="G135" i="51" s="1"/>
  <c r="F126" i="51"/>
  <c r="F135" i="51" s="1"/>
  <c r="E126" i="51"/>
  <c r="J118" i="51"/>
  <c r="E118" i="51"/>
  <c r="J117" i="51"/>
  <c r="R117" i="51" s="1"/>
  <c r="J116" i="51"/>
  <c r="E116" i="51"/>
  <c r="J115" i="51"/>
  <c r="R115" i="51" s="1"/>
  <c r="J114" i="51"/>
  <c r="E114" i="51"/>
  <c r="Q113" i="51"/>
  <c r="Q112" i="51" s="1"/>
  <c r="P113" i="51"/>
  <c r="P112" i="51" s="1"/>
  <c r="O113" i="51"/>
  <c r="O112" i="51" s="1"/>
  <c r="N113" i="51"/>
  <c r="M113" i="51"/>
  <c r="M112" i="51" s="1"/>
  <c r="L113" i="51"/>
  <c r="L112" i="51" s="1"/>
  <c r="K113" i="51"/>
  <c r="K112" i="51" s="1"/>
  <c r="I113" i="51"/>
  <c r="I112" i="51" s="1"/>
  <c r="H113" i="51"/>
  <c r="H112" i="51" s="1"/>
  <c r="G113" i="51"/>
  <c r="G112" i="51" s="1"/>
  <c r="F113" i="51"/>
  <c r="N112" i="51"/>
  <c r="F112" i="51"/>
  <c r="J111" i="51"/>
  <c r="J110" i="51" s="1"/>
  <c r="E111" i="51"/>
  <c r="E110" i="51" s="1"/>
  <c r="Q110" i="51"/>
  <c r="Q109" i="51" s="1"/>
  <c r="P110" i="51"/>
  <c r="P109" i="51" s="1"/>
  <c r="O110" i="51"/>
  <c r="O109" i="51" s="1"/>
  <c r="N110" i="51"/>
  <c r="N109" i="51" s="1"/>
  <c r="M110" i="51"/>
  <c r="M109" i="51" s="1"/>
  <c r="L110" i="51"/>
  <c r="L109" i="51" s="1"/>
  <c r="K110" i="51"/>
  <c r="K109" i="51" s="1"/>
  <c r="I110" i="51"/>
  <c r="I109" i="51" s="1"/>
  <c r="H110" i="51"/>
  <c r="H109" i="51" s="1"/>
  <c r="G110" i="51"/>
  <c r="G109" i="51" s="1"/>
  <c r="F110" i="51"/>
  <c r="F109" i="51" s="1"/>
  <c r="J108" i="51"/>
  <c r="E108" i="51"/>
  <c r="J107" i="51"/>
  <c r="E107" i="51"/>
  <c r="J106" i="51"/>
  <c r="E106" i="51"/>
  <c r="Q105" i="51"/>
  <c r="Q104" i="51" s="1"/>
  <c r="P105" i="51"/>
  <c r="P104" i="51" s="1"/>
  <c r="O105" i="51"/>
  <c r="O104" i="51" s="1"/>
  <c r="N105" i="51"/>
  <c r="N104" i="51" s="1"/>
  <c r="M105" i="51"/>
  <c r="M104" i="51" s="1"/>
  <c r="L105" i="51"/>
  <c r="L104" i="51" s="1"/>
  <c r="K105" i="51"/>
  <c r="K104" i="51" s="1"/>
  <c r="I105" i="51"/>
  <c r="I104" i="51" s="1"/>
  <c r="H105" i="51"/>
  <c r="H104" i="51" s="1"/>
  <c r="G105" i="51"/>
  <c r="G104" i="51" s="1"/>
  <c r="F105" i="51"/>
  <c r="F104" i="51" s="1"/>
  <c r="J103" i="51"/>
  <c r="E103" i="51"/>
  <c r="J102" i="51"/>
  <c r="E102" i="51"/>
  <c r="J101" i="51"/>
  <c r="E101" i="51"/>
  <c r="J100" i="51"/>
  <c r="E100" i="51"/>
  <c r="J99" i="51"/>
  <c r="E99" i="51"/>
  <c r="R99" i="51" s="1"/>
  <c r="J98" i="51"/>
  <c r="E98" i="51"/>
  <c r="J97" i="51"/>
  <c r="E97" i="51"/>
  <c r="J96" i="51"/>
  <c r="E96" i="51"/>
  <c r="J95" i="51"/>
  <c r="E95" i="51"/>
  <c r="J94" i="51"/>
  <c r="E94" i="51"/>
  <c r="J93" i="51"/>
  <c r="E93" i="51"/>
  <c r="J92" i="51"/>
  <c r="E92" i="51"/>
  <c r="J91" i="51"/>
  <c r="E91" i="51"/>
  <c r="R91" i="51" s="1"/>
  <c r="J90" i="51"/>
  <c r="E90" i="51"/>
  <c r="J89" i="51"/>
  <c r="R89" i="51" s="1"/>
  <c r="E89" i="51"/>
  <c r="Q88" i="51"/>
  <c r="Q87" i="51" s="1"/>
  <c r="P88" i="51"/>
  <c r="P87" i="51" s="1"/>
  <c r="O88" i="51"/>
  <c r="O87" i="51" s="1"/>
  <c r="N88" i="51"/>
  <c r="N87" i="51" s="1"/>
  <c r="M88" i="51"/>
  <c r="M87" i="51" s="1"/>
  <c r="L88" i="51"/>
  <c r="L87" i="51" s="1"/>
  <c r="K88" i="51"/>
  <c r="K87" i="51" s="1"/>
  <c r="I88" i="51"/>
  <c r="I87" i="51" s="1"/>
  <c r="H88" i="51"/>
  <c r="H87" i="51" s="1"/>
  <c r="G88" i="51"/>
  <c r="G87" i="51" s="1"/>
  <c r="F88" i="51"/>
  <c r="F87" i="51" s="1"/>
  <c r="J86" i="51"/>
  <c r="E86" i="51"/>
  <c r="J85" i="51"/>
  <c r="E85" i="51"/>
  <c r="R85" i="51" s="1"/>
  <c r="J84" i="51"/>
  <c r="E84" i="51"/>
  <c r="J83" i="51"/>
  <c r="E83" i="51"/>
  <c r="J82" i="51"/>
  <c r="E82" i="51"/>
  <c r="J81" i="51"/>
  <c r="E81" i="51"/>
  <c r="J80" i="51"/>
  <c r="E80" i="51"/>
  <c r="J79" i="51"/>
  <c r="E79" i="51"/>
  <c r="J78" i="51"/>
  <c r="E78" i="51"/>
  <c r="R78" i="51" s="1"/>
  <c r="J77" i="51"/>
  <c r="E77" i="51"/>
  <c r="J76" i="51"/>
  <c r="E76" i="51"/>
  <c r="Q75" i="51"/>
  <c r="Q74" i="51" s="1"/>
  <c r="P75" i="51"/>
  <c r="P74" i="51" s="1"/>
  <c r="O75" i="51"/>
  <c r="O74" i="51" s="1"/>
  <c r="N75" i="51"/>
  <c r="N74" i="51" s="1"/>
  <c r="M75" i="51"/>
  <c r="M74" i="51" s="1"/>
  <c r="L75" i="51"/>
  <c r="L74" i="51" s="1"/>
  <c r="K75" i="51"/>
  <c r="K74" i="51" s="1"/>
  <c r="I75" i="51"/>
  <c r="I74" i="51" s="1"/>
  <c r="H75" i="51"/>
  <c r="H74" i="51" s="1"/>
  <c r="G75" i="51"/>
  <c r="G74" i="51" s="1"/>
  <c r="F75" i="51"/>
  <c r="F74" i="51" s="1"/>
  <c r="J73" i="51"/>
  <c r="E73" i="51"/>
  <c r="J72" i="51"/>
  <c r="E72" i="51"/>
  <c r="J71" i="51"/>
  <c r="E71" i="51"/>
  <c r="J70" i="51"/>
  <c r="E70" i="51"/>
  <c r="J69" i="51"/>
  <c r="E69" i="51"/>
  <c r="J68" i="51"/>
  <c r="E68" i="51"/>
  <c r="J67" i="51"/>
  <c r="E67" i="51"/>
  <c r="J66" i="51"/>
  <c r="E66" i="51"/>
  <c r="Q65" i="51"/>
  <c r="Q50" i="51" s="1"/>
  <c r="Q49" i="51" s="1"/>
  <c r="J65" i="51"/>
  <c r="E65" i="51"/>
  <c r="J64" i="51"/>
  <c r="E64" i="51"/>
  <c r="J63" i="51"/>
  <c r="E63" i="51"/>
  <c r="J62" i="51"/>
  <c r="E62" i="51"/>
  <c r="J61" i="51"/>
  <c r="E61" i="51"/>
  <c r="J60" i="51"/>
  <c r="R60" i="51" s="1"/>
  <c r="E60" i="51"/>
  <c r="J59" i="51"/>
  <c r="E59" i="51"/>
  <c r="J58" i="51"/>
  <c r="E58" i="51"/>
  <c r="J57" i="51"/>
  <c r="E57" i="51"/>
  <c r="J56" i="51"/>
  <c r="E56" i="51"/>
  <c r="J55" i="51"/>
  <c r="E55" i="51"/>
  <c r="J54" i="51"/>
  <c r="E54" i="51"/>
  <c r="J53" i="51"/>
  <c r="E53" i="51"/>
  <c r="J52" i="51"/>
  <c r="E52" i="51"/>
  <c r="J51" i="51"/>
  <c r="E51" i="51"/>
  <c r="P50" i="51"/>
  <c r="P49" i="51" s="1"/>
  <c r="O50" i="51"/>
  <c r="O49" i="51" s="1"/>
  <c r="N50" i="51"/>
  <c r="N49" i="51" s="1"/>
  <c r="M50" i="51"/>
  <c r="M49" i="51" s="1"/>
  <c r="L50" i="51"/>
  <c r="L49" i="51" s="1"/>
  <c r="K50" i="51"/>
  <c r="K49" i="51" s="1"/>
  <c r="I50" i="51"/>
  <c r="I49" i="51" s="1"/>
  <c r="H50" i="51"/>
  <c r="H49" i="51" s="1"/>
  <c r="G50" i="51"/>
  <c r="G49" i="51" s="1"/>
  <c r="F50" i="51"/>
  <c r="F49" i="51" s="1"/>
  <c r="J48" i="51"/>
  <c r="E48" i="51"/>
  <c r="R48" i="51" s="1"/>
  <c r="J47" i="51"/>
  <c r="E47" i="51"/>
  <c r="J46" i="51"/>
  <c r="E46" i="51"/>
  <c r="E45" i="51"/>
  <c r="R45" i="51" s="1"/>
  <c r="J44" i="51"/>
  <c r="E44" i="51"/>
  <c r="J43" i="51"/>
  <c r="E43" i="51"/>
  <c r="J42" i="51"/>
  <c r="E42" i="51"/>
  <c r="R42" i="51" s="1"/>
  <c r="J41" i="51"/>
  <c r="E41" i="51"/>
  <c r="J40" i="51"/>
  <c r="E40" i="51"/>
  <c r="J39" i="51"/>
  <c r="E39" i="51"/>
  <c r="J38" i="51"/>
  <c r="E38" i="51"/>
  <c r="R38" i="51" s="1"/>
  <c r="J37" i="51"/>
  <c r="J36" i="51" s="1"/>
  <c r="E37" i="51"/>
  <c r="I36" i="51"/>
  <c r="E36" i="51" s="1"/>
  <c r="J35" i="51"/>
  <c r="E35" i="51"/>
  <c r="J34" i="51"/>
  <c r="J33" i="51" s="1"/>
  <c r="E34" i="51"/>
  <c r="I33" i="51"/>
  <c r="E33" i="51" s="1"/>
  <c r="J32" i="51"/>
  <c r="E32" i="51"/>
  <c r="J31" i="51"/>
  <c r="E31" i="51"/>
  <c r="J30" i="51"/>
  <c r="E30" i="51"/>
  <c r="Q29" i="51"/>
  <c r="P29" i="51"/>
  <c r="P28" i="51" s="1"/>
  <c r="O29" i="51"/>
  <c r="O28" i="51" s="1"/>
  <c r="N29" i="51"/>
  <c r="N28" i="51" s="1"/>
  <c r="M29" i="51"/>
  <c r="M28" i="51" s="1"/>
  <c r="L29" i="51"/>
  <c r="L28" i="51" s="1"/>
  <c r="K29" i="51"/>
  <c r="K28" i="51" s="1"/>
  <c r="H29" i="51"/>
  <c r="H28" i="51" s="1"/>
  <c r="G29" i="51"/>
  <c r="G28" i="51" s="1"/>
  <c r="F29" i="51"/>
  <c r="F28" i="51" s="1"/>
  <c r="J27" i="51"/>
  <c r="E27" i="51"/>
  <c r="J26" i="51"/>
  <c r="E26" i="51"/>
  <c r="J25" i="51"/>
  <c r="E25" i="51"/>
  <c r="J24" i="51"/>
  <c r="E24" i="51"/>
  <c r="J23" i="51"/>
  <c r="E23" i="51"/>
  <c r="J22" i="51"/>
  <c r="E22" i="51"/>
  <c r="J21" i="51"/>
  <c r="E21" i="51"/>
  <c r="J20" i="51"/>
  <c r="E20" i="51"/>
  <c r="J19" i="51"/>
  <c r="E19" i="51"/>
  <c r="J18" i="51"/>
  <c r="E18" i="51"/>
  <c r="J17" i="51"/>
  <c r="E17" i="51"/>
  <c r="J16" i="51"/>
  <c r="E16" i="51"/>
  <c r="R16" i="51" s="1"/>
  <c r="J15" i="51"/>
  <c r="E15" i="51"/>
  <c r="Q14" i="51"/>
  <c r="Q13" i="51" s="1"/>
  <c r="P14" i="51"/>
  <c r="O14" i="51"/>
  <c r="N14" i="51"/>
  <c r="M14" i="51"/>
  <c r="M13" i="51" s="1"/>
  <c r="L14" i="51"/>
  <c r="L13" i="51" s="1"/>
  <c r="K14" i="51"/>
  <c r="K13" i="51" s="1"/>
  <c r="I14" i="51"/>
  <c r="I13" i="51" s="1"/>
  <c r="H14" i="51"/>
  <c r="H13" i="51" s="1"/>
  <c r="G14" i="51"/>
  <c r="F14" i="51"/>
  <c r="R30" i="51" l="1"/>
  <c r="R94" i="51"/>
  <c r="R106" i="51"/>
  <c r="R62" i="51"/>
  <c r="R51" i="51"/>
  <c r="R47" i="51"/>
  <c r="R103" i="51"/>
  <c r="R76" i="51"/>
  <c r="R64" i="51"/>
  <c r="R39" i="51"/>
  <c r="R35" i="51"/>
  <c r="R27" i="51"/>
  <c r="R23" i="51"/>
  <c r="R46" i="51"/>
  <c r="R83" i="51"/>
  <c r="R100" i="51"/>
  <c r="R52" i="51"/>
  <c r="E75" i="51"/>
  <c r="E74" i="51" s="1"/>
  <c r="R71" i="51"/>
  <c r="R77" i="51"/>
  <c r="R81" i="51"/>
  <c r="R107" i="51"/>
  <c r="F119" i="51"/>
  <c r="R68" i="51"/>
  <c r="R72" i="51"/>
  <c r="R65" i="51"/>
  <c r="R73" i="51"/>
  <c r="R79" i="51"/>
  <c r="R96" i="51"/>
  <c r="R59" i="51"/>
  <c r="R66" i="51"/>
  <c r="E128" i="51"/>
  <c r="R97" i="51"/>
  <c r="R101" i="51"/>
  <c r="E105" i="51"/>
  <c r="O119" i="51"/>
  <c r="E14" i="51"/>
  <c r="E13" i="51" s="1"/>
  <c r="R20" i="51"/>
  <c r="R24" i="51"/>
  <c r="Q119" i="51"/>
  <c r="R34" i="51"/>
  <c r="R31" i="51"/>
  <c r="R18" i="51"/>
  <c r="R22" i="51"/>
  <c r="R41" i="51"/>
  <c r="N119" i="51"/>
  <c r="R19" i="51"/>
  <c r="R33" i="51"/>
  <c r="P119" i="51"/>
  <c r="J113" i="51"/>
  <c r="J112" i="51" s="1"/>
  <c r="R95" i="51"/>
  <c r="R98" i="51"/>
  <c r="R102" i="51"/>
  <c r="E88" i="51"/>
  <c r="E87" i="51" s="1"/>
  <c r="R116" i="51"/>
  <c r="G119" i="51"/>
  <c r="R92" i="51"/>
  <c r="R93" i="51"/>
  <c r="J105" i="51"/>
  <c r="J104" i="51" s="1"/>
  <c r="R118" i="51"/>
  <c r="R69" i="51"/>
  <c r="R56" i="51"/>
  <c r="R63" i="51"/>
  <c r="R70" i="51"/>
  <c r="R53" i="51"/>
  <c r="R57" i="51"/>
  <c r="R67" i="51"/>
  <c r="R82" i="51"/>
  <c r="R86" i="51"/>
  <c r="E50" i="51"/>
  <c r="E49" i="51" s="1"/>
  <c r="R54" i="51"/>
  <c r="R58" i="51"/>
  <c r="R61" i="51"/>
  <c r="R80" i="51"/>
  <c r="R84" i="51"/>
  <c r="J50" i="51"/>
  <c r="J49" i="51" s="1"/>
  <c r="J29" i="51"/>
  <c r="J28" i="51" s="1"/>
  <c r="G13" i="51"/>
  <c r="K119" i="51"/>
  <c r="J14" i="51"/>
  <c r="J13" i="51" s="1"/>
  <c r="R43" i="51"/>
  <c r="I29" i="51"/>
  <c r="I28" i="51" s="1"/>
  <c r="R26" i="51"/>
  <c r="L119" i="51"/>
  <c r="R36" i="51"/>
  <c r="R40" i="51"/>
  <c r="R17" i="51"/>
  <c r="O13" i="51"/>
  <c r="P13" i="51"/>
  <c r="R21" i="51"/>
  <c r="H119" i="51"/>
  <c r="R25" i="51"/>
  <c r="R37" i="51"/>
  <c r="R44" i="51"/>
  <c r="T105" i="51"/>
  <c r="E104" i="51"/>
  <c r="R104" i="51" s="1"/>
  <c r="T110" i="51"/>
  <c r="E109" i="51"/>
  <c r="J109" i="51"/>
  <c r="R110" i="51"/>
  <c r="E29" i="51"/>
  <c r="E113" i="51"/>
  <c r="R114" i="51"/>
  <c r="F13" i="51"/>
  <c r="N13" i="51"/>
  <c r="R111" i="51"/>
  <c r="Q28" i="51"/>
  <c r="R32" i="51"/>
  <c r="R90" i="51"/>
  <c r="R15" i="51"/>
  <c r="R55" i="51"/>
  <c r="J88" i="51"/>
  <c r="J87" i="51" s="1"/>
  <c r="M119" i="51"/>
  <c r="J75" i="51"/>
  <c r="J74" i="51" s="1"/>
  <c r="R108" i="51"/>
  <c r="R109" i="51" l="1"/>
  <c r="E112" i="51"/>
  <c r="T113" i="51"/>
  <c r="R88" i="51"/>
  <c r="T49" i="51"/>
  <c r="T104" i="51"/>
  <c r="T14" i="51"/>
  <c r="T50" i="51"/>
  <c r="R87" i="51"/>
  <c r="R105" i="51"/>
  <c r="R29" i="51"/>
  <c r="R28" i="51" s="1"/>
  <c r="R75" i="51"/>
  <c r="R74" i="51" s="1"/>
  <c r="I119" i="51"/>
  <c r="R14" i="51"/>
  <c r="R13" i="51" s="1"/>
  <c r="E119" i="51"/>
  <c r="R113" i="51"/>
  <c r="R112" i="51" s="1"/>
  <c r="T74" i="51"/>
  <c r="R50" i="51"/>
  <c r="R49" i="51" s="1"/>
  <c r="J119" i="51"/>
  <c r="T13" i="51"/>
  <c r="T88" i="51"/>
  <c r="T75" i="51"/>
  <c r="T109" i="51"/>
  <c r="T87" i="51"/>
  <c r="E28" i="51"/>
  <c r="T28" i="51" s="1"/>
  <c r="T29" i="51"/>
  <c r="T119" i="51" l="1"/>
  <c r="U119" i="51"/>
  <c r="R119" i="51"/>
</calcChain>
</file>

<file path=xl/sharedStrings.xml><?xml version="1.0" encoding="utf-8"?>
<sst xmlns="http://schemas.openxmlformats.org/spreadsheetml/2006/main" count="1083" uniqueCount="576">
  <si>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</si>
  <si>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</si>
  <si>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</si>
  <si>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</si>
  <si>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</si>
  <si>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</si>
  <si>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1030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</si>
  <si>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</si>
  <si>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</si>
  <si>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</si>
  <si>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</si>
  <si>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</si>
  <si>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</si>
  <si>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</si>
  <si>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</si>
  <si>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</si>
  <si>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</si>
  <si>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</si>
  <si>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</si>
  <si>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</si>
  <si>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</si>
  <si>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</si>
  <si>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</si>
  <si>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</si>
  <si>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</si>
  <si>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</si>
  <si>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</si>
  <si>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</si>
  <si>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</si>
  <si>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</si>
  <si>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</si>
  <si>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</si>
  <si>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</si>
  <si>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</si>
  <si>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</si>
  <si>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</si>
  <si>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</si>
  <si>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</si>
  <si>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</si>
  <si>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</si>
  <si>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</si>
  <si>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</si>
  <si>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</si>
  <si>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</si>
  <si>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</si>
  <si>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</si>
  <si>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</si>
  <si>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</si>
  <si>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</si>
  <si>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</si>
  <si>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</si>
  <si>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</si>
  <si>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</si>
  <si>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</si>
  <si>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</si>
  <si>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</si>
  <si>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</si>
  <si>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</si>
  <si>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</si>
  <si>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</si>
  <si>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</si>
  <si>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</si>
  <si>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</si>
  <si>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</si>
  <si>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</si>
  <si>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</si>
  <si>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</si>
  <si>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</si>
  <si>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</si>
  <si>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</si>
  <si>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</si>
  <si>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</si>
  <si>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</si>
  <si>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</si>
  <si>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</si>
  <si>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0213242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</si>
  <si>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</si>
  <si>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</si>
  <si>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</si>
  <si>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</si>
  <si>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</si>
  <si>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</si>
  <si>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</si>
  <si>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</si>
  <si>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</si>
  <si>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</si>
  <si>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</si>
  <si>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</si>
  <si>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</si>
  <si>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</si>
  <si>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</si>
  <si>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</si>
  <si>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</si>
  <si>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</si>
  <si>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</si>
  <si>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</si>
  <si>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</si>
  <si>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</si>
  <si>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</si>
  <si>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</si>
  <si>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</si>
  <si>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</si>
  <si>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</si>
  <si>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</si>
  <si>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</si>
  <si>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</si>
  <si>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</si>
  <si>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</si>
  <si>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</si>
  <si>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</si>
  <si>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</si>
  <si>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</si>
  <si>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</si>
  <si>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</si>
  <si>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</si>
  <si>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</si>
  <si>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</si>
  <si>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</si>
  <si>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</si>
  <si>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</si>
  <si>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</si>
  <si>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</si>
  <si>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</si>
  <si>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</si>
  <si>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</si>
  <si>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</si>
  <si>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</si>
  <si>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</si>
  <si>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</si>
  <si>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</si>
  <si>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</si>
  <si>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</si>
  <si>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Розроблення схем планування та забудови територій (містобудівної документації)</t>
  </si>
  <si>
    <t>7350</t>
  </si>
  <si>
    <t>8600</t>
  </si>
  <si>
    <t>0170</t>
  </si>
  <si>
    <t>Обслуговування місцевого боргу</t>
  </si>
  <si>
    <t>6015</t>
  </si>
  <si>
    <t>3718600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</si>
  <si>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</si>
  <si>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</si>
  <si>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</si>
  <si>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</si>
  <si>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</si>
  <si>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</si>
  <si>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</si>
  <si>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</si>
  <si>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</si>
  <si>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</si>
  <si>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7321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</si>
  <si>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</si>
  <si>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</si>
  <si>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</si>
  <si>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</si>
  <si>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</si>
  <si>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</si>
  <si>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</si>
  <si>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</si>
  <si>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</si>
  <si>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</si>
  <si>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</si>
  <si>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</si>
  <si>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</si>
  <si>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</si>
  <si>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</si>
  <si>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</si>
  <si>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</si>
  <si>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</si>
  <si>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</si>
  <si>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</si>
  <si>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</si>
  <si>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</si>
  <si>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</si>
  <si>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</si>
  <si>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</si>
  <si>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Надання загальної середньої освіти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</si>
  <si>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</si>
  <si>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</si>
  <si>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</si>
  <si>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</si>
  <si>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</si>
  <si>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</si>
  <si>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</si>
  <si>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</si>
  <si>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2010</t>
  </si>
  <si>
    <t>0731</t>
  </si>
  <si>
    <t>Багатопрофільна стаціонарна медична допомога населенню</t>
  </si>
  <si>
    <t>0217530</t>
  </si>
  <si>
    <t>7530</t>
  </si>
  <si>
    <t>0460</t>
  </si>
  <si>
    <t>Інші заходи у сфері зв'язку, телекомунікації та інформатики</t>
  </si>
  <si>
    <t>1021</t>
  </si>
  <si>
    <t xml:space="preserve">Надання загальної середньої освіти закладами загальної середньої освіти 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</si>
  <si>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</si>
  <si>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Х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</si>
  <si>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</si>
  <si>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0218230</t>
  </si>
  <si>
    <t>8230</t>
  </si>
  <si>
    <t>0380</t>
  </si>
  <si>
    <t>Інші заходи громадського порядку та безпеки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</si>
  <si>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</si>
  <si>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</si>
  <si>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</si>
  <si>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</si>
  <si>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</si>
  <si>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</si>
  <si>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</si>
  <si>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</si>
  <si>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1011080</t>
  </si>
  <si>
    <t>1080</t>
  </si>
  <si>
    <t>Департамент культури, туризму, молоді та спорту  виконавчого комітету Вараської міської ради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</si>
  <si>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</si>
  <si>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</si>
  <si>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</si>
  <si>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</si>
  <si>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</si>
  <si>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</si>
  <si>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</si>
  <si>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</si>
  <si>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</si>
  <si>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</si>
  <si>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</si>
  <si>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</si>
  <si>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</si>
  <si>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</si>
  <si>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</si>
  <si>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</si>
  <si>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</si>
  <si>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</si>
  <si>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</si>
  <si>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</si>
  <si>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</si>
  <si>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</si>
  <si>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</si>
  <si>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</si>
  <si>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</si>
  <si>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</si>
  <si>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3718710</t>
  </si>
  <si>
    <t>8710</t>
  </si>
  <si>
    <t>Резервний фонд місцевого бюджету</t>
  </si>
  <si>
    <t>0218240</t>
  </si>
  <si>
    <t>8240</t>
  </si>
  <si>
    <t>Заходи та роботи з територіальної оборони</t>
  </si>
  <si>
    <t>0218220</t>
  </si>
  <si>
    <t>8220</t>
  </si>
  <si>
    <t>Заходи та роботи з мобілізаційної підготовки місцевого значення</t>
  </si>
  <si>
    <t>0812010</t>
  </si>
  <si>
    <t>0812111</t>
  </si>
  <si>
    <t>0812145</t>
  </si>
  <si>
    <t>Керівництво і управління у відповідній сфері у містах (місті Києві), селищах, селах,  територіальних громадах</t>
  </si>
  <si>
    <t>0218210</t>
  </si>
  <si>
    <t>8210</t>
  </si>
  <si>
    <t>Муніципальні формування з охорони громадського порядку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</si>
  <si>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</si>
  <si>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1020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</si>
  <si>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</si>
  <si>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</si>
  <si>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Надання загальної середньої освіти за рахунок освітньої субвенції</t>
  </si>
  <si>
    <t>0611031</t>
  </si>
  <si>
    <t>1031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</si>
  <si>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</si>
  <si>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</si>
  <si>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</si>
  <si>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</si>
  <si>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Департамент соціального захисту та гідності виконавчого комітету Вараської міської ради</t>
  </si>
  <si>
    <t>в т.ч. за рахунок медичної субвенції з державного бюджету</t>
  </si>
  <si>
    <t>0812142</t>
  </si>
  <si>
    <t>0812144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</si>
  <si>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</si>
  <si>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0812152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</si>
  <si>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</si>
  <si>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</si>
  <si>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</si>
  <si>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</si>
  <si>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</si>
  <si>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</si>
  <si>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</si>
  <si>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</si>
  <si>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</si>
  <si>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</si>
  <si>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0813124</t>
  </si>
  <si>
    <t>0813132</t>
  </si>
  <si>
    <t>0813133</t>
  </si>
  <si>
    <t>0813160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</si>
  <si>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</si>
  <si>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</si>
  <si>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</si>
  <si>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</si>
  <si>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</si>
  <si>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</si>
  <si>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</si>
  <si>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</si>
  <si>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1216011</t>
  </si>
  <si>
    <t>1216014</t>
  </si>
  <si>
    <t>1216015</t>
  </si>
  <si>
    <t>Забезпечення надійної та безперебійної експлуатації ліфтів</t>
  </si>
  <si>
    <t>1216016</t>
  </si>
  <si>
    <t>1216030</t>
  </si>
  <si>
    <t>1218340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</si>
  <si>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</si>
  <si>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</si>
  <si>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</si>
  <si>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</si>
  <si>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</si>
  <si>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</si>
  <si>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</si>
  <si>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</si>
  <si>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</si>
  <si>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 xml:space="preserve">(грн)     </t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</si>
  <si>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</si>
  <si>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</si>
  <si>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</si>
  <si>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</si>
  <si>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у тому числі  бюджет розвитку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</si>
  <si>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</si>
  <si>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</si>
  <si>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</si>
  <si>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</si>
  <si>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</si>
  <si>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</si>
  <si>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</si>
  <si>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</si>
  <si>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</si>
  <si>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</si>
  <si>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</si>
  <si>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</si>
  <si>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</si>
  <si>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</si>
  <si>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</si>
  <si>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</si>
  <si>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</si>
  <si>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</si>
  <si>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</si>
  <si>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</si>
  <si>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</si>
  <si>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</si>
  <si>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</si>
  <si>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</si>
  <si>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</si>
  <si>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</si>
  <si>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</si>
  <si>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</si>
  <si>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</si>
  <si>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</si>
  <si>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</si>
  <si>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</si>
  <si>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</si>
  <si>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</si>
  <si>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</si>
  <si>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Кошти, що передаються із загального фонду бюджету до бюджету розвитку (спеціального фонду)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</si>
  <si>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</si>
  <si>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</si>
  <si>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</si>
  <si>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</si>
  <si>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</si>
  <si>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</si>
  <si>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Міська програма "Безпечна громада" на 2019-2023 роки</t>
  </si>
  <si>
    <t>Рішення міської ради від 03.04.2019 №1381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</si>
  <si>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</si>
  <si>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</si>
  <si>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</si>
  <si>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</si>
  <si>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</si>
  <si>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</si>
  <si>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Комплексна програма "Розумна громада" на 2021-2024 роки</t>
  </si>
  <si>
    <t>Рішення міської ради від 15.12.2020 №61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</si>
  <si>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</si>
  <si>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</si>
  <si>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</si>
  <si>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</si>
  <si>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</si>
  <si>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</si>
  <si>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</si>
  <si>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</si>
  <si>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Департамент соціального захисту та гідності  виконавчого комітету Вараської міської ради</t>
  </si>
  <si>
    <t xml:space="preserve">Комплексна програма "Здоров'я" на 2022-2025 роки </t>
  </si>
  <si>
    <t>Рішення міської ради від 26.11.2021 №1100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</si>
  <si>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</si>
  <si>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</si>
  <si>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</si>
  <si>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</si>
  <si>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</si>
  <si>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Комплексна програма підтримки сім'ї, дітей та молоді Вараської міської територіальної громади на 2021-2025 роки</t>
  </si>
  <si>
    <t>1013242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</si>
  <si>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</si>
  <si>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</si>
  <si>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культури та туризму на 2021-2025 роки</t>
  </si>
  <si>
    <t>Рішення міської ради від 15.12.2020 №39</t>
  </si>
  <si>
    <t>Рішення міської ради від 15.12.2020  №33</t>
  </si>
  <si>
    <t>1117324</t>
  </si>
  <si>
    <t>7324</t>
  </si>
  <si>
    <t>Будівництво установ та закладів культури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</si>
  <si>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</si>
  <si>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</si>
  <si>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1215045</t>
  </si>
  <si>
    <t>5045</t>
  </si>
  <si>
    <t>Будівництво мультифункціональних майданчиків для занять ігровими видами спорту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</si>
  <si>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</si>
  <si>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</si>
  <si>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</si>
  <si>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№41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</si>
  <si>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</si>
  <si>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</si>
  <si>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</si>
  <si>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</si>
  <si>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</si>
  <si>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Будівництво споруд, установ та закладів фізичної культури і спорту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</si>
  <si>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</si>
  <si>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</si>
  <si>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</si>
  <si>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</si>
  <si>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</si>
  <si>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</si>
  <si>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</si>
  <si>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</si>
  <si>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r>
      <t>Зміни до фінансування</t>
    </r>
    <r>
      <rPr>
        <b/>
        <sz val="16"/>
        <rFont val="Times New Roman"/>
        <family val="1"/>
        <charset val="204"/>
      </rPr>
      <t xml:space="preserve">  </t>
    </r>
    <r>
      <rPr>
        <b/>
        <sz val="18"/>
        <rFont val="Times New Roman"/>
        <family val="1"/>
        <charset val="204"/>
      </rPr>
      <t xml:space="preserve">                                                                                                                                   бюджету Вараської міської територіальної громади на 2022 рік</t>
    </r>
  </si>
  <si>
    <t xml:space="preserve">                                         Додаток  1</t>
  </si>
  <si>
    <t xml:space="preserve">                         до рішення Вараської міської ради</t>
  </si>
  <si>
    <t>______________ 2022 року №___</t>
  </si>
  <si>
    <t xml:space="preserve"> Зміни до доходів бюджету Вараської міської територіальної громади на 2022 рік</t>
  </si>
  <si>
    <t>/гривень/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</si>
  <si>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</si>
  <si>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</si>
  <si>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</si>
  <si>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</si>
  <si>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</si>
  <si>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</si>
  <si>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</si>
  <si>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</si>
  <si>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</si>
  <si>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</si>
  <si>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</si>
  <si>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</si>
  <si>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</si>
  <si>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</si>
  <si>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</si>
  <si>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</si>
  <si>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</si>
  <si>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</si>
  <si>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</si>
  <si>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</si>
  <si>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</si>
  <si>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</si>
  <si>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</si>
  <si>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</si>
  <si>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</si>
  <si>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</si>
  <si>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</si>
  <si>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</si>
  <si>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</si>
  <si>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</si>
  <si>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</si>
  <si>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</si>
  <si>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</si>
  <si>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</si>
  <si>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</si>
  <si>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</si>
  <si>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</si>
  <si>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</si>
  <si>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</si>
  <si>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</si>
  <si>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</si>
  <si>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</si>
  <si>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</si>
  <si>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 xml:space="preserve">Інші податки та збори                                  </t>
  </si>
  <si>
    <t xml:space="preserve">Екологічний податок                                   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</si>
  <si>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</si>
  <si>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</si>
  <si>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</si>
  <si>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</si>
  <si>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</si>
  <si>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</si>
  <si>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</si>
  <si>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</si>
  <si>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</si>
  <si>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</si>
  <si>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</si>
  <si>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</si>
  <si>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</si>
  <si>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</si>
  <si>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</si>
  <si>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</si>
  <si>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</si>
  <si>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</si>
  <si>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</si>
  <si>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</si>
  <si>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</si>
  <si>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</si>
  <si>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</si>
  <si>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</si>
  <si>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</si>
  <si>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</si>
  <si>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</si>
  <si>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</si>
  <si>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</si>
  <si>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</si>
  <si>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</si>
  <si>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</si>
  <si>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</si>
  <si>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</si>
  <si>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</si>
  <si>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</si>
  <si>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</si>
  <si>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</si>
  <si>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</si>
  <si>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</si>
  <si>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</si>
  <si>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</si>
  <si>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</si>
  <si>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</si>
  <si>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</si>
  <si>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</si>
  <si>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</si>
  <si>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</si>
  <si>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</si>
  <si>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</si>
  <si>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</si>
  <si>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</si>
  <si>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</si>
  <si>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</si>
  <si>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</si>
  <si>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</si>
  <si>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</si>
  <si>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</si>
  <si>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</si>
  <si>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</si>
  <si>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</si>
  <si>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Разом доходів</t>
  </si>
  <si>
    <t>Міський голова                                    Олександр МЕНЗУЛ</t>
  </si>
  <si>
    <t xml:space="preserve">                                             до рішення Вараської міської ради</t>
  </si>
  <si>
    <t xml:space="preserve">                                            </t>
  </si>
  <si>
    <t>Зміни до міжбюджетних трансфертів на 2022 рік</t>
  </si>
  <si>
    <t>1. Показники міжбюджетних трансфертів з інших бюджетів</t>
  </si>
  <si>
    <t>(грн)</t>
  </si>
  <si>
    <t>Код Класифікації    доходу бюджету/Код бюджету</t>
  </si>
  <si>
    <t>Найменування трансферту/Найменування бюджету - надавача міжбюджетного трансферту</t>
  </si>
  <si>
    <t xml:space="preserve">                              I. Трансферти до загального фонду бюджету</t>
  </si>
  <si>
    <t>Державний бюджет України</t>
  </si>
  <si>
    <t>Бюджет Шпанівської сільської територіальної громади</t>
  </si>
  <si>
    <t xml:space="preserve">Інші субвенції з місцевого бюджету </t>
  </si>
  <si>
    <t xml:space="preserve">Бюджет Полицької сільської територіальної громади </t>
  </si>
  <si>
    <t xml:space="preserve">Бюджет Рафалівської селищної територіальної громади </t>
  </si>
  <si>
    <t xml:space="preserve">                            II. Трансферти до спеціального фонду бюджету</t>
  </si>
  <si>
    <t>Обласний бюджет Рівненської області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</si>
  <si>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</si>
  <si>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</si>
  <si>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</si>
  <si>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</si>
  <si>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</si>
  <si>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</si>
  <si>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</si>
  <si>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</si>
  <si>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I. Трансферти із загального фонду бюджету</t>
  </si>
  <si>
    <t>0219770</t>
  </si>
  <si>
    <t>9770</t>
  </si>
  <si>
    <t>17100000000</t>
  </si>
  <si>
    <t>17317200000</t>
  </si>
  <si>
    <t>Районний бюджет Вараського району</t>
  </si>
  <si>
    <t>Для виконання районної Програми підготовки територіальної оборони та місцевого населення до участі в русі національного спротиву в Вараському районі на 2022-2024 роки</t>
  </si>
  <si>
    <t>На організаційне, інформаційно-аналітичне та матеріально-технічне забезпечення діяльності районної ради</t>
  </si>
  <si>
    <t>Для забезпечення та зміцнення обороноздатності міста Вараш та Рівненської АЕС, підтримки сил НГУ, розміщення підрозділів особового складу, військових підрозділів та облаштування фортифікаційних споруд,  оплати комунальних послуг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</si>
  <si>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</si>
  <si>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</si>
  <si>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</si>
  <si>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Для закупівлі військового зимового форменного одягу (військова частина А7032) </t>
  </si>
  <si>
    <t>на  придбання паливно-мастильних матеріалів (бензин А-95) для управління Служби безпеки України в Рівненській області м.Вараш</t>
  </si>
  <si>
    <t xml:space="preserve">                           II. Трансферти із спеціального фонду бюджету</t>
  </si>
  <si>
    <t xml:space="preserve">Для придбання пересувного банно-прального комплексу модульного типу (військова частина А7032) </t>
  </si>
  <si>
    <t xml:space="preserve">Для придбання цифрових радіостанцій  (військова частина А7032) 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</si>
  <si>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</si>
  <si>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Міський голова                                  Олександр МЕНЗУЛ
</t>
  </si>
  <si>
    <t xml:space="preserve">                                                          Додаток 4</t>
  </si>
  <si>
    <t>в т.ч. за рахунок інших субвенцій з місцевого бюджету</t>
  </si>
  <si>
    <t>Міський голова                                            Олександр МЕНЗУЛ</t>
  </si>
  <si>
    <t xml:space="preserve">                                     (код бюджету)</t>
  </si>
  <si>
    <t xml:space="preserve">                                           ____________2022 року №________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</si>
</sst>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"/>
      <family val="1"/>
    </font>
    <font>
      <b/>
      <sz val="12"/>
      <color rgb="FFFF0000"/>
      <name val="Times New Roman CYR"/>
      <family val="1"/>
      <charset val="204"/>
    </font>
    <font>
      <u/>
      <sz val="12"/>
      <name val="Times New Roman"/>
      <family val="1"/>
      <charset val="204"/>
    </font>
    <font>
      <i/>
      <sz val="10"/>
      <name val="Arial Cyr"/>
      <charset val="204"/>
    </font>
    <font>
      <sz val="12"/>
      <color rgb="FFFF0000"/>
      <name val="Arial Cyr"/>
      <charset val="204"/>
    </font>
    <font>
      <i/>
      <sz val="12"/>
      <name val="Times New Roman"/>
      <family val="1"/>
    </font>
    <font>
      <sz val="12"/>
      <color rgb="FFFF0000"/>
      <name val="Times New Roman Cyr"/>
      <family val="1"/>
      <charset val="204"/>
    </font>
    <font>
      <i/>
      <sz val="12"/>
      <name val="Times New Roman CYR"/>
      <charset val="204"/>
    </font>
    <font>
      <sz val="12"/>
      <color rgb="FFFF0000"/>
      <name val="Times New Roman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</font>
    <font>
      <i/>
      <sz val="11"/>
      <name val="Arial Cyr"/>
      <charset val="204"/>
    </font>
    <font>
      <i/>
      <sz val="11"/>
      <name val="Times New Roman Cyr"/>
      <family val="1"/>
      <charset val="204"/>
    </font>
    <font>
      <b/>
      <i/>
      <sz val="12"/>
      <name val="Times New Roman"/>
      <family val="1"/>
    </font>
    <font>
      <sz val="11"/>
      <name val="Arial Cyr"/>
      <charset val="204"/>
    </font>
    <font>
      <i/>
      <sz val="12"/>
      <name val="Arial Cyr"/>
      <charset val="204"/>
    </font>
    <font>
      <b/>
      <sz val="9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16"/>
      <name val="Arial Cyr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2"/>
      <name val="Arial Cyr"/>
      <charset val="204"/>
    </font>
    <font>
      <sz val="14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 Cyr"/>
      <family val="1"/>
      <charset val="204"/>
    </font>
    <font>
      <b/>
      <sz val="14"/>
      <name val="Arial Cyr"/>
      <charset val="204"/>
    </font>
    <font>
      <b/>
      <sz val="14"/>
      <name val="Times New Roman Cyr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Arial Cyr"/>
      <charset val="204"/>
    </font>
    <font>
      <sz val="10"/>
      <color rgb="FFFF0000"/>
      <name val="Arial Cyr"/>
      <charset val="204"/>
    </font>
    <font>
      <b/>
      <sz val="14"/>
      <color rgb="FFFF0000"/>
      <name val="Arial Cyr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sz val="14"/>
      <color rgb="FFFF0000"/>
      <name val="Times New Roman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rgb="FFFF0000"/>
      <name val="Times New Roman Cyr"/>
      <family val="1"/>
      <charset val="204"/>
    </font>
    <font>
      <i/>
      <sz val="12"/>
      <color rgb="FFFF0000"/>
      <name val="Helv"/>
      <charset val="204"/>
    </font>
    <font>
      <i/>
      <sz val="12"/>
      <color rgb="FFFF0000"/>
      <name val="Times New Roman"/>
      <family val="1"/>
      <charset val="204"/>
    </font>
    <font>
      <b/>
      <sz val="14"/>
      <color rgb="FFFF0000"/>
      <name val="Times New Roman Cyr"/>
      <charset val="204"/>
    </font>
    <font>
      <sz val="14"/>
      <color rgb="FFFF0000"/>
      <name val="Arial Cyr"/>
      <charset val="204"/>
    </font>
    <font>
      <sz val="12"/>
      <color rgb="FFFF0000"/>
      <name val="Helv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</font>
    <font>
      <sz val="14"/>
      <name val="Helv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0"/>
      <color rgb="FFC00000"/>
      <name val="Helv"/>
      <charset val="204"/>
    </font>
    <font>
      <b/>
      <sz val="19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8"/>
      <color indexed="8"/>
      <name val="Times New Roman"/>
      <family val="1"/>
      <charset val="204"/>
    </font>
    <font>
      <sz val="30"/>
      <color indexed="8"/>
      <name val="Times New Roman"/>
      <family val="1"/>
      <charset val="204"/>
    </font>
    <font>
      <sz val="18"/>
      <name val="Arial Cyr"/>
      <charset val="204"/>
    </font>
    <font>
      <b/>
      <sz val="24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24"/>
      <name val="Arial Cyr"/>
      <charset val="204"/>
    </font>
    <font>
      <u/>
      <sz val="14"/>
      <name val="Times New Roman"/>
      <family val="1"/>
      <charset val="204"/>
    </font>
    <font>
      <u/>
      <sz val="14"/>
      <name val="Arial Cyr"/>
      <charset val="204"/>
    </font>
    <font>
      <sz val="9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.5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5"/>
      <color rgb="FFFF0000"/>
      <name val="Arial Cyr"/>
      <charset val="204"/>
    </font>
    <font>
      <sz val="13"/>
      <name val="Arial Cyr"/>
      <charset val="204"/>
    </font>
    <font>
      <i/>
      <sz val="14"/>
      <name val="Times New Roman"/>
      <family val="1"/>
      <charset val="204"/>
    </font>
    <font>
      <i/>
      <sz val="14"/>
      <name val="Arial Cyr"/>
      <charset val="204"/>
    </font>
    <font>
      <i/>
      <sz val="1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2" fillId="0" borderId="0"/>
    <xf numFmtId="0" fontId="2" fillId="0" borderId="0"/>
    <xf numFmtId="0" fontId="10" fillId="0" borderId="0"/>
    <xf numFmtId="0" fontId="1" fillId="0" borderId="0"/>
    <xf numFmtId="0" fontId="44" fillId="0" borderId="0"/>
  </cellStyleXfs>
  <cellXfs count="711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9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0" fillId="0" borderId="0" xfId="0" applyFont="1"/>
    <xf numFmtId="3" fontId="9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20" fillId="0" borderId="0" xfId="0" applyFont="1"/>
    <xf numFmtId="0" fontId="20" fillId="0" borderId="0" xfId="0" applyFont="1" applyFill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2" fillId="0" borderId="0" xfId="0" applyFont="1"/>
    <xf numFmtId="0" fontId="9" fillId="0" borderId="0" xfId="0" applyFont="1" applyBorder="1"/>
    <xf numFmtId="0" fontId="23" fillId="0" borderId="0" xfId="0" applyFont="1"/>
    <xf numFmtId="0" fontId="10" fillId="0" borderId="0" xfId="0" applyFont="1"/>
    <xf numFmtId="0" fontId="9" fillId="0" borderId="0" xfId="0" applyFont="1" applyFill="1"/>
    <xf numFmtId="0" fontId="10" fillId="0" borderId="0" xfId="0" applyFont="1" applyBorder="1"/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6" fillId="0" borderId="0" xfId="0" applyFont="1" applyBorder="1" applyAlignment="1">
      <alignment horizontal="right"/>
    </xf>
    <xf numFmtId="49" fontId="2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wrapText="1"/>
    </xf>
    <xf numFmtId="49" fontId="9" fillId="4" borderId="1" xfId="1" applyNumberFormat="1" applyFont="1" applyFill="1" applyBorder="1" applyAlignment="1" applyProtection="1">
      <alignment horizontal="left" wrapText="1"/>
      <protection locked="0"/>
    </xf>
    <xf numFmtId="3" fontId="29" fillId="4" borderId="1" xfId="0" applyNumberFormat="1" applyFont="1" applyFill="1" applyBorder="1" applyAlignment="1">
      <alignment horizontal="center" wrapText="1"/>
    </xf>
    <xf numFmtId="3" fontId="9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3" fontId="15" fillId="0" borderId="1" xfId="0" applyNumberFormat="1" applyFont="1" applyFill="1" applyBorder="1" applyAlignment="1">
      <alignment horizontal="center" wrapText="1"/>
    </xf>
    <xf numFmtId="3" fontId="30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wrapText="1"/>
    </xf>
    <xf numFmtId="3" fontId="31" fillId="0" borderId="1" xfId="0" applyNumberFormat="1" applyFont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>
      <alignment horizontal="left" wrapText="1"/>
    </xf>
    <xf numFmtId="3" fontId="31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30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49" fontId="15" fillId="0" borderId="3" xfId="0" applyNumberFormat="1" applyFont="1" applyFill="1" applyBorder="1" applyAlignment="1">
      <alignment horizontal="left" wrapText="1"/>
    </xf>
    <xf numFmtId="3" fontId="15" fillId="0" borderId="1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 applyFill="1"/>
    <xf numFmtId="3" fontId="27" fillId="0" borderId="1" xfId="0" applyNumberFormat="1" applyFont="1" applyFill="1" applyBorder="1" applyAlignment="1">
      <alignment horizontal="center" wrapText="1"/>
    </xf>
    <xf numFmtId="3" fontId="32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 applyProtection="1">
      <alignment horizontal="left" wrapText="1"/>
      <protection locked="0"/>
    </xf>
    <xf numFmtId="3" fontId="33" fillId="0" borderId="1" xfId="0" applyNumberFormat="1" applyFont="1" applyFill="1" applyBorder="1" applyAlignment="1">
      <alignment horizontal="center" wrapText="1"/>
    </xf>
    <xf numFmtId="0" fontId="34" fillId="0" borderId="0" xfId="0" applyFont="1"/>
    <xf numFmtId="0" fontId="34" fillId="0" borderId="0" xfId="0" applyFont="1" applyFill="1"/>
    <xf numFmtId="49" fontId="31" fillId="0" borderId="1" xfId="0" applyNumberFormat="1" applyFont="1" applyFill="1" applyBorder="1" applyAlignment="1">
      <alignment horizontal="center" wrapText="1"/>
    </xf>
    <xf numFmtId="49" fontId="31" fillId="3" borderId="1" xfId="0" applyNumberFormat="1" applyFont="1" applyFill="1" applyBorder="1" applyAlignment="1">
      <alignment horizontal="center" wrapText="1"/>
    </xf>
    <xf numFmtId="49" fontId="31" fillId="3" borderId="1" xfId="0" applyNumberFormat="1" applyFont="1" applyFill="1" applyBorder="1" applyAlignment="1">
      <alignment horizontal="left" wrapText="1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49" fontId="9" fillId="4" borderId="1" xfId="0" applyNumberFormat="1" applyFont="1" applyFill="1" applyBorder="1" applyAlignment="1" applyProtection="1">
      <alignment horizontal="left" wrapText="1"/>
      <protection locked="0"/>
    </xf>
    <xf numFmtId="3" fontId="14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49" fontId="10" fillId="0" borderId="6" xfId="0" applyNumberFormat="1" applyFont="1" applyBorder="1" applyAlignment="1">
      <alignment horizontal="center" wrapText="1"/>
    </xf>
    <xf numFmtId="49" fontId="33" fillId="0" borderId="1" xfId="0" applyNumberFormat="1" applyFont="1" applyBorder="1" applyAlignment="1">
      <alignment horizontal="center" wrapText="1"/>
    </xf>
    <xf numFmtId="49" fontId="33" fillId="0" borderId="6" xfId="0" applyNumberFormat="1" applyFont="1" applyBorder="1" applyAlignment="1">
      <alignment horizontal="center" wrapText="1"/>
    </xf>
    <xf numFmtId="49" fontId="19" fillId="0" borderId="4" xfId="0" applyNumberFormat="1" applyFont="1" applyFill="1" applyBorder="1" applyAlignment="1">
      <alignment horizontal="left" wrapText="1"/>
    </xf>
    <xf numFmtId="3" fontId="35" fillId="0" borderId="1" xfId="0" applyNumberFormat="1" applyFont="1" applyBorder="1" applyAlignment="1">
      <alignment horizontal="center" wrapText="1"/>
    </xf>
    <xf numFmtId="3" fontId="13" fillId="0" borderId="1" xfId="0" applyNumberFormat="1" applyFont="1" applyBorder="1" applyAlignment="1">
      <alignment horizontal="center" wrapText="1"/>
    </xf>
    <xf numFmtId="3" fontId="24" fillId="0" borderId="1" xfId="0" applyNumberFormat="1" applyFont="1" applyBorder="1" applyAlignment="1">
      <alignment horizontal="center" wrapText="1"/>
    </xf>
    <xf numFmtId="3" fontId="36" fillId="0" borderId="1" xfId="0" applyNumberFormat="1" applyFont="1" applyFill="1" applyBorder="1" applyAlignment="1">
      <alignment horizontal="center" wrapText="1"/>
    </xf>
    <xf numFmtId="0" fontId="35" fillId="0" borderId="1" xfId="0" applyFont="1" applyBorder="1" applyAlignment="1">
      <alignment horizontal="left" wrapText="1"/>
    </xf>
    <xf numFmtId="3" fontId="35" fillId="0" borderId="1" xfId="0" applyNumberFormat="1" applyFont="1" applyFill="1" applyBorder="1" applyAlignment="1">
      <alignment horizontal="center" wrapText="1"/>
    </xf>
    <xf numFmtId="0" fontId="37" fillId="0" borderId="0" xfId="0" applyFont="1" applyFill="1"/>
    <xf numFmtId="0" fontId="37" fillId="5" borderId="0" xfId="0" applyFont="1" applyFill="1"/>
    <xf numFmtId="49" fontId="38" fillId="0" borderId="1" xfId="0" applyNumberFormat="1" applyFont="1" applyFill="1" applyBorder="1" applyAlignment="1">
      <alignment horizontal="center" wrapText="1"/>
    </xf>
    <xf numFmtId="49" fontId="38" fillId="0" borderId="6" xfId="0" applyNumberFormat="1" applyFont="1" applyFill="1" applyBorder="1" applyAlignment="1">
      <alignment horizontal="center" wrapText="1"/>
    </xf>
    <xf numFmtId="49" fontId="13" fillId="0" borderId="4" xfId="0" applyNumberFormat="1" applyFont="1" applyFill="1" applyBorder="1" applyAlignment="1">
      <alignment horizontal="left" wrapText="1"/>
    </xf>
    <xf numFmtId="3" fontId="13" fillId="0" borderId="1" xfId="0" applyNumberFormat="1" applyFont="1" applyFill="1" applyBorder="1" applyAlignment="1">
      <alignment horizontal="center" wrapText="1"/>
    </xf>
    <xf numFmtId="3" fontId="12" fillId="0" borderId="2" xfId="0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3" fontId="36" fillId="0" borderId="1" xfId="0" applyNumberFormat="1" applyFont="1" applyBorder="1" applyAlignment="1">
      <alignment horizontal="center" wrapText="1"/>
    </xf>
    <xf numFmtId="0" fontId="37" fillId="0" borderId="0" xfId="0" applyFont="1"/>
    <xf numFmtId="49" fontId="33" fillId="0" borderId="1" xfId="0" applyNumberFormat="1" applyFont="1" applyFill="1" applyBorder="1" applyAlignment="1">
      <alignment horizontal="center" wrapText="1"/>
    </xf>
    <xf numFmtId="49" fontId="33" fillId="0" borderId="6" xfId="0" applyNumberFormat="1" applyFont="1" applyFill="1" applyBorder="1" applyAlignment="1">
      <alignment horizontal="center" wrapText="1"/>
    </xf>
    <xf numFmtId="49" fontId="31" fillId="0" borderId="4" xfId="0" applyNumberFormat="1" applyFont="1" applyBorder="1" applyAlignment="1" applyProtection="1">
      <alignment horizontal="left" wrapText="1"/>
      <protection locked="0"/>
    </xf>
    <xf numFmtId="49" fontId="38" fillId="0" borderId="1" xfId="0" applyNumberFormat="1" applyFont="1" applyBorder="1" applyAlignment="1">
      <alignment horizontal="center" wrapText="1"/>
    </xf>
    <xf numFmtId="49" fontId="36" fillId="0" borderId="1" xfId="0" applyNumberFormat="1" applyFont="1" applyFill="1" applyBorder="1" applyAlignment="1">
      <alignment horizontal="left" wrapText="1"/>
    </xf>
    <xf numFmtId="49" fontId="31" fillId="0" borderId="1" xfId="0" applyNumberFormat="1" applyFont="1" applyBorder="1" applyAlignment="1" applyProtection="1">
      <alignment horizontal="left" wrapText="1"/>
      <protection locked="0"/>
    </xf>
    <xf numFmtId="3" fontId="7" fillId="0" borderId="1" xfId="0" applyNumberFormat="1" applyFont="1" applyBorder="1" applyAlignment="1">
      <alignment horizontal="center" wrapText="1"/>
    </xf>
    <xf numFmtId="49" fontId="24" fillId="0" borderId="1" xfId="0" applyNumberFormat="1" applyFont="1" applyFill="1" applyBorder="1" applyAlignment="1" applyProtection="1">
      <alignment horizontal="left" wrapText="1"/>
      <protection locked="0"/>
    </xf>
    <xf numFmtId="3" fontId="39" fillId="0" borderId="1" xfId="0" applyNumberFormat="1" applyFont="1" applyBorder="1" applyAlignment="1">
      <alignment horizontal="center" wrapText="1"/>
    </xf>
    <xf numFmtId="0" fontId="13" fillId="0" borderId="9" xfId="0" applyFont="1" applyBorder="1" applyAlignment="1">
      <alignment horizontal="left" wrapText="1"/>
    </xf>
    <xf numFmtId="3" fontId="7" fillId="4" borderId="1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3" fontId="10" fillId="0" borderId="3" xfId="0" applyNumberFormat="1" applyFont="1" applyFill="1" applyBorder="1" applyAlignment="1">
      <alignment horizontal="center" wrapText="1"/>
    </xf>
    <xf numFmtId="3" fontId="31" fillId="0" borderId="3" xfId="0" applyNumberFormat="1" applyFont="1" applyBorder="1" applyAlignment="1">
      <alignment horizontal="center" wrapText="1"/>
    </xf>
    <xf numFmtId="49" fontId="31" fillId="0" borderId="1" xfId="0" applyNumberFormat="1" applyFont="1" applyFill="1" applyBorder="1" applyAlignment="1">
      <alignment horizontal="left" wrapText="1"/>
    </xf>
    <xf numFmtId="49" fontId="24" fillId="0" borderId="1" xfId="0" applyNumberFormat="1" applyFont="1" applyFill="1" applyBorder="1" applyAlignment="1">
      <alignment horizontal="left" wrapText="1"/>
    </xf>
    <xf numFmtId="3" fontId="26" fillId="0" borderId="1" xfId="0" applyNumberFormat="1" applyFont="1" applyFill="1" applyBorder="1" applyAlignment="1">
      <alignment horizontal="center" wrapText="1"/>
    </xf>
    <xf numFmtId="3" fontId="24" fillId="0" borderId="1" xfId="0" applyNumberFormat="1" applyFont="1" applyFill="1" applyBorder="1" applyAlignment="1">
      <alignment horizontal="center" wrapText="1"/>
    </xf>
    <xf numFmtId="0" fontId="33" fillId="0" borderId="0" xfId="0" applyFont="1"/>
    <xf numFmtId="0" fontId="33" fillId="0" borderId="0" xfId="0" applyFont="1" applyFill="1"/>
    <xf numFmtId="0" fontId="33" fillId="0" borderId="0" xfId="0" applyFont="1" applyFill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10" fillId="0" borderId="4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3" fontId="10" fillId="0" borderId="4" xfId="0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3" fontId="30" fillId="0" borderId="4" xfId="0" applyNumberFormat="1" applyFont="1" applyFill="1" applyBorder="1" applyAlignment="1">
      <alignment horizontal="center" wrapText="1"/>
    </xf>
    <xf numFmtId="49" fontId="10" fillId="0" borderId="6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justify" wrapText="1"/>
    </xf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49" fontId="31" fillId="0" borderId="1" xfId="0" applyNumberFormat="1" applyFont="1" applyBorder="1" applyAlignment="1">
      <alignment horizontal="center"/>
    </xf>
    <xf numFmtId="49" fontId="31" fillId="0" borderId="1" xfId="0" applyNumberFormat="1" applyFont="1" applyBorder="1" applyAlignment="1">
      <alignment horizontal="left" wrapText="1"/>
    </xf>
    <xf numFmtId="3" fontId="31" fillId="0" borderId="1" xfId="0" applyNumberFormat="1" applyFont="1" applyFill="1" applyBorder="1" applyAlignment="1" applyProtection="1">
      <alignment horizontal="center" wrapText="1"/>
      <protection locked="0"/>
    </xf>
    <xf numFmtId="49" fontId="15" fillId="0" borderId="3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/>
    <xf numFmtId="0" fontId="9" fillId="0" borderId="3" xfId="0" applyFont="1" applyBorder="1"/>
    <xf numFmtId="0" fontId="9" fillId="0" borderId="1" xfId="0" applyFont="1" applyBorder="1"/>
    <xf numFmtId="49" fontId="29" fillId="4" borderId="1" xfId="0" applyNumberFormat="1" applyFont="1" applyFill="1" applyBorder="1" applyAlignment="1" applyProtection="1">
      <alignment horizontal="left" wrapText="1"/>
      <protection locked="0"/>
    </xf>
    <xf numFmtId="3" fontId="32" fillId="0" borderId="1" xfId="0" applyNumberFormat="1" applyFont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left" wrapText="1"/>
    </xf>
    <xf numFmtId="49" fontId="30" fillId="0" borderId="1" xfId="0" applyNumberFormat="1" applyFont="1" applyFill="1" applyBorder="1" applyAlignment="1">
      <alignment horizontal="left" wrapText="1"/>
    </xf>
    <xf numFmtId="49" fontId="30" fillId="0" borderId="1" xfId="0" applyNumberFormat="1" applyFont="1" applyBorder="1" applyAlignment="1">
      <alignment horizontal="left" wrapText="1"/>
    </xf>
    <xf numFmtId="49" fontId="31" fillId="0" borderId="6" xfId="0" applyNumberFormat="1" applyFont="1" applyFill="1" applyBorder="1" applyAlignment="1">
      <alignment horizont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5" fillId="0" borderId="1" xfId="0" applyFont="1" applyBorder="1" applyAlignment="1">
      <alignment wrapText="1"/>
    </xf>
    <xf numFmtId="3" fontId="12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wrapText="1"/>
    </xf>
    <xf numFmtId="0" fontId="40" fillId="0" borderId="0" xfId="0" applyFont="1" applyFill="1"/>
    <xf numFmtId="0" fontId="40" fillId="5" borderId="0" xfId="0" applyFont="1" applyFill="1"/>
    <xf numFmtId="49" fontId="25" fillId="0" borderId="1" xfId="0" applyNumberFormat="1" applyFont="1" applyBorder="1" applyAlignment="1">
      <alignment horizontal="center" wrapText="1"/>
    </xf>
    <xf numFmtId="49" fontId="25" fillId="0" borderId="1" xfId="0" applyNumberFormat="1" applyFont="1" applyFill="1" applyBorder="1" applyAlignment="1">
      <alignment horizontal="center" wrapText="1"/>
    </xf>
    <xf numFmtId="0" fontId="27" fillId="0" borderId="1" xfId="0" applyFont="1" applyBorder="1" applyAlignment="1">
      <alignment wrapText="1"/>
    </xf>
    <xf numFmtId="3" fontId="27" fillId="0" borderId="1" xfId="0" applyNumberFormat="1" applyFont="1" applyBorder="1" applyAlignment="1">
      <alignment horizontal="center" wrapText="1"/>
    </xf>
    <xf numFmtId="49" fontId="15" fillId="0" borderId="4" xfId="0" applyNumberFormat="1" applyFont="1" applyBorder="1" applyAlignment="1">
      <alignment horizontal="left" wrapText="1"/>
    </xf>
    <xf numFmtId="0" fontId="35" fillId="0" borderId="1" xfId="0" applyFont="1" applyBorder="1" applyAlignment="1">
      <alignment wrapText="1"/>
    </xf>
    <xf numFmtId="0" fontId="41" fillId="0" borderId="0" xfId="0" applyFont="1"/>
    <xf numFmtId="0" fontId="15" fillId="0" borderId="1" xfId="0" applyFont="1" applyBorder="1" applyAlignment="1">
      <alignment vertical="top" wrapText="1"/>
    </xf>
    <xf numFmtId="0" fontId="15" fillId="0" borderId="0" xfId="0" applyFont="1" applyAlignment="1">
      <alignment wrapText="1"/>
    </xf>
    <xf numFmtId="3" fontId="31" fillId="0" borderId="3" xfId="0" applyNumberFormat="1" applyFont="1" applyFill="1" applyBorder="1" applyAlignment="1">
      <alignment horizontal="center" wrapText="1"/>
    </xf>
    <xf numFmtId="49" fontId="10" fillId="0" borderId="4" xfId="0" applyNumberFormat="1" applyFont="1" applyBorder="1" applyAlignment="1">
      <alignment horizontal="center" wrapText="1"/>
    </xf>
    <xf numFmtId="0" fontId="16" fillId="0" borderId="0" xfId="0" applyFont="1" applyBorder="1"/>
    <xf numFmtId="0" fontId="16" fillId="0" borderId="1" xfId="0" applyFont="1" applyBorder="1"/>
    <xf numFmtId="49" fontId="42" fillId="2" borderId="1" xfId="0" applyNumberFormat="1" applyFont="1" applyFill="1" applyBorder="1" applyAlignment="1" applyProtection="1">
      <alignment horizontal="center" wrapText="1"/>
      <protection locked="0"/>
    </xf>
    <xf numFmtId="49" fontId="29" fillId="2" borderId="1" xfId="1" applyNumberFormat="1" applyFont="1" applyFill="1" applyBorder="1" applyAlignment="1" applyProtection="1">
      <alignment horizontal="center" wrapText="1"/>
      <protection locked="0"/>
    </xf>
    <xf numFmtId="3" fontId="29" fillId="2" borderId="1" xfId="0" applyNumberFormat="1" applyFont="1" applyFill="1" applyBorder="1" applyAlignment="1">
      <alignment horizontal="center" wrapText="1"/>
    </xf>
    <xf numFmtId="0" fontId="29" fillId="0" borderId="0" xfId="0" applyFont="1" applyAlignment="1">
      <alignment horizontal="center" vertical="center"/>
    </xf>
    <xf numFmtId="3" fontId="29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 applyProtection="1">
      <alignment vertical="top" wrapText="1"/>
      <protection locked="0"/>
    </xf>
    <xf numFmtId="3" fontId="31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5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1" fontId="2" fillId="0" borderId="0" xfId="25" applyNumberFormat="1" applyFont="1" applyFill="1" applyBorder="1" applyAlignment="1">
      <alignment vertical="top" wrapText="1"/>
    </xf>
    <xf numFmtId="49" fontId="2" fillId="0" borderId="0" xfId="25" applyNumberFormat="1" applyFont="1" applyFill="1" applyBorder="1" applyAlignment="1">
      <alignment vertical="top" wrapText="1"/>
    </xf>
    <xf numFmtId="0" fontId="13" fillId="0" borderId="0" xfId="25" applyFont="1" applyAlignment="1"/>
    <xf numFmtId="0" fontId="44" fillId="0" borderId="0" xfId="25" applyFont="1" applyFill="1" applyBorder="1"/>
    <xf numFmtId="0" fontId="43" fillId="0" borderId="0" xfId="25" applyFont="1" applyAlignment="1">
      <alignment horizontal="right"/>
    </xf>
    <xf numFmtId="1" fontId="2" fillId="0" borderId="0" xfId="25" applyNumberFormat="1" applyFont="1" applyFill="1" applyBorder="1" applyAlignment="1">
      <alignment horizontal="right" vertical="top" wrapText="1"/>
    </xf>
    <xf numFmtId="49" fontId="15" fillId="0" borderId="10" xfId="25" applyNumberFormat="1" applyFont="1" applyFill="1" applyBorder="1" applyAlignment="1">
      <alignment horizontal="center" wrapText="1"/>
    </xf>
    <xf numFmtId="49" fontId="21" fillId="0" borderId="0" xfId="25" applyNumberFormat="1" applyFont="1" applyFill="1" applyBorder="1" applyAlignment="1">
      <alignment wrapText="1"/>
    </xf>
    <xf numFmtId="1" fontId="2" fillId="0" borderId="0" xfId="25" applyNumberFormat="1" applyFont="1" applyFill="1" applyBorder="1" applyAlignment="1">
      <alignment horizontal="center" vertical="top" wrapText="1"/>
    </xf>
    <xf numFmtId="0" fontId="8" fillId="0" borderId="0" xfId="25" applyFont="1" applyFill="1" applyBorder="1"/>
    <xf numFmtId="0" fontId="12" fillId="0" borderId="0" xfId="25" applyFont="1" applyFill="1" applyBorder="1" applyAlignment="1">
      <alignment horizontal="right"/>
    </xf>
    <xf numFmtId="0" fontId="47" fillId="0" borderId="1" xfId="25" applyFont="1" applyFill="1" applyBorder="1" applyAlignment="1">
      <alignment horizontal="center" vertical="center"/>
    </xf>
    <xf numFmtId="0" fontId="47" fillId="0" borderId="1" xfId="25" applyFont="1" applyFill="1" applyBorder="1" applyAlignment="1">
      <alignment horizontal="center" vertical="center" wrapText="1"/>
    </xf>
    <xf numFmtId="49" fontId="2" fillId="0" borderId="1" xfId="25" applyNumberFormat="1" applyFont="1" applyFill="1" applyBorder="1" applyAlignment="1">
      <alignment horizontal="center" vertical="top" wrapText="1"/>
    </xf>
    <xf numFmtId="0" fontId="2" fillId="0" borderId="1" xfId="25" applyFont="1" applyFill="1" applyBorder="1" applyAlignment="1">
      <alignment horizontal="center" vertical="center" wrapText="1"/>
    </xf>
    <xf numFmtId="0" fontId="48" fillId="0" borderId="0" xfId="25" applyFont="1" applyFill="1" applyBorder="1"/>
    <xf numFmtId="0" fontId="44" fillId="3" borderId="0" xfId="25" applyFont="1" applyFill="1" applyBorder="1"/>
    <xf numFmtId="49" fontId="49" fillId="0" borderId="1" xfId="25" applyNumberFormat="1" applyFont="1" applyFill="1" applyBorder="1" applyAlignment="1">
      <alignment horizontal="center" wrapText="1"/>
    </xf>
    <xf numFmtId="49" fontId="49" fillId="0" borderId="1" xfId="25" applyNumberFormat="1" applyFont="1" applyFill="1" applyBorder="1" applyAlignment="1">
      <alignment wrapText="1"/>
    </xf>
    <xf numFmtId="3" fontId="14" fillId="0" borderId="1" xfId="25" applyNumberFormat="1" applyFont="1" applyFill="1" applyBorder="1" applyAlignment="1">
      <alignment horizontal="center" wrapText="1"/>
    </xf>
    <xf numFmtId="0" fontId="50" fillId="3" borderId="0" xfId="25" applyFont="1" applyFill="1" applyBorder="1"/>
    <xf numFmtId="0" fontId="50" fillId="0" borderId="0" xfId="25" applyFont="1" applyFill="1" applyBorder="1"/>
    <xf numFmtId="49" fontId="51" fillId="0" borderId="1" xfId="25" applyNumberFormat="1" applyFont="1" applyFill="1" applyBorder="1" applyAlignment="1">
      <alignment horizontal="center" wrapText="1"/>
    </xf>
    <xf numFmtId="49" fontId="51" fillId="0" borderId="1" xfId="25" applyNumberFormat="1" applyFont="1" applyFill="1" applyBorder="1" applyAlignment="1">
      <alignment horizontal="left" wrapText="1"/>
    </xf>
    <xf numFmtId="3" fontId="15" fillId="0" borderId="1" xfId="25" applyNumberFormat="1" applyFont="1" applyFill="1" applyBorder="1" applyAlignment="1">
      <alignment horizontal="center" wrapText="1"/>
    </xf>
    <xf numFmtId="3" fontId="51" fillId="0" borderId="1" xfId="25" applyNumberFormat="1" applyFont="1" applyFill="1" applyBorder="1" applyAlignment="1">
      <alignment horizontal="center" wrapText="1"/>
    </xf>
    <xf numFmtId="2" fontId="50" fillId="0" borderId="0" xfId="25" applyNumberFormat="1" applyFont="1" applyFill="1" applyBorder="1"/>
    <xf numFmtId="49" fontId="51" fillId="0" borderId="1" xfId="25" applyNumberFormat="1" applyFont="1" applyFill="1" applyBorder="1" applyAlignment="1">
      <alignment vertical="justify" wrapText="1"/>
    </xf>
    <xf numFmtId="3" fontId="15" fillId="0" borderId="1" xfId="25" applyNumberFormat="1" applyFont="1" applyFill="1" applyBorder="1" applyAlignment="1">
      <alignment horizontal="center"/>
    </xf>
    <xf numFmtId="0" fontId="52" fillId="3" borderId="0" xfId="25" applyFont="1" applyFill="1" applyBorder="1"/>
    <xf numFmtId="0" fontId="52" fillId="0" borderId="0" xfId="25" applyFont="1" applyFill="1" applyBorder="1"/>
    <xf numFmtId="49" fontId="51" fillId="0" borderId="1" xfId="25" applyNumberFormat="1" applyFont="1" applyFill="1" applyBorder="1" applyAlignment="1">
      <alignment wrapText="1"/>
    </xf>
    <xf numFmtId="3" fontId="14" fillId="0" borderId="1" xfId="25" applyNumberFormat="1" applyFont="1" applyFill="1" applyBorder="1" applyAlignment="1">
      <alignment horizontal="center"/>
    </xf>
    <xf numFmtId="49" fontId="51" fillId="0" borderId="1" xfId="25" applyNumberFormat="1" applyFont="1" applyFill="1" applyBorder="1" applyAlignment="1">
      <alignment vertical="center" wrapText="1"/>
    </xf>
    <xf numFmtId="3" fontId="14" fillId="0" borderId="1" xfId="25" applyNumberFormat="1" applyFont="1" applyFill="1" applyBorder="1" applyAlignment="1">
      <alignment horizontal="left" wrapText="1"/>
    </xf>
    <xf numFmtId="49" fontId="44" fillId="0" borderId="0" xfId="25" applyNumberFormat="1" applyFont="1" applyFill="1" applyBorder="1" applyAlignment="1">
      <alignment vertical="top" wrapText="1"/>
    </xf>
    <xf numFmtId="0" fontId="54" fillId="0" borderId="0" xfId="25" applyFont="1" applyFill="1" applyBorder="1"/>
    <xf numFmtId="0" fontId="50" fillId="0" borderId="0" xfId="26" applyFont="1" applyFill="1" applyBorder="1" applyAlignment="1" applyProtection="1">
      <alignment vertical="center" wrapText="1"/>
    </xf>
    <xf numFmtId="164" fontId="52" fillId="0" borderId="0" xfId="25" applyNumberFormat="1" applyFont="1" applyFill="1" applyBorder="1"/>
    <xf numFmtId="3" fontId="52" fillId="0" borderId="0" xfId="25" applyNumberFormat="1" applyFont="1" applyFill="1" applyBorder="1"/>
    <xf numFmtId="1" fontId="44" fillId="0" borderId="0" xfId="25" applyNumberFormat="1" applyFont="1" applyFill="1" applyBorder="1" applyAlignment="1">
      <alignment vertical="top" wrapText="1"/>
    </xf>
    <xf numFmtId="0" fontId="11" fillId="0" borderId="0" xfId="0" applyFont="1"/>
    <xf numFmtId="0" fontId="5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/>
    <xf numFmtId="0" fontId="60" fillId="0" borderId="0" xfId="0" applyFont="1" applyAlignment="1">
      <alignment horizontal="left"/>
    </xf>
    <xf numFmtId="0" fontId="61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60" fillId="0" borderId="0" xfId="0" applyFont="1"/>
    <xf numFmtId="0" fontId="62" fillId="0" borderId="0" xfId="0" applyFont="1"/>
    <xf numFmtId="0" fontId="64" fillId="0" borderId="0" xfId="0" applyFont="1"/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5" fillId="0" borderId="0" xfId="0" applyFont="1"/>
    <xf numFmtId="49" fontId="67" fillId="0" borderId="1" xfId="0" applyNumberFormat="1" applyFont="1" applyFill="1" applyBorder="1" applyAlignment="1">
      <alignment horizontal="center" wrapText="1"/>
    </xf>
    <xf numFmtId="0" fontId="43" fillId="0" borderId="1" xfId="0" applyFont="1" applyFill="1" applyBorder="1" applyAlignment="1">
      <alignment wrapText="1"/>
    </xf>
    <xf numFmtId="3" fontId="43" fillId="0" borderId="1" xfId="0" applyNumberFormat="1" applyFont="1" applyBorder="1" applyAlignment="1">
      <alignment horizontal="center" wrapText="1"/>
    </xf>
    <xf numFmtId="0" fontId="43" fillId="0" borderId="1" xfId="0" applyFont="1" applyFill="1" applyBorder="1" applyAlignment="1">
      <alignment horizontal="center" wrapText="1"/>
    </xf>
    <xf numFmtId="49" fontId="68" fillId="0" borderId="1" xfId="0" applyNumberFormat="1" applyFont="1" applyFill="1" applyBorder="1" applyAlignment="1">
      <alignment horizontal="center" wrapText="1"/>
    </xf>
    <xf numFmtId="49" fontId="68" fillId="0" borderId="1" xfId="0" applyNumberFormat="1" applyFont="1" applyFill="1" applyBorder="1" applyAlignment="1" applyProtection="1">
      <alignment horizontal="left" wrapText="1"/>
      <protection locked="0"/>
    </xf>
    <xf numFmtId="0" fontId="68" fillId="0" borderId="1" xfId="0" applyFont="1" applyBorder="1" applyAlignment="1">
      <alignment wrapText="1"/>
    </xf>
    <xf numFmtId="0" fontId="68" fillId="0" borderId="1" xfId="0" applyFont="1" applyBorder="1" applyAlignment="1">
      <alignment horizontal="center" wrapText="1"/>
    </xf>
    <xf numFmtId="3" fontId="68" fillId="0" borderId="1" xfId="0" applyNumberFormat="1" applyFont="1" applyBorder="1" applyAlignment="1">
      <alignment horizontal="center" wrapText="1"/>
    </xf>
    <xf numFmtId="3" fontId="68" fillId="0" borderId="4" xfId="0" applyNumberFormat="1" applyFont="1" applyBorder="1" applyAlignment="1">
      <alignment horizontal="center"/>
    </xf>
    <xf numFmtId="3" fontId="68" fillId="0" borderId="1" xfId="0" applyNumberFormat="1" applyFont="1" applyBorder="1" applyAlignment="1">
      <alignment horizontal="center"/>
    </xf>
    <xf numFmtId="3" fontId="59" fillId="0" borderId="1" xfId="0" applyNumberFormat="1" applyFont="1" applyBorder="1"/>
    <xf numFmtId="0" fontId="59" fillId="0" borderId="0" xfId="0" applyFont="1"/>
    <xf numFmtId="3" fontId="43" fillId="0" borderId="1" xfId="0" applyNumberFormat="1" applyFont="1" applyFill="1" applyBorder="1" applyAlignment="1">
      <alignment horizontal="center" wrapText="1"/>
    </xf>
    <xf numFmtId="49" fontId="70" fillId="4" borderId="1" xfId="0" applyNumberFormat="1" applyFont="1" applyFill="1" applyBorder="1" applyAlignment="1">
      <alignment horizontal="center" wrapText="1"/>
    </xf>
    <xf numFmtId="49" fontId="67" fillId="4" borderId="1" xfId="0" applyNumberFormat="1" applyFont="1" applyFill="1" applyBorder="1" applyAlignment="1">
      <alignment horizontal="center" vertical="center" wrapText="1"/>
    </xf>
    <xf numFmtId="49" fontId="72" fillId="4" borderId="1" xfId="0" applyNumberFormat="1" applyFont="1" applyFill="1" applyBorder="1" applyAlignment="1" applyProtection="1">
      <alignment horizontal="left" wrapText="1"/>
      <protection locked="0"/>
    </xf>
    <xf numFmtId="0" fontId="43" fillId="4" borderId="1" xfId="0" applyFont="1" applyFill="1" applyBorder="1" applyAlignment="1">
      <alignment wrapText="1"/>
    </xf>
    <xf numFmtId="0" fontId="43" fillId="4" borderId="1" xfId="0" applyFont="1" applyFill="1" applyBorder="1" applyAlignment="1">
      <alignment horizontal="center" wrapText="1"/>
    </xf>
    <xf numFmtId="3" fontId="63" fillId="4" borderId="1" xfId="0" applyNumberFormat="1" applyFont="1" applyFill="1" applyBorder="1" applyAlignment="1">
      <alignment horizontal="center" wrapText="1"/>
    </xf>
    <xf numFmtId="0" fontId="43" fillId="0" borderId="0" xfId="0" applyFont="1"/>
    <xf numFmtId="4" fontId="66" fillId="0" borderId="0" xfId="0" applyNumberFormat="1" applyFont="1"/>
    <xf numFmtId="49" fontId="69" fillId="0" borderId="1" xfId="0" applyNumberFormat="1" applyFont="1" applyFill="1" applyBorder="1" applyAlignment="1">
      <alignment horizontal="left" wrapText="1"/>
    </xf>
    <xf numFmtId="0" fontId="43" fillId="0" borderId="0" xfId="0" applyFont="1" applyFill="1"/>
    <xf numFmtId="4" fontId="66" fillId="0" borderId="0" xfId="0" applyNumberFormat="1" applyFont="1" applyFill="1"/>
    <xf numFmtId="49" fontId="43" fillId="0" borderId="0" xfId="0" applyNumberFormat="1" applyFont="1" applyAlignment="1">
      <alignment horizontal="left" wrapText="1"/>
    </xf>
    <xf numFmtId="3" fontId="73" fillId="0" borderId="1" xfId="0" applyNumberFormat="1" applyFont="1" applyFill="1" applyBorder="1" applyAlignment="1">
      <alignment horizontal="center" wrapText="1"/>
    </xf>
    <xf numFmtId="0" fontId="68" fillId="0" borderId="0" xfId="0" applyFont="1" applyFill="1"/>
    <xf numFmtId="4" fontId="74" fillId="0" borderId="0" xfId="0" applyNumberFormat="1" applyFont="1" applyFill="1"/>
    <xf numFmtId="0" fontId="75" fillId="0" borderId="0" xfId="0" applyFont="1"/>
    <xf numFmtId="4" fontId="76" fillId="0" borderId="0" xfId="0" applyNumberFormat="1" applyFont="1"/>
    <xf numFmtId="49" fontId="77" fillId="0" borderId="1" xfId="0" applyNumberFormat="1" applyFont="1" applyBorder="1" applyAlignment="1">
      <alignment horizontal="center" wrapText="1"/>
    </xf>
    <xf numFmtId="49" fontId="78" fillId="0" borderId="1" xfId="0" applyNumberFormat="1" applyFont="1" applyBorder="1" applyAlignment="1" applyProtection="1">
      <alignment horizontal="left" wrapText="1"/>
      <protection locked="0"/>
    </xf>
    <xf numFmtId="0" fontId="68" fillId="0" borderId="1" xfId="0" applyFont="1" applyFill="1" applyBorder="1" applyAlignment="1">
      <alignment wrapText="1"/>
    </xf>
    <xf numFmtId="3" fontId="68" fillId="0" borderId="1" xfId="0" applyNumberFormat="1" applyFont="1" applyFill="1" applyBorder="1" applyAlignment="1">
      <alignment horizontal="center"/>
    </xf>
    <xf numFmtId="3" fontId="73" fillId="0" borderId="1" xfId="0" applyNumberFormat="1" applyFont="1" applyFill="1" applyBorder="1" applyAlignment="1">
      <alignment horizontal="center"/>
    </xf>
    <xf numFmtId="49" fontId="78" fillId="0" borderId="1" xfId="0" applyNumberFormat="1" applyFont="1" applyFill="1" applyBorder="1" applyAlignment="1">
      <alignment horizontal="center" wrapText="1"/>
    </xf>
    <xf numFmtId="49" fontId="79" fillId="0" borderId="1" xfId="0" applyNumberFormat="1" applyFont="1" applyBorder="1" applyAlignment="1">
      <alignment horizontal="left" wrapText="1"/>
    </xf>
    <xf numFmtId="0" fontId="68" fillId="0" borderId="1" xfId="0" applyFont="1" applyFill="1" applyBorder="1" applyAlignment="1">
      <alignment horizontal="center" wrapText="1"/>
    </xf>
    <xf numFmtId="4" fontId="68" fillId="0" borderId="1" xfId="0" applyNumberFormat="1" applyFont="1" applyBorder="1" applyAlignment="1">
      <alignment horizontal="center" wrapText="1"/>
    </xf>
    <xf numFmtId="4" fontId="68" fillId="0" borderId="1" xfId="0" applyNumberFormat="1" applyFont="1" applyBorder="1" applyAlignment="1">
      <alignment horizontal="center"/>
    </xf>
    <xf numFmtId="49" fontId="77" fillId="0" borderId="1" xfId="0" applyNumberFormat="1" applyFont="1" applyFill="1" applyBorder="1" applyAlignment="1">
      <alignment horizontal="center" wrapText="1"/>
    </xf>
    <xf numFmtId="0" fontId="68" fillId="0" borderId="0" xfId="0" applyFont="1" applyAlignment="1">
      <alignment wrapText="1"/>
    </xf>
    <xf numFmtId="49" fontId="68" fillId="0" borderId="1" xfId="0" applyNumberFormat="1" applyFont="1" applyBorder="1" applyAlignment="1">
      <alignment horizontal="center" wrapText="1"/>
    </xf>
    <xf numFmtId="49" fontId="63" fillId="6" borderId="1" xfId="0" applyNumberFormat="1" applyFont="1" applyFill="1" applyBorder="1" applyAlignment="1">
      <alignment horizontal="center"/>
    </xf>
    <xf numFmtId="0" fontId="63" fillId="6" borderId="1" xfId="0" applyFont="1" applyFill="1" applyBorder="1" applyAlignment="1">
      <alignment horizontal="center" wrapText="1"/>
    </xf>
    <xf numFmtId="3" fontId="63" fillId="6" borderId="1" xfId="0" applyNumberFormat="1" applyFont="1" applyFill="1" applyBorder="1" applyAlignment="1">
      <alignment horizontal="center"/>
    </xf>
    <xf numFmtId="0" fontId="62" fillId="0" borderId="0" xfId="0" applyFont="1" applyAlignment="1">
      <alignment horizontal="center" vertical="center"/>
    </xf>
    <xf numFmtId="4" fontId="63" fillId="6" borderId="1" xfId="0" applyNumberFormat="1" applyFont="1" applyFill="1" applyBorder="1" applyAlignment="1">
      <alignment horizontal="center"/>
    </xf>
    <xf numFmtId="0" fontId="78" fillId="0" borderId="0" xfId="0" applyFont="1"/>
    <xf numFmtId="0" fontId="78" fillId="0" borderId="0" xfId="0" applyFont="1" applyAlignment="1">
      <alignment horizontal="center"/>
    </xf>
    <xf numFmtId="4" fontId="71" fillId="0" borderId="0" xfId="0" applyNumberFormat="1" applyFont="1" applyAlignment="1"/>
    <xf numFmtId="0" fontId="80" fillId="0" borderId="0" xfId="0" applyFont="1"/>
    <xf numFmtId="0" fontId="80" fillId="0" borderId="0" xfId="0" applyFont="1" applyAlignment="1">
      <alignment horizontal="center"/>
    </xf>
    <xf numFmtId="0" fontId="69" fillId="0" borderId="0" xfId="0" applyFont="1"/>
    <xf numFmtId="0" fontId="81" fillId="0" borderId="0" xfId="0" applyFont="1"/>
    <xf numFmtId="0" fontId="75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3" fontId="73" fillId="4" borderId="1" xfId="0" applyNumberFormat="1" applyFont="1" applyFill="1" applyBorder="1" applyAlignment="1">
      <alignment horizontal="center"/>
    </xf>
    <xf numFmtId="49" fontId="68" fillId="0" borderId="1" xfId="0" applyNumberFormat="1" applyFont="1" applyBorder="1" applyAlignment="1">
      <alignment horizontal="left" wrapText="1"/>
    </xf>
    <xf numFmtId="0" fontId="59" fillId="0" borderId="0" xfId="0" applyFont="1" applyFill="1"/>
    <xf numFmtId="3" fontId="23" fillId="0" borderId="0" xfId="0" applyNumberFormat="1" applyFont="1" applyFill="1"/>
    <xf numFmtId="0" fontId="68" fillId="0" borderId="7" xfId="0" applyFont="1" applyBorder="1" applyAlignment="1">
      <alignment horizontal="left" wrapText="1"/>
    </xf>
    <xf numFmtId="49" fontId="68" fillId="3" borderId="1" xfId="0" applyNumberFormat="1" applyFont="1" applyFill="1" applyBorder="1" applyAlignment="1">
      <alignment horizontal="left" wrapText="1"/>
    </xf>
    <xf numFmtId="3" fontId="68" fillId="0" borderId="1" xfId="0" applyNumberFormat="1" applyFont="1" applyFill="1" applyBorder="1" applyAlignment="1">
      <alignment horizontal="center" wrapText="1"/>
    </xf>
    <xf numFmtId="49" fontId="78" fillId="3" borderId="1" xfId="0" applyNumberFormat="1" applyFont="1" applyFill="1" applyBorder="1" applyAlignment="1">
      <alignment horizontal="center" wrapText="1"/>
    </xf>
    <xf numFmtId="49" fontId="78" fillId="3" borderId="1" xfId="0" applyNumberFormat="1" applyFont="1" applyFill="1" applyBorder="1" applyAlignment="1">
      <alignment horizontal="left" wrapText="1"/>
    </xf>
    <xf numFmtId="49" fontId="77" fillId="0" borderId="1" xfId="0" applyNumberFormat="1" applyFont="1" applyFill="1" applyBorder="1" applyAlignment="1" applyProtection="1">
      <alignment horizontal="left" wrapText="1"/>
      <protection locked="0"/>
    </xf>
    <xf numFmtId="49" fontId="82" fillId="4" borderId="1" xfId="0" applyNumberFormat="1" applyFont="1" applyFill="1" applyBorder="1" applyAlignment="1">
      <alignment horizontal="center" wrapText="1"/>
    </xf>
    <xf numFmtId="49" fontId="73" fillId="4" borderId="1" xfId="0" applyNumberFormat="1" applyFont="1" applyFill="1" applyBorder="1" applyAlignment="1">
      <alignment horizontal="center"/>
    </xf>
    <xf numFmtId="49" fontId="82" fillId="4" borderId="1" xfId="0" applyNumberFormat="1" applyFont="1" applyFill="1" applyBorder="1" applyAlignment="1" applyProtection="1">
      <alignment horizontal="left" wrapText="1"/>
      <protection locked="0"/>
    </xf>
    <xf numFmtId="0" fontId="73" fillId="4" borderId="1" xfId="0" applyFont="1" applyFill="1" applyBorder="1" applyAlignment="1">
      <alignment horizontal="justify" wrapText="1"/>
    </xf>
    <xf numFmtId="0" fontId="73" fillId="4" borderId="1" xfId="0" applyFont="1" applyFill="1" applyBorder="1" applyAlignment="1">
      <alignment horizontal="center" wrapText="1"/>
    </xf>
    <xf numFmtId="3" fontId="76" fillId="0" borderId="0" xfId="0" applyNumberFormat="1" applyFont="1"/>
    <xf numFmtId="49" fontId="68" fillId="0" borderId="6" xfId="0" applyNumberFormat="1" applyFont="1" applyBorder="1" applyAlignment="1">
      <alignment horizontal="center" wrapText="1"/>
    </xf>
    <xf numFmtId="0" fontId="68" fillId="0" borderId="1" xfId="0" applyFont="1" applyBorder="1" applyAlignment="1">
      <alignment horizontal="left" wrapText="1"/>
    </xf>
    <xf numFmtId="0" fontId="75" fillId="0" borderId="1" xfId="0" applyFont="1" applyBorder="1"/>
    <xf numFmtId="0" fontId="75" fillId="0" borderId="0" xfId="0" applyFont="1" applyBorder="1"/>
    <xf numFmtId="49" fontId="78" fillId="0" borderId="1" xfId="0" applyNumberFormat="1" applyFont="1" applyFill="1" applyBorder="1" applyAlignment="1">
      <alignment horizontal="left" wrapText="1"/>
    </xf>
    <xf numFmtId="49" fontId="68" fillId="0" borderId="1" xfId="0" applyNumberFormat="1" applyFont="1" applyBorder="1" applyAlignment="1">
      <alignment horizontal="center"/>
    </xf>
    <xf numFmtId="3" fontId="74" fillId="0" borderId="0" xfId="0" applyNumberFormat="1" applyFont="1" applyFill="1"/>
    <xf numFmtId="49" fontId="77" fillId="0" borderId="4" xfId="0" applyNumberFormat="1" applyFont="1" applyFill="1" applyBorder="1" applyAlignment="1">
      <alignment horizontal="center" wrapText="1"/>
    </xf>
    <xf numFmtId="49" fontId="77" fillId="0" borderId="8" xfId="0" applyNumberFormat="1" applyFont="1" applyFill="1" applyBorder="1" applyAlignment="1">
      <alignment horizontal="center" wrapText="1"/>
    </xf>
    <xf numFmtId="0" fontId="68" fillId="0" borderId="0" xfId="0" applyFont="1"/>
    <xf numFmtId="49" fontId="77" fillId="0" borderId="6" xfId="0" applyNumberFormat="1" applyFont="1" applyBorder="1" applyAlignment="1">
      <alignment horizontal="center" wrapText="1"/>
    </xf>
    <xf numFmtId="0" fontId="68" fillId="0" borderId="3" xfId="0" applyFont="1" applyBorder="1" applyAlignment="1">
      <alignment horizontal="left" wrapText="1"/>
    </xf>
    <xf numFmtId="0" fontId="83" fillId="0" borderId="0" xfId="0" applyFont="1"/>
    <xf numFmtId="0" fontId="84" fillId="0" borderId="0" xfId="0" applyFont="1"/>
    <xf numFmtId="49" fontId="78" fillId="0" borderId="1" xfId="0" applyNumberFormat="1" applyFont="1" applyBorder="1" applyAlignment="1">
      <alignment horizontal="center"/>
    </xf>
    <xf numFmtId="49" fontId="78" fillId="0" borderId="1" xfId="0" applyNumberFormat="1" applyFont="1" applyBorder="1" applyAlignment="1">
      <alignment horizontal="left" wrapText="1"/>
    </xf>
    <xf numFmtId="49" fontId="68" fillId="0" borderId="3" xfId="0" applyNumberFormat="1" applyFont="1" applyBorder="1" applyAlignment="1">
      <alignment horizontal="center"/>
    </xf>
    <xf numFmtId="49" fontId="77" fillId="0" borderId="3" xfId="0" applyNumberFormat="1" applyFont="1" applyBorder="1" applyAlignment="1">
      <alignment horizontal="center" wrapText="1"/>
    </xf>
    <xf numFmtId="49" fontId="82" fillId="4" borderId="1" xfId="0" applyNumberFormat="1" applyFont="1" applyFill="1" applyBorder="1" applyAlignment="1">
      <alignment horizontal="center" vertical="center" wrapText="1"/>
    </xf>
    <xf numFmtId="49" fontId="85" fillId="4" borderId="1" xfId="0" applyNumberFormat="1" applyFont="1" applyFill="1" applyBorder="1" applyAlignment="1" applyProtection="1">
      <alignment horizontal="left" wrapText="1"/>
      <protection locked="0"/>
    </xf>
    <xf numFmtId="0" fontId="68" fillId="4" borderId="1" xfId="0" applyFont="1" applyFill="1" applyBorder="1" applyAlignment="1">
      <alignment wrapText="1"/>
    </xf>
    <xf numFmtId="0" fontId="68" fillId="4" borderId="1" xfId="0" applyFont="1" applyFill="1" applyBorder="1" applyAlignment="1">
      <alignment horizontal="center" wrapText="1"/>
    </xf>
    <xf numFmtId="3" fontId="73" fillId="4" borderId="1" xfId="0" applyNumberFormat="1" applyFont="1" applyFill="1" applyBorder="1" applyAlignment="1">
      <alignment horizontal="center" wrapText="1"/>
    </xf>
    <xf numFmtId="49" fontId="68" fillId="0" borderId="1" xfId="0" applyNumberFormat="1" applyFont="1" applyFill="1" applyBorder="1" applyAlignment="1">
      <alignment horizontal="left" wrapText="1"/>
    </xf>
    <xf numFmtId="49" fontId="79" fillId="0" borderId="1" xfId="0" applyNumberFormat="1" applyFont="1" applyFill="1" applyBorder="1" applyAlignment="1">
      <alignment horizontal="left" wrapText="1"/>
    </xf>
    <xf numFmtId="49" fontId="78" fillId="0" borderId="6" xfId="0" applyNumberFormat="1" applyFont="1" applyFill="1" applyBorder="1" applyAlignment="1">
      <alignment horizontal="center" wrapText="1"/>
    </xf>
    <xf numFmtId="49" fontId="77" fillId="0" borderId="6" xfId="0" applyNumberFormat="1" applyFont="1" applyFill="1" applyBorder="1" applyAlignment="1">
      <alignment horizontal="center" wrapText="1"/>
    </xf>
    <xf numFmtId="0" fontId="68" fillId="0" borderId="1" xfId="0" applyFont="1" applyFill="1" applyBorder="1" applyAlignment="1">
      <alignment horizontal="left" wrapText="1"/>
    </xf>
    <xf numFmtId="0" fontId="86" fillId="0" borderId="0" xfId="0" applyFont="1" applyFill="1"/>
    <xf numFmtId="3" fontId="76" fillId="0" borderId="0" xfId="0" applyNumberFormat="1" applyFont="1" applyFill="1"/>
    <xf numFmtId="0" fontId="68" fillId="0" borderId="4" xfId="0" applyFont="1" applyBorder="1" applyAlignment="1">
      <alignment horizontal="left" wrapText="1"/>
    </xf>
    <xf numFmtId="0" fontId="87" fillId="0" borderId="0" xfId="0" applyFont="1"/>
    <xf numFmtId="49" fontId="68" fillId="0" borderId="4" xfId="0" applyNumberFormat="1" applyFont="1" applyBorder="1" applyAlignment="1">
      <alignment horizontal="left" wrapText="1"/>
    </xf>
    <xf numFmtId="49" fontId="88" fillId="0" borderId="1" xfId="0" applyNumberFormat="1" applyFont="1" applyBorder="1" applyAlignment="1">
      <alignment horizontal="center" wrapText="1"/>
    </xf>
    <xf numFmtId="49" fontId="88" fillId="0" borderId="1" xfId="0" applyNumberFormat="1" applyFont="1" applyFill="1" applyBorder="1" applyAlignment="1">
      <alignment horizontal="center" wrapText="1"/>
    </xf>
    <xf numFmtId="0" fontId="89" fillId="0" borderId="1" xfId="0" applyFont="1" applyBorder="1" applyAlignment="1">
      <alignment wrapText="1"/>
    </xf>
    <xf numFmtId="3" fontId="68" fillId="0" borderId="1" xfId="0" applyNumberFormat="1" applyFont="1" applyBorder="1"/>
    <xf numFmtId="49" fontId="43" fillId="0" borderId="1" xfId="0" applyNumberFormat="1" applyFont="1" applyBorder="1" applyAlignment="1">
      <alignment horizontal="left" wrapText="1"/>
    </xf>
    <xf numFmtId="0" fontId="43" fillId="0" borderId="1" xfId="0" applyFont="1" applyBorder="1" applyAlignment="1">
      <alignment wrapText="1"/>
    </xf>
    <xf numFmtId="3" fontId="43" fillId="0" borderId="1" xfId="0" applyNumberFormat="1" applyFont="1" applyFill="1" applyBorder="1" applyAlignment="1">
      <alignment horizontal="center"/>
    </xf>
    <xf numFmtId="0" fontId="11" fillId="0" borderId="0" xfId="0" applyFont="1" applyFill="1"/>
    <xf numFmtId="3" fontId="16" fillId="0" borderId="0" xfId="0" applyNumberFormat="1" applyFont="1" applyFill="1"/>
    <xf numFmtId="0" fontId="43" fillId="0" borderId="1" xfId="0" applyFont="1" applyBorder="1" applyAlignment="1">
      <alignment horizontal="center" wrapText="1"/>
    </xf>
    <xf numFmtId="3" fontId="43" fillId="0" borderId="1" xfId="0" applyNumberFormat="1" applyFont="1" applyBorder="1" applyAlignment="1">
      <alignment horizontal="center"/>
    </xf>
    <xf numFmtId="49" fontId="43" fillId="0" borderId="1" xfId="0" applyNumberFormat="1" applyFont="1" applyFill="1" applyBorder="1" applyAlignment="1">
      <alignment horizontal="center" wrapText="1"/>
    </xf>
    <xf numFmtId="49" fontId="43" fillId="3" borderId="1" xfId="0" applyNumberFormat="1" applyFont="1" applyFill="1" applyBorder="1" applyAlignment="1">
      <alignment horizontal="center" wrapText="1"/>
    </xf>
    <xf numFmtId="49" fontId="43" fillId="3" borderId="1" xfId="0" applyNumberFormat="1" applyFont="1" applyFill="1" applyBorder="1" applyAlignment="1">
      <alignment horizontal="left" wrapText="1"/>
    </xf>
    <xf numFmtId="49" fontId="69" fillId="0" borderId="1" xfId="0" applyNumberFormat="1" applyFont="1" applyFill="1" applyBorder="1" applyAlignment="1">
      <alignment horizontal="center" wrapText="1"/>
    </xf>
    <xf numFmtId="49" fontId="69" fillId="3" borderId="1" xfId="0" applyNumberFormat="1" applyFont="1" applyFill="1" applyBorder="1" applyAlignment="1">
      <alignment horizontal="center" wrapText="1"/>
    </xf>
    <xf numFmtId="49" fontId="69" fillId="3" borderId="1" xfId="0" applyNumberFormat="1" applyFont="1" applyFill="1" applyBorder="1" applyAlignment="1">
      <alignment horizontal="left" wrapText="1"/>
    </xf>
    <xf numFmtId="49" fontId="67" fillId="0" borderId="1" xfId="0" applyNumberFormat="1" applyFont="1" applyFill="1" applyBorder="1" applyAlignment="1" applyProtection="1">
      <alignment horizontal="left" wrapText="1"/>
      <protection locked="0"/>
    </xf>
    <xf numFmtId="0" fontId="93" fillId="0" borderId="0" xfId="0" applyFont="1"/>
    <xf numFmtId="49" fontId="63" fillId="4" borderId="1" xfId="0" applyNumberFormat="1" applyFont="1" applyFill="1" applyBorder="1" applyAlignment="1">
      <alignment horizontal="center" wrapText="1"/>
    </xf>
    <xf numFmtId="49" fontId="63" fillId="4" borderId="1" xfId="1" applyNumberFormat="1" applyFont="1" applyFill="1" applyBorder="1" applyAlignment="1" applyProtection="1">
      <alignment horizontal="left" wrapText="1"/>
      <protection locked="0"/>
    </xf>
    <xf numFmtId="0" fontId="63" fillId="4" borderId="1" xfId="0" applyFont="1" applyFill="1" applyBorder="1" applyAlignment="1"/>
    <xf numFmtId="0" fontId="63" fillId="4" borderId="1" xfId="0" applyFont="1" applyFill="1" applyBorder="1" applyAlignment="1">
      <alignment horizontal="center"/>
    </xf>
    <xf numFmtId="3" fontId="63" fillId="4" borderId="1" xfId="0" applyNumberFormat="1" applyFont="1" applyFill="1" applyBorder="1" applyAlignment="1">
      <alignment horizontal="center"/>
    </xf>
    <xf numFmtId="3" fontId="66" fillId="0" borderId="0" xfId="0" applyNumberFormat="1" applyFont="1"/>
    <xf numFmtId="3" fontId="63" fillId="0" borderId="0" xfId="0" applyNumberFormat="1" applyFont="1"/>
    <xf numFmtId="3" fontId="63" fillId="0" borderId="1" xfId="0" applyNumberFormat="1" applyFont="1" applyFill="1" applyBorder="1" applyAlignment="1">
      <alignment horizontal="center" wrapText="1"/>
    </xf>
    <xf numFmtId="49" fontId="70" fillId="4" borderId="1" xfId="0" applyNumberFormat="1" applyFont="1" applyFill="1" applyBorder="1" applyAlignment="1">
      <alignment horizontal="center" vertical="center" wrapText="1"/>
    </xf>
    <xf numFmtId="49" fontId="67" fillId="0" borderId="1" xfId="0" applyNumberFormat="1" applyFont="1" applyBorder="1" applyAlignment="1">
      <alignment horizontal="center" wrapText="1"/>
    </xf>
    <xf numFmtId="0" fontId="43" fillId="0" borderId="0" xfId="0" applyFont="1" applyAlignment="1">
      <alignment wrapText="1"/>
    </xf>
    <xf numFmtId="0" fontId="94" fillId="0" borderId="0" xfId="0" applyFont="1"/>
    <xf numFmtId="0" fontId="95" fillId="0" borderId="0" xfId="0" applyFont="1"/>
    <xf numFmtId="0" fontId="97" fillId="0" borderId="0" xfId="0" applyFont="1" applyBorder="1" applyAlignment="1">
      <alignment horizontal="left"/>
    </xf>
    <xf numFmtId="0" fontId="98" fillId="0" borderId="0" xfId="0" applyFont="1" applyAlignment="1"/>
    <xf numFmtId="0" fontId="96" fillId="0" borderId="0" xfId="0" applyFont="1" applyAlignment="1"/>
    <xf numFmtId="0" fontId="100" fillId="0" borderId="0" xfId="0" applyFont="1" applyBorder="1" applyAlignment="1">
      <alignment horizontal="center"/>
    </xf>
    <xf numFmtId="49" fontId="100" fillId="0" borderId="0" xfId="0" applyNumberFormat="1" applyFont="1" applyBorder="1" applyAlignment="1" applyProtection="1">
      <alignment vertical="top"/>
      <protection locked="0"/>
    </xf>
    <xf numFmtId="0" fontId="100" fillId="0" borderId="0" xfId="0" applyFont="1" applyBorder="1"/>
    <xf numFmtId="0" fontId="101" fillId="0" borderId="0" xfId="0" applyFont="1" applyBorder="1"/>
    <xf numFmtId="0" fontId="102" fillId="0" borderId="1" xfId="0" applyFont="1" applyBorder="1" applyAlignment="1">
      <alignment horizontal="center" vertical="center" wrapText="1"/>
    </xf>
    <xf numFmtId="0" fontId="102" fillId="0" borderId="2" xfId="0" applyFont="1" applyBorder="1" applyAlignment="1">
      <alignment horizontal="center" vertical="center" wrapText="1"/>
    </xf>
    <xf numFmtId="0" fontId="100" fillId="0" borderId="4" xfId="0" applyFont="1" applyBorder="1" applyAlignment="1">
      <alignment horizontal="center" vertical="center" wrapText="1"/>
    </xf>
    <xf numFmtId="49" fontId="100" fillId="0" borderId="11" xfId="0" applyNumberFormat="1" applyFont="1" applyBorder="1" applyAlignment="1" applyProtection="1">
      <alignment horizontal="center" vertical="center" wrapText="1"/>
      <protection locked="0"/>
    </xf>
    <xf numFmtId="0" fontId="100" fillId="0" borderId="1" xfId="0" applyFont="1" applyBorder="1" applyAlignment="1">
      <alignment horizontal="center" vertical="center" wrapText="1"/>
    </xf>
    <xf numFmtId="0" fontId="100" fillId="0" borderId="11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right" wrapText="1"/>
    </xf>
    <xf numFmtId="49" fontId="103" fillId="0" borderId="13" xfId="0" applyNumberFormat="1" applyFont="1" applyBorder="1" applyAlignment="1" applyProtection="1">
      <alignment horizontal="left" wrapText="1"/>
      <protection locked="0"/>
    </xf>
    <xf numFmtId="3" fontId="102" fillId="0" borderId="14" xfId="0" applyNumberFormat="1" applyFont="1" applyBorder="1" applyAlignment="1" applyProtection="1">
      <alignment wrapText="1"/>
      <protection locked="0"/>
    </xf>
    <xf numFmtId="3" fontId="102" fillId="0" borderId="13" xfId="0" applyNumberFormat="1" applyFont="1" applyBorder="1" applyAlignment="1">
      <alignment wrapText="1"/>
    </xf>
    <xf numFmtId="3" fontId="102" fillId="0" borderId="13" xfId="0" applyNumberFormat="1" applyFont="1" applyBorder="1" applyAlignment="1">
      <alignment horizontal="right" wrapText="1"/>
    </xf>
    <xf numFmtId="3" fontId="102" fillId="0" borderId="15" xfId="0" applyNumberFormat="1" applyFont="1" applyBorder="1" applyAlignment="1">
      <alignment horizontal="right" wrapText="1"/>
    </xf>
    <xf numFmtId="0" fontId="55" fillId="0" borderId="16" xfId="0" applyFont="1" applyBorder="1" applyAlignment="1">
      <alignment horizontal="right" wrapText="1"/>
    </xf>
    <xf numFmtId="49" fontId="103" fillId="0" borderId="14" xfId="0" applyNumberFormat="1" applyFont="1" applyBorder="1" applyAlignment="1" applyProtection="1">
      <alignment horizontal="left" wrapText="1"/>
      <protection locked="0"/>
    </xf>
    <xf numFmtId="3" fontId="102" fillId="0" borderId="14" xfId="0" applyNumberFormat="1" applyFont="1" applyBorder="1" applyAlignment="1">
      <alignment wrapText="1"/>
    </xf>
    <xf numFmtId="4" fontId="96" fillId="0" borderId="14" xfId="0" applyNumberFormat="1" applyFont="1" applyBorder="1" applyAlignment="1">
      <alignment horizontal="center" wrapText="1"/>
    </xf>
    <xf numFmtId="4" fontId="96" fillId="0" borderId="17" xfId="0" applyNumberFormat="1" applyFont="1" applyBorder="1" applyAlignment="1">
      <alignment horizontal="center" wrapText="1"/>
    </xf>
    <xf numFmtId="0" fontId="56" fillId="0" borderId="16" xfId="0" applyFont="1" applyBorder="1" applyAlignment="1">
      <alignment horizontal="right" wrapText="1"/>
    </xf>
    <xf numFmtId="0" fontId="95" fillId="0" borderId="14" xfId="0" applyFont="1" applyBorder="1" applyAlignment="1">
      <alignment horizontal="left" wrapText="1"/>
    </xf>
    <xf numFmtId="3" fontId="96" fillId="0" borderId="14" xfId="0" applyNumberFormat="1" applyFont="1" applyBorder="1" applyAlignment="1">
      <alignment horizontal="right" wrapText="1"/>
    </xf>
    <xf numFmtId="0" fontId="46" fillId="0" borderId="16" xfId="0" applyFont="1" applyBorder="1" applyAlignment="1">
      <alignment horizontal="right" wrapText="1"/>
    </xf>
    <xf numFmtId="0" fontId="104" fillId="0" borderId="14" xfId="0" applyFont="1" applyBorder="1"/>
    <xf numFmtId="3" fontId="102" fillId="0" borderId="14" xfId="0" applyNumberFormat="1" applyFont="1" applyBorder="1" applyAlignment="1">
      <alignment horizontal="right" wrapText="1"/>
    </xf>
    <xf numFmtId="0" fontId="98" fillId="0" borderId="16" xfId="0" applyFont="1" applyBorder="1" applyAlignment="1">
      <alignment horizontal="right" wrapText="1"/>
    </xf>
    <xf numFmtId="0" fontId="95" fillId="0" borderId="18" xfId="0" applyFont="1" applyBorder="1" applyAlignment="1">
      <alignment wrapText="1"/>
    </xf>
    <xf numFmtId="0" fontId="105" fillId="0" borderId="14" xfId="0" applyFont="1" applyBorder="1" applyAlignment="1">
      <alignment wrapText="1"/>
    </xf>
    <xf numFmtId="0" fontId="104" fillId="0" borderId="18" xfId="0" applyFont="1" applyBorder="1" applyAlignment="1">
      <alignment wrapText="1"/>
    </xf>
    <xf numFmtId="0" fontId="104" fillId="0" borderId="14" xfId="0" applyFont="1" applyBorder="1" applyAlignment="1">
      <alignment horizontal="left" wrapText="1"/>
    </xf>
    <xf numFmtId="3" fontId="102" fillId="0" borderId="14" xfId="0" applyNumberFormat="1" applyFont="1" applyBorder="1" applyAlignment="1" applyProtection="1">
      <alignment horizontal="right" wrapText="1"/>
      <protection locked="0"/>
    </xf>
    <xf numFmtId="3" fontId="96" fillId="0" borderId="17" xfId="0" applyNumberFormat="1" applyFont="1" applyBorder="1" applyAlignment="1">
      <alignment horizontal="center" wrapText="1"/>
    </xf>
    <xf numFmtId="0" fontId="106" fillId="0" borderId="0" xfId="0" applyFont="1" applyBorder="1" applyAlignment="1">
      <alignment wrapText="1"/>
    </xf>
    <xf numFmtId="3" fontId="11" fillId="0" borderId="0" xfId="0" applyNumberFormat="1" applyFont="1"/>
    <xf numFmtId="0" fontId="106" fillId="0" borderId="14" xfId="0" applyFont="1" applyBorder="1" applyAlignment="1">
      <alignment wrapText="1"/>
    </xf>
    <xf numFmtId="3" fontId="102" fillId="0" borderId="17" xfId="0" applyNumberFormat="1" applyFont="1" applyBorder="1" applyAlignment="1">
      <alignment horizontal="right" wrapText="1"/>
    </xf>
    <xf numFmtId="0" fontId="104" fillId="0" borderId="14" xfId="0" applyFont="1" applyFill="1" applyBorder="1" applyAlignment="1" applyProtection="1">
      <alignment horizontal="left" wrapText="1"/>
    </xf>
    <xf numFmtId="0" fontId="95" fillId="0" borderId="19" xfId="0" applyNumberFormat="1" applyFont="1" applyBorder="1" applyAlignment="1">
      <alignment horizontal="left" wrapText="1"/>
    </xf>
    <xf numFmtId="3" fontId="96" fillId="0" borderId="17" xfId="0" applyNumberFormat="1" applyFont="1" applyBorder="1" applyAlignment="1">
      <alignment horizontal="right" wrapText="1"/>
    </xf>
    <xf numFmtId="3" fontId="107" fillId="0" borderId="0" xfId="0" applyNumberFormat="1" applyFont="1"/>
    <xf numFmtId="0" fontId="95" fillId="0" borderId="20" xfId="0" applyNumberFormat="1" applyFont="1" applyBorder="1" applyAlignment="1">
      <alignment horizontal="left" wrapText="1"/>
    </xf>
    <xf numFmtId="0" fontId="107" fillId="0" borderId="0" xfId="0" applyFont="1"/>
    <xf numFmtId="0" fontId="56" fillId="0" borderId="21" xfId="0" applyFont="1" applyBorder="1" applyAlignment="1">
      <alignment horizontal="right" wrapText="1"/>
    </xf>
    <xf numFmtId="49" fontId="57" fillId="0" borderId="14" xfId="0" applyNumberFormat="1" applyFont="1" applyBorder="1" applyAlignment="1" applyProtection="1">
      <alignment horizontal="left" wrapText="1"/>
      <protection locked="0"/>
    </xf>
    <xf numFmtId="3" fontId="96" fillId="0" borderId="14" xfId="0" applyNumberFormat="1" applyFont="1" applyBorder="1" applyAlignment="1">
      <alignment horizontal="center" wrapText="1"/>
    </xf>
    <xf numFmtId="0" fontId="46" fillId="0" borderId="22" xfId="0" applyFont="1" applyBorder="1" applyAlignment="1">
      <alignment horizontal="right" wrapText="1"/>
    </xf>
    <xf numFmtId="0" fontId="104" fillId="0" borderId="23" xfId="0" applyFont="1" applyBorder="1" applyAlignment="1">
      <alignment horizontal="left" wrapText="1"/>
    </xf>
    <xf numFmtId="0" fontId="98" fillId="0" borderId="24" xfId="0" applyFont="1" applyBorder="1" applyAlignment="1">
      <alignment horizontal="right" wrapText="1"/>
    </xf>
    <xf numFmtId="0" fontId="95" fillId="0" borderId="25" xfId="0" applyFont="1" applyBorder="1" applyAlignment="1">
      <alignment horizontal="left" wrapText="1"/>
    </xf>
    <xf numFmtId="0" fontId="98" fillId="0" borderId="26" xfId="0" applyFont="1" applyBorder="1" applyAlignment="1">
      <alignment horizontal="right" wrapText="1"/>
    </xf>
    <xf numFmtId="0" fontId="95" fillId="0" borderId="27" xfId="0" applyFont="1" applyBorder="1" applyAlignment="1">
      <alignment horizontal="left" wrapText="1"/>
    </xf>
    <xf numFmtId="0" fontId="95" fillId="0" borderId="14" xfId="0" applyFont="1" applyBorder="1" applyAlignment="1">
      <alignment horizontal="left"/>
    </xf>
    <xf numFmtId="0" fontId="104" fillId="0" borderId="14" xfId="0" applyFont="1" applyBorder="1" applyAlignment="1">
      <alignment horizontal="left"/>
    </xf>
    <xf numFmtId="0" fontId="95" fillId="0" borderId="9" xfId="0" applyFont="1" applyBorder="1" applyAlignment="1">
      <alignment horizontal="left" wrapText="1"/>
    </xf>
    <xf numFmtId="3" fontId="96" fillId="0" borderId="14" xfId="0" applyNumberFormat="1" applyFont="1" applyBorder="1" applyAlignment="1">
      <alignment wrapText="1"/>
    </xf>
    <xf numFmtId="49" fontId="95" fillId="0" borderId="14" xfId="0" applyNumberFormat="1" applyFont="1" applyBorder="1" applyAlignment="1">
      <alignment horizontal="left" wrapText="1"/>
    </xf>
    <xf numFmtId="49" fontId="108" fillId="0" borderId="14" xfId="0" applyNumberFormat="1" applyFont="1" applyBorder="1" applyAlignment="1" applyProtection="1">
      <alignment horizontal="left" wrapText="1"/>
      <protection locked="0"/>
    </xf>
    <xf numFmtId="0" fontId="106" fillId="0" borderId="0" xfId="0" applyFont="1"/>
    <xf numFmtId="0" fontId="11" fillId="0" borderId="0" xfId="0" applyFont="1" applyAlignment="1">
      <alignment wrapText="1"/>
    </xf>
    <xf numFmtId="3" fontId="102" fillId="0" borderId="14" xfId="0" applyNumberFormat="1" applyFont="1" applyBorder="1" applyAlignment="1">
      <alignment horizontal="center" wrapText="1"/>
    </xf>
    <xf numFmtId="3" fontId="102" fillId="0" borderId="17" xfId="0" applyNumberFormat="1" applyFont="1" applyBorder="1" applyAlignment="1">
      <alignment horizontal="center" wrapText="1"/>
    </xf>
    <xf numFmtId="0" fontId="95" fillId="0" borderId="0" xfId="0" applyFont="1" applyBorder="1" applyAlignment="1">
      <alignment wrapText="1"/>
    </xf>
    <xf numFmtId="0" fontId="95" fillId="0" borderId="14" xfId="0" applyFont="1" applyBorder="1" applyAlignment="1">
      <alignment wrapText="1"/>
    </xf>
    <xf numFmtId="0" fontId="104" fillId="0" borderId="0" xfId="0" applyFont="1" applyBorder="1" applyAlignment="1">
      <alignment horizontal="left" wrapText="1"/>
    </xf>
    <xf numFmtId="49" fontId="57" fillId="0" borderId="28" xfId="0" applyNumberFormat="1" applyFont="1" applyBorder="1" applyAlignment="1" applyProtection="1">
      <alignment horizontal="left" wrapText="1"/>
      <protection locked="0"/>
    </xf>
    <xf numFmtId="0" fontId="106" fillId="0" borderId="0" xfId="0" applyFont="1" applyAlignment="1">
      <alignment wrapText="1"/>
    </xf>
    <xf numFmtId="0" fontId="96" fillId="0" borderId="14" xfId="0" applyFont="1" applyBorder="1" applyAlignment="1">
      <alignment horizontal="center" wrapText="1"/>
    </xf>
    <xf numFmtId="3" fontId="96" fillId="0" borderId="14" xfId="0" applyNumberFormat="1" applyFont="1" applyFill="1" applyBorder="1" applyAlignment="1">
      <alignment horizontal="right" wrapText="1"/>
    </xf>
    <xf numFmtId="3" fontId="96" fillId="0" borderId="17" xfId="0" applyNumberFormat="1" applyFont="1" applyFill="1" applyBorder="1" applyAlignment="1">
      <alignment horizontal="center" wrapText="1"/>
    </xf>
    <xf numFmtId="0" fontId="96" fillId="0" borderId="14" xfId="0" applyFont="1" applyBorder="1" applyAlignment="1">
      <alignment horizontal="right" wrapText="1"/>
    </xf>
    <xf numFmtId="0" fontId="109" fillId="0" borderId="14" xfId="0" applyFont="1" applyBorder="1"/>
    <xf numFmtId="0" fontId="104" fillId="0" borderId="14" xfId="0" applyFont="1" applyBorder="1" applyAlignment="1">
      <alignment wrapText="1"/>
    </xf>
    <xf numFmtId="0" fontId="102" fillId="0" borderId="14" xfId="0" applyFont="1" applyBorder="1" applyAlignment="1">
      <alignment horizontal="right" wrapText="1"/>
    </xf>
    <xf numFmtId="0" fontId="95" fillId="0" borderId="9" xfId="0" applyFont="1" applyBorder="1"/>
    <xf numFmtId="3" fontId="110" fillId="0" borderId="0" xfId="0" applyNumberFormat="1" applyFont="1" applyBorder="1" applyAlignment="1">
      <alignment horizontal="justify" wrapText="1"/>
    </xf>
    <xf numFmtId="3" fontId="102" fillId="0" borderId="14" xfId="0" applyNumberFormat="1" applyFont="1" applyBorder="1" applyAlignment="1">
      <alignment horizontal="right" vertical="center" wrapText="1"/>
    </xf>
    <xf numFmtId="3" fontId="102" fillId="0" borderId="17" xfId="0" applyNumberFormat="1" applyFont="1" applyBorder="1" applyAlignment="1">
      <alignment horizontal="center" vertical="center" wrapText="1"/>
    </xf>
    <xf numFmtId="3" fontId="96" fillId="0" borderId="17" xfId="0" applyNumberFormat="1" applyFont="1" applyBorder="1" applyAlignment="1">
      <alignment horizontal="center" vertical="center" wrapText="1"/>
    </xf>
    <xf numFmtId="0" fontId="98" fillId="0" borderId="29" xfId="0" applyFont="1" applyBorder="1" applyAlignment="1">
      <alignment horizontal="right"/>
    </xf>
    <xf numFmtId="3" fontId="96" fillId="0" borderId="17" xfId="0" applyNumberFormat="1" applyFont="1" applyBorder="1" applyAlignment="1">
      <alignment wrapText="1"/>
    </xf>
    <xf numFmtId="0" fontId="46" fillId="0" borderId="29" xfId="0" applyFont="1" applyBorder="1" applyAlignment="1">
      <alignment horizontal="right"/>
    </xf>
    <xf numFmtId="0" fontId="46" fillId="0" borderId="16" xfId="0" applyFont="1" applyBorder="1" applyAlignment="1">
      <alignment horizontal="right"/>
    </xf>
    <xf numFmtId="0" fontId="98" fillId="0" borderId="30" xfId="0" applyFont="1" applyBorder="1" applyAlignment="1">
      <alignment horizontal="right"/>
    </xf>
    <xf numFmtId="0" fontId="96" fillId="0" borderId="17" xfId="0" applyFont="1" applyBorder="1" applyAlignment="1">
      <alignment horizontal="center" wrapText="1"/>
    </xf>
    <xf numFmtId="0" fontId="96" fillId="0" borderId="28" xfId="0" applyFont="1" applyBorder="1" applyAlignment="1">
      <alignment horizontal="center" wrapText="1"/>
    </xf>
    <xf numFmtId="0" fontId="96" fillId="0" borderId="31" xfId="0" applyFont="1" applyBorder="1" applyAlignment="1">
      <alignment horizontal="center" wrapText="1"/>
    </xf>
    <xf numFmtId="0" fontId="98" fillId="0" borderId="32" xfId="0" applyFont="1" applyBorder="1" applyAlignment="1">
      <alignment horizontal="right"/>
    </xf>
    <xf numFmtId="3" fontId="96" fillId="0" borderId="28" xfId="0" applyNumberFormat="1" applyFont="1" applyBorder="1" applyAlignment="1">
      <alignment horizontal="right" wrapText="1"/>
    </xf>
    <xf numFmtId="3" fontId="96" fillId="0" borderId="35" xfId="0" applyNumberFormat="1" applyFont="1" applyBorder="1" applyAlignment="1">
      <alignment horizontal="right" wrapText="1"/>
    </xf>
    <xf numFmtId="0" fontId="111" fillId="0" borderId="36" xfId="0" applyFont="1" applyBorder="1" applyAlignment="1">
      <alignment horizontal="left"/>
    </xf>
    <xf numFmtId="3" fontId="102" fillId="0" borderId="37" xfId="0" applyNumberFormat="1" applyFont="1" applyBorder="1" applyAlignment="1">
      <alignment horizontal="right" wrapText="1"/>
    </xf>
    <xf numFmtId="3" fontId="102" fillId="0" borderId="38" xfId="0" applyNumberFormat="1" applyFont="1" applyBorder="1" applyAlignment="1">
      <alignment horizontal="right" wrapText="1"/>
    </xf>
    <xf numFmtId="0" fontId="112" fillId="0" borderId="0" xfId="0" applyFont="1" applyBorder="1" applyAlignment="1">
      <alignment horizontal="left"/>
    </xf>
    <xf numFmtId="0" fontId="103" fillId="0" borderId="0" xfId="0" applyFont="1" applyBorder="1" applyAlignment="1">
      <alignment horizontal="left" wrapText="1"/>
    </xf>
    <xf numFmtId="0" fontId="108" fillId="0" borderId="0" xfId="0" applyFont="1" applyBorder="1" applyAlignment="1">
      <alignment horizontal="justify" wrapText="1"/>
    </xf>
    <xf numFmtId="3" fontId="108" fillId="0" borderId="0" xfId="0" applyNumberFormat="1" applyFont="1" applyBorder="1" applyAlignment="1">
      <alignment horizontal="right" wrapText="1"/>
    </xf>
    <xf numFmtId="3" fontId="113" fillId="0" borderId="0" xfId="0" applyNumberFormat="1" applyFont="1" applyBorder="1" applyAlignment="1">
      <alignment horizontal="right" wrapText="1"/>
    </xf>
    <xf numFmtId="0" fontId="94" fillId="0" borderId="0" xfId="0" applyFont="1" applyBorder="1" applyAlignment="1">
      <alignment horizontal="center"/>
    </xf>
    <xf numFmtId="0" fontId="94" fillId="0" borderId="0" xfId="0" applyNumberFormat="1" applyFont="1" applyBorder="1" applyAlignment="1" applyProtection="1">
      <alignment horizontal="left" vertical="center" wrapText="1"/>
    </xf>
    <xf numFmtId="164" fontId="101" fillId="0" borderId="0" xfId="0" applyNumberFormat="1" applyFont="1" applyBorder="1" applyAlignment="1">
      <alignment horizontal="right" wrapText="1"/>
    </xf>
    <xf numFmtId="0" fontId="101" fillId="0" borderId="0" xfId="0" applyFont="1" applyFill="1" applyBorder="1" applyAlignment="1">
      <alignment horizontal="center" vertical="top" wrapText="1"/>
    </xf>
    <xf numFmtId="49" fontId="113" fillId="0" borderId="0" xfId="0" applyNumberFormat="1" applyFont="1" applyFill="1" applyBorder="1" applyAlignment="1" applyProtection="1">
      <alignment wrapText="1"/>
      <protection locked="0"/>
    </xf>
    <xf numFmtId="164" fontId="113" fillId="0" borderId="0" xfId="0" applyNumberFormat="1" applyFont="1" applyFill="1" applyBorder="1" applyAlignment="1">
      <alignment horizontal="right" wrapText="1"/>
    </xf>
    <xf numFmtId="0" fontId="115" fillId="0" borderId="0" xfId="0" applyFont="1"/>
    <xf numFmtId="0" fontId="101" fillId="0" borderId="0" xfId="0" applyFont="1" applyBorder="1" applyAlignment="1" applyProtection="1">
      <alignment horizontal="center" vertical="top" wrapText="1"/>
    </xf>
    <xf numFmtId="0" fontId="101" fillId="0" borderId="0" xfId="0" applyFont="1" applyBorder="1" applyAlignment="1" applyProtection="1">
      <alignment vertical="top" wrapText="1"/>
    </xf>
    <xf numFmtId="49" fontId="116" fillId="0" borderId="14" xfId="0" applyNumberFormat="1" applyFont="1" applyBorder="1" applyAlignment="1" applyProtection="1">
      <alignment horizontal="left" wrapText="1"/>
      <protection locked="0"/>
    </xf>
    <xf numFmtId="3" fontId="117" fillId="0" borderId="14" xfId="0" applyNumberFormat="1" applyFont="1" applyBorder="1" applyAlignment="1" applyProtection="1">
      <alignment horizontal="right" wrapText="1"/>
      <protection locked="0"/>
    </xf>
    <xf numFmtId="3" fontId="117" fillId="0" borderId="14" xfId="0" applyNumberFormat="1" applyFont="1" applyBorder="1" applyAlignment="1">
      <alignment horizontal="right" vertical="center" wrapText="1"/>
    </xf>
    <xf numFmtId="3" fontId="117" fillId="0" borderId="14" xfId="0" applyNumberFormat="1" applyFont="1" applyBorder="1" applyAlignment="1">
      <alignment horizontal="right" wrapText="1"/>
    </xf>
    <xf numFmtId="0" fontId="118" fillId="0" borderId="14" xfId="0" applyFont="1" applyBorder="1" applyAlignment="1">
      <alignment horizontal="left" wrapText="1"/>
    </xf>
    <xf numFmtId="3" fontId="118" fillId="0" borderId="14" xfId="0" applyNumberFormat="1" applyFont="1" applyBorder="1" applyAlignment="1">
      <alignment horizontal="right" wrapText="1"/>
    </xf>
    <xf numFmtId="0" fontId="119" fillId="0" borderId="14" xfId="0" applyFont="1" applyBorder="1" applyAlignment="1">
      <alignment horizontal="left" vertical="center" wrapText="1"/>
    </xf>
    <xf numFmtId="0" fontId="120" fillId="0" borderId="14" xfId="0" applyFont="1" applyBorder="1" applyAlignment="1">
      <alignment horizontal="left" wrapText="1"/>
    </xf>
    <xf numFmtId="0" fontId="117" fillId="0" borderId="14" xfId="0" applyFont="1" applyBorder="1" applyAlignment="1">
      <alignment horizontal="left" wrapText="1"/>
    </xf>
    <xf numFmtId="0" fontId="119" fillId="0" borderId="14" xfId="0" applyFont="1" applyBorder="1" applyAlignment="1">
      <alignment wrapText="1"/>
    </xf>
    <xf numFmtId="0" fontId="119" fillId="0" borderId="28" xfId="0" applyFont="1" applyBorder="1" applyAlignment="1">
      <alignment horizontal="left" wrapText="1"/>
    </xf>
    <xf numFmtId="3" fontId="118" fillId="0" borderId="28" xfId="0" applyNumberFormat="1" applyFont="1" applyBorder="1" applyAlignment="1">
      <alignment horizontal="right" wrapText="1"/>
    </xf>
    <xf numFmtId="0" fontId="118" fillId="0" borderId="35" xfId="0" applyFont="1" applyBorder="1" applyAlignment="1">
      <alignment horizontal="left" wrapText="1"/>
    </xf>
    <xf numFmtId="3" fontId="118" fillId="0" borderId="35" xfId="0" applyNumberFormat="1" applyFont="1" applyBorder="1" applyAlignment="1">
      <alignment horizontal="right" wrapText="1"/>
    </xf>
    <xf numFmtId="0" fontId="121" fillId="0" borderId="35" xfId="0" applyFont="1" applyBorder="1" applyAlignment="1">
      <alignment horizontal="right" wrapText="1"/>
    </xf>
    <xf numFmtId="49" fontId="119" fillId="0" borderId="28" xfId="0" applyNumberFormat="1" applyFont="1" applyBorder="1" applyAlignment="1">
      <alignment horizontal="left" wrapText="1"/>
    </xf>
    <xf numFmtId="0" fontId="116" fillId="0" borderId="37" xfId="0" applyFont="1" applyBorder="1" applyAlignment="1">
      <alignment horizontal="left" wrapText="1"/>
    </xf>
    <xf numFmtId="3" fontId="117" fillId="0" borderId="37" xfId="0" applyNumberFormat="1" applyFont="1" applyBorder="1" applyAlignment="1">
      <alignment horizontal="right" wrapText="1"/>
    </xf>
    <xf numFmtId="0" fontId="43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124" fillId="0" borderId="41" xfId="0" applyFont="1" applyBorder="1" applyAlignment="1">
      <alignment horizontal="center" vertical="center"/>
    </xf>
    <xf numFmtId="0" fontId="124" fillId="0" borderId="17" xfId="0" applyFont="1" applyBorder="1" applyAlignment="1">
      <alignment horizontal="center" vertical="center"/>
    </xf>
    <xf numFmtId="0" fontId="125" fillId="0" borderId="41" xfId="0" applyFont="1" applyBorder="1" applyAlignment="1">
      <alignment horizontal="right"/>
    </xf>
    <xf numFmtId="3" fontId="68" fillId="0" borderId="17" xfId="0" applyNumberFormat="1" applyFont="1" applyBorder="1" applyAlignment="1">
      <alignment horizontal="right"/>
    </xf>
    <xf numFmtId="0" fontId="127" fillId="0" borderId="0" xfId="0" applyFont="1"/>
    <xf numFmtId="3" fontId="68" fillId="0" borderId="17" xfId="0" applyNumberFormat="1" applyFont="1" applyBorder="1"/>
    <xf numFmtId="0" fontId="128" fillId="0" borderId="41" xfId="0" applyFont="1" applyBorder="1" applyAlignment="1">
      <alignment horizontal="right"/>
    </xf>
    <xf numFmtId="3" fontId="43" fillId="0" borderId="17" xfId="0" applyNumberFormat="1" applyFont="1" applyBorder="1"/>
    <xf numFmtId="0" fontId="128" fillId="0" borderId="32" xfId="0" applyFont="1" applyBorder="1" applyAlignment="1">
      <alignment horizontal="right"/>
    </xf>
    <xf numFmtId="0" fontId="125" fillId="0" borderId="32" xfId="0" applyFont="1" applyBorder="1" applyAlignment="1">
      <alignment horizontal="right"/>
    </xf>
    <xf numFmtId="49" fontId="68" fillId="0" borderId="46" xfId="0" applyNumberFormat="1" applyFont="1" applyBorder="1" applyAlignment="1">
      <alignment wrapText="1"/>
    </xf>
    <xf numFmtId="0" fontId="75" fillId="0" borderId="45" xfId="0" applyFont="1" applyBorder="1" applyAlignment="1">
      <alignment wrapText="1"/>
    </xf>
    <xf numFmtId="0" fontId="68" fillId="0" borderId="41" xfId="0" applyFont="1" applyBorder="1" applyAlignment="1">
      <alignment horizontal="left"/>
    </xf>
    <xf numFmtId="0" fontId="86" fillId="0" borderId="17" xfId="0" applyFont="1" applyBorder="1" applyAlignment="1">
      <alignment horizontal="left"/>
    </xf>
    <xf numFmtId="0" fontId="129" fillId="0" borderId="17" xfId="0" applyFont="1" applyBorder="1" applyAlignment="1">
      <alignment horizontal="left"/>
    </xf>
    <xf numFmtId="0" fontId="98" fillId="0" borderId="41" xfId="0" applyFont="1" applyBorder="1" applyAlignment="1">
      <alignment horizontal="center"/>
    </xf>
    <xf numFmtId="0" fontId="98" fillId="0" borderId="36" xfId="0" applyFont="1" applyBorder="1" applyAlignment="1">
      <alignment horizontal="center"/>
    </xf>
    <xf numFmtId="3" fontId="68" fillId="0" borderId="38" xfId="0" applyNumberFormat="1" applyFont="1" applyBorder="1"/>
    <xf numFmtId="0" fontId="98" fillId="0" borderId="0" xfId="0" applyFont="1" applyBorder="1" applyAlignment="1">
      <alignment horizontal="center"/>
    </xf>
    <xf numFmtId="0" fontId="43" fillId="0" borderId="0" xfId="0" applyFont="1" applyBorder="1"/>
    <xf numFmtId="0" fontId="2" fillId="0" borderId="0" xfId="0" applyFont="1" applyBorder="1"/>
    <xf numFmtId="0" fontId="12" fillId="0" borderId="5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49" fontId="128" fillId="0" borderId="52" xfId="0" applyNumberFormat="1" applyFont="1" applyBorder="1" applyAlignment="1">
      <alignment horizontal="center"/>
    </xf>
    <xf numFmtId="49" fontId="128" fillId="0" borderId="14" xfId="0" applyNumberFormat="1" applyFont="1" applyBorder="1" applyAlignment="1">
      <alignment horizontal="center"/>
    </xf>
    <xf numFmtId="49" fontId="43" fillId="3" borderId="14" xfId="0" applyNumberFormat="1" applyFont="1" applyFill="1" applyBorder="1" applyAlignment="1">
      <alignment horizontal="left" wrapText="1"/>
    </xf>
    <xf numFmtId="3" fontId="128" fillId="0" borderId="53" xfId="0" applyNumberFormat="1" applyFont="1" applyBorder="1" applyAlignment="1">
      <alignment horizontal="center"/>
    </xf>
    <xf numFmtId="49" fontId="43" fillId="0" borderId="52" xfId="0" applyNumberFormat="1" applyFont="1" applyBorder="1" applyAlignment="1">
      <alignment horizontal="center"/>
    </xf>
    <xf numFmtId="0" fontId="43" fillId="0" borderId="14" xfId="0" applyFont="1" applyBorder="1"/>
    <xf numFmtId="3" fontId="133" fillId="0" borderId="55" xfId="0" applyNumberFormat="1" applyFont="1" applyBorder="1" applyAlignment="1">
      <alignment horizontal="center"/>
    </xf>
    <xf numFmtId="49" fontId="131" fillId="0" borderId="54" xfId="0" applyNumberFormat="1" applyFont="1" applyBorder="1" applyAlignment="1">
      <alignment horizontal="center" wrapText="1"/>
    </xf>
    <xf numFmtId="0" fontId="132" fillId="0" borderId="28" xfId="0" applyFont="1" applyBorder="1" applyAlignment="1">
      <alignment horizontal="center" wrapText="1"/>
    </xf>
    <xf numFmtId="0" fontId="43" fillId="7" borderId="52" xfId="28" applyFont="1" applyFill="1" applyBorder="1" applyAlignment="1">
      <alignment horizontal="center" wrapText="1"/>
    </xf>
    <xf numFmtId="0" fontId="112" fillId="0" borderId="14" xfId="0" applyFont="1" applyBorder="1" applyAlignment="1">
      <alignment horizontal="center" wrapText="1"/>
    </xf>
    <xf numFmtId="0" fontId="43" fillId="7" borderId="14" xfId="28" applyFont="1" applyFill="1" applyBorder="1" applyAlignment="1">
      <alignment horizontal="left" wrapText="1"/>
    </xf>
    <xf numFmtId="3" fontId="133" fillId="0" borderId="53" xfId="0" applyNumberFormat="1" applyFont="1" applyBorder="1" applyAlignment="1">
      <alignment horizontal="center"/>
    </xf>
    <xf numFmtId="3" fontId="133" fillId="0" borderId="57" xfId="0" applyNumberFormat="1" applyFont="1" applyBorder="1" applyAlignment="1">
      <alignment horizontal="center"/>
    </xf>
    <xf numFmtId="49" fontId="43" fillId="0" borderId="58" xfId="0" applyNumberFormat="1" applyFont="1" applyBorder="1" applyAlignment="1">
      <alignment horizontal="center" wrapText="1"/>
    </xf>
    <xf numFmtId="0" fontId="112" fillId="0" borderId="0" xfId="0" applyFont="1" applyBorder="1" applyAlignment="1">
      <alignment horizontal="center" wrapText="1"/>
    </xf>
    <xf numFmtId="0" fontId="43" fillId="0" borderId="14" xfId="0" applyFont="1" applyBorder="1" applyAlignment="1">
      <alignment wrapText="1"/>
    </xf>
    <xf numFmtId="3" fontId="128" fillId="0" borderId="53" xfId="0" applyNumberFormat="1" applyFont="1" applyBorder="1" applyAlignment="1">
      <alignment horizontal="center" vertical="center"/>
    </xf>
    <xf numFmtId="0" fontId="98" fillId="0" borderId="52" xfId="0" applyFont="1" applyBorder="1" applyAlignment="1">
      <alignment horizontal="center"/>
    </xf>
    <xf numFmtId="0" fontId="98" fillId="0" borderId="14" xfId="0" applyFont="1" applyBorder="1" applyAlignment="1">
      <alignment horizontal="center"/>
    </xf>
    <xf numFmtId="0" fontId="43" fillId="0" borderId="14" xfId="0" applyFont="1" applyBorder="1" applyAlignment="1">
      <alignment horizontal="left"/>
    </xf>
    <xf numFmtId="3" fontId="63" fillId="0" borderId="53" xfId="0" applyNumberFormat="1" applyFont="1" applyBorder="1" applyAlignment="1">
      <alignment horizontal="center" vertical="center"/>
    </xf>
    <xf numFmtId="3" fontId="43" fillId="0" borderId="53" xfId="0" applyNumberFormat="1" applyFont="1" applyBorder="1" applyAlignment="1">
      <alignment horizontal="center" vertical="center"/>
    </xf>
    <xf numFmtId="0" fontId="98" fillId="0" borderId="59" xfId="0" applyFont="1" applyBorder="1" applyAlignment="1">
      <alignment horizontal="center"/>
    </xf>
    <xf numFmtId="0" fontId="98" fillId="0" borderId="60" xfId="0" applyFont="1" applyBorder="1" applyAlignment="1">
      <alignment horizontal="center"/>
    </xf>
    <xf numFmtId="0" fontId="43" fillId="0" borderId="60" xfId="0" applyFont="1" applyBorder="1"/>
    <xf numFmtId="3" fontId="43" fillId="0" borderId="61" xfId="0" applyNumberFormat="1" applyFont="1" applyBorder="1" applyAlignment="1">
      <alignment horizontal="center" vertical="center"/>
    </xf>
    <xf numFmtId="0" fontId="111" fillId="0" borderId="0" xfId="0" applyFont="1"/>
    <xf numFmtId="0" fontId="96" fillId="0" borderId="31" xfId="0" applyFont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96" fillId="0" borderId="0" xfId="0" applyFont="1" applyAlignment="1"/>
    <xf numFmtId="49" fontId="99" fillId="0" borderId="0" xfId="0" applyNumberFormat="1" applyFont="1" applyBorder="1" applyAlignment="1" applyProtection="1">
      <alignment horizontal="center" vertical="top"/>
      <protection locked="0"/>
    </xf>
    <xf numFmtId="49" fontId="102" fillId="0" borderId="3" xfId="0" applyNumberFormat="1" applyFont="1" applyBorder="1" applyAlignment="1">
      <alignment horizontal="center" vertical="center"/>
    </xf>
    <xf numFmtId="49" fontId="102" fillId="0" borderId="4" xfId="0" applyNumberFormat="1" applyFont="1" applyBorder="1" applyAlignment="1">
      <alignment horizontal="center" vertical="center"/>
    </xf>
    <xf numFmtId="49" fontId="102" fillId="0" borderId="3" xfId="0" applyNumberFormat="1" applyFont="1" applyBorder="1" applyAlignment="1">
      <alignment horizontal="center" vertical="center" wrapText="1"/>
    </xf>
    <xf numFmtId="49" fontId="102" fillId="0" borderId="4" xfId="0" applyNumberFormat="1" applyFont="1" applyBorder="1" applyAlignment="1">
      <alignment horizontal="center" vertical="center" wrapText="1"/>
    </xf>
    <xf numFmtId="49" fontId="102" fillId="0" borderId="6" xfId="0" applyNumberFormat="1" applyFont="1" applyBorder="1" applyAlignment="1">
      <alignment horizontal="center" vertical="center" wrapText="1"/>
    </xf>
    <xf numFmtId="49" fontId="102" fillId="0" borderId="2" xfId="0" applyNumberFormat="1" applyFont="1" applyBorder="1" applyAlignment="1">
      <alignment horizontal="center" vertical="center" wrapText="1"/>
    </xf>
    <xf numFmtId="0" fontId="98" fillId="0" borderId="33" xfId="0" applyFont="1" applyBorder="1" applyAlignment="1">
      <alignment horizontal="right"/>
    </xf>
    <xf numFmtId="0" fontId="0" fillId="0" borderId="21" xfId="0" applyBorder="1" applyAlignment="1">
      <alignment horizontal="right"/>
    </xf>
    <xf numFmtId="0" fontId="119" fillId="0" borderId="28" xfId="0" applyFont="1" applyBorder="1" applyAlignment="1">
      <alignment horizontal="left" wrapText="1"/>
    </xf>
    <xf numFmtId="0" fontId="121" fillId="0" borderId="9" xfId="0" applyFont="1" applyBorder="1" applyAlignment="1">
      <alignment horizontal="left" wrapText="1"/>
    </xf>
    <xf numFmtId="3" fontId="118" fillId="0" borderId="28" xfId="0" applyNumberFormat="1" applyFont="1" applyBorder="1" applyAlignment="1">
      <alignment horizontal="right" wrapText="1"/>
    </xf>
    <xf numFmtId="0" fontId="121" fillId="0" borderId="9" xfId="0" applyFont="1" applyBorder="1" applyAlignment="1">
      <alignment horizontal="right" wrapText="1"/>
    </xf>
    <xf numFmtId="3" fontId="96" fillId="0" borderId="28" xfId="0" applyNumberFormat="1" applyFont="1" applyBorder="1" applyAlignment="1">
      <alignment horizontal="right" wrapText="1"/>
    </xf>
    <xf numFmtId="0" fontId="0" fillId="0" borderId="9" xfId="0" applyBorder="1" applyAlignment="1">
      <alignment horizontal="right" wrapText="1"/>
    </xf>
    <xf numFmtId="49" fontId="114" fillId="0" borderId="0" xfId="0" applyNumberFormat="1" applyFont="1" applyBorder="1" applyAlignment="1" applyProtection="1">
      <alignment horizontal="left"/>
      <protection locked="0"/>
    </xf>
    <xf numFmtId="49" fontId="49" fillId="0" borderId="6" xfId="25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53" fillId="0" borderId="0" xfId="25" applyNumberFormat="1" applyFont="1" applyFill="1" applyBorder="1" applyAlignment="1" applyProtection="1">
      <alignment horizontal="left" vertical="top" wrapText="1"/>
      <protection locked="0"/>
    </xf>
    <xf numFmtId="49" fontId="101" fillId="0" borderId="0" xfId="25" applyNumberFormat="1" applyFont="1" applyFill="1" applyBorder="1" applyAlignment="1" applyProtection="1">
      <alignment horizontal="left" wrapText="1"/>
      <protection locked="0"/>
    </xf>
    <xf numFmtId="49" fontId="55" fillId="0" borderId="0" xfId="25" applyNumberFormat="1" applyFont="1" applyFill="1" applyBorder="1" applyAlignment="1" applyProtection="1">
      <alignment horizontal="left" wrapText="1"/>
      <protection locked="0"/>
    </xf>
    <xf numFmtId="0" fontId="58" fillId="0" borderId="0" xfId="0" applyFont="1" applyAlignment="1"/>
    <xf numFmtId="0" fontId="43" fillId="0" borderId="0" xfId="25" applyFont="1" applyAlignment="1"/>
    <xf numFmtId="0" fontId="43" fillId="0" borderId="0" xfId="25" applyFont="1" applyAlignment="1">
      <alignment horizontal="right"/>
    </xf>
    <xf numFmtId="1" fontId="45" fillId="0" borderId="0" xfId="25" applyNumberFormat="1" applyFont="1" applyFill="1" applyBorder="1" applyAlignment="1">
      <alignment horizontal="center" vertical="center" wrapText="1"/>
    </xf>
    <xf numFmtId="0" fontId="14" fillId="0" borderId="3" xfId="25" applyFont="1" applyFill="1" applyBorder="1" applyAlignment="1">
      <alignment horizontal="center" vertical="center" wrapText="1"/>
    </xf>
    <xf numFmtId="0" fontId="14" fillId="0" borderId="4" xfId="25" applyFont="1" applyFill="1" applyBorder="1" applyAlignment="1">
      <alignment horizontal="center" vertical="center" wrapText="1"/>
    </xf>
    <xf numFmtId="49" fontId="47" fillId="0" borderId="3" xfId="25" applyNumberFormat="1" applyFont="1" applyFill="1" applyBorder="1" applyAlignment="1">
      <alignment horizontal="center" vertical="center" wrapText="1"/>
    </xf>
    <xf numFmtId="49" fontId="47" fillId="0" borderId="4" xfId="25" applyNumberFormat="1" applyFont="1" applyFill="1" applyBorder="1" applyAlignment="1">
      <alignment horizontal="center" vertical="center" wrapText="1"/>
    </xf>
    <xf numFmtId="0" fontId="47" fillId="0" borderId="3" xfId="25" applyFont="1" applyFill="1" applyBorder="1" applyAlignment="1">
      <alignment horizontal="center" vertical="center"/>
    </xf>
    <xf numFmtId="0" fontId="47" fillId="0" borderId="4" xfId="25" applyFont="1" applyFill="1" applyBorder="1" applyAlignment="1">
      <alignment horizontal="center" vertical="center"/>
    </xf>
    <xf numFmtId="0" fontId="47" fillId="0" borderId="3" xfId="25" applyFont="1" applyFill="1" applyBorder="1" applyAlignment="1">
      <alignment horizontal="center" vertical="center" wrapText="1"/>
    </xf>
    <xf numFmtId="0" fontId="47" fillId="0" borderId="4" xfId="25" applyFont="1" applyFill="1" applyBorder="1" applyAlignment="1">
      <alignment horizontal="center" vertical="center" wrapText="1"/>
    </xf>
    <xf numFmtId="0" fontId="47" fillId="0" borderId="6" xfId="25" applyFont="1" applyFill="1" applyBorder="1" applyAlignment="1">
      <alignment horizontal="center" vertical="center"/>
    </xf>
    <xf numFmtId="0" fontId="47" fillId="0" borderId="2" xfId="25" applyFont="1" applyFill="1" applyBorder="1" applyAlignment="1">
      <alignment horizontal="center" vertical="center"/>
    </xf>
    <xf numFmtId="0" fontId="92" fillId="0" borderId="3" xfId="0" applyFont="1" applyBorder="1" applyAlignment="1">
      <alignment horizontal="center" vertical="center" wrapText="1"/>
    </xf>
    <xf numFmtId="0" fontId="9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1" fillId="0" borderId="0" xfId="25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5" applyNumberFormat="1" applyFont="1" applyFill="1" applyBorder="1" applyAlignment="1">
      <alignment horizontal="left" vertical="top" wrapText="1"/>
    </xf>
    <xf numFmtId="0" fontId="90" fillId="0" borderId="1" xfId="0" applyFont="1" applyBorder="1" applyAlignment="1">
      <alignment horizontal="center" vertical="center" wrapText="1"/>
    </xf>
    <xf numFmtId="0" fontId="91" fillId="0" borderId="1" xfId="0" applyFont="1" applyBorder="1" applyAlignment="1">
      <alignment horizontal="center" vertical="center"/>
    </xf>
    <xf numFmtId="0" fontId="90" fillId="0" borderId="3" xfId="0" applyFont="1" applyBorder="1" applyAlignment="1">
      <alignment horizontal="center" vertical="center" wrapText="1"/>
    </xf>
    <xf numFmtId="0" fontId="91" fillId="0" borderId="5" xfId="0" applyFont="1" applyBorder="1" applyAlignment="1">
      <alignment horizontal="center" wrapText="1"/>
    </xf>
    <xf numFmtId="0" fontId="91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133" fillId="0" borderId="52" xfId="0" applyNumberFormat="1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49" fontId="101" fillId="0" borderId="0" xfId="0" applyNumberFormat="1" applyFont="1" applyBorder="1" applyAlignment="1" applyProtection="1">
      <alignment horizontal="left" wrapText="1"/>
      <protection locked="0"/>
    </xf>
    <xf numFmtId="49" fontId="101" fillId="0" borderId="0" xfId="0" applyNumberFormat="1" applyFont="1" applyBorder="1" applyAlignment="1" applyProtection="1">
      <alignment horizontal="left"/>
      <protection locked="0"/>
    </xf>
    <xf numFmtId="0" fontId="98" fillId="0" borderId="0" xfId="0" applyFont="1" applyBorder="1" applyAlignment="1">
      <alignment horizontal="center"/>
    </xf>
    <xf numFmtId="0" fontId="0" fillId="0" borderId="0" xfId="0" applyBorder="1" applyAlignment="1"/>
    <xf numFmtId="49" fontId="131" fillId="0" borderId="54" xfId="0" applyNumberFormat="1" applyFont="1" applyBorder="1" applyAlignment="1">
      <alignment horizontal="center" wrapText="1"/>
    </xf>
    <xf numFmtId="0" fontId="132" fillId="0" borderId="28" xfId="0" applyFont="1" applyBorder="1" applyAlignment="1">
      <alignment horizontal="center" wrapText="1"/>
    </xf>
    <xf numFmtId="0" fontId="131" fillId="7" borderId="56" xfId="28" applyFont="1" applyFill="1" applyBorder="1" applyAlignment="1">
      <alignment horizontal="center" wrapText="1"/>
    </xf>
    <xf numFmtId="0" fontId="22" fillId="0" borderId="46" xfId="0" applyFont="1" applyBorder="1" applyAlignment="1">
      <alignment wrapText="1"/>
    </xf>
    <xf numFmtId="0" fontId="22" fillId="0" borderId="45" xfId="0" applyFont="1" applyBorder="1" applyAlignment="1">
      <alignment wrapText="1"/>
    </xf>
    <xf numFmtId="0" fontId="63" fillId="0" borderId="52" xfId="0" applyFont="1" applyBorder="1" applyAlignment="1">
      <alignment horizontal="left"/>
    </xf>
    <xf numFmtId="0" fontId="63" fillId="0" borderId="14" xfId="0" applyFont="1" applyBorder="1" applyAlignment="1">
      <alignment horizontal="left"/>
    </xf>
    <xf numFmtId="0" fontId="71" fillId="0" borderId="14" xfId="0" applyFont="1" applyBorder="1" applyAlignment="1">
      <alignment horizontal="left"/>
    </xf>
    <xf numFmtId="0" fontId="71" fillId="0" borderId="53" xfId="0" applyFont="1" applyBorder="1" applyAlignment="1">
      <alignment horizontal="left"/>
    </xf>
    <xf numFmtId="0" fontId="68" fillId="0" borderId="44" xfId="0" applyFont="1" applyBorder="1" applyAlignment="1"/>
    <xf numFmtId="0" fontId="86" fillId="0" borderId="45" xfId="0" applyFont="1" applyBorder="1" applyAlignment="1"/>
    <xf numFmtId="0" fontId="63" fillId="0" borderId="44" xfId="0" applyFont="1" applyBorder="1" applyAlignment="1">
      <alignment horizontal="left"/>
    </xf>
    <xf numFmtId="0" fontId="71" fillId="0" borderId="45" xfId="0" applyFont="1" applyBorder="1" applyAlignment="1">
      <alignment horizontal="left"/>
    </xf>
    <xf numFmtId="0" fontId="43" fillId="0" borderId="44" xfId="0" applyFont="1" applyBorder="1" applyAlignment="1"/>
    <xf numFmtId="0" fontId="112" fillId="0" borderId="45" xfId="0" applyFont="1" applyBorder="1" applyAlignment="1"/>
    <xf numFmtId="0" fontId="43" fillId="0" borderId="47" xfId="0" applyFont="1" applyBorder="1" applyAlignment="1"/>
    <xf numFmtId="0" fontId="112" fillId="0" borderId="48" xfId="0" applyFont="1" applyBorder="1" applyAlignment="1"/>
    <xf numFmtId="0" fontId="63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128" fillId="0" borderId="49" xfId="0" applyFont="1" applyBorder="1" applyAlignment="1">
      <alignment horizontal="center" vertical="center" wrapText="1"/>
    </xf>
    <xf numFmtId="0" fontId="128" fillId="0" borderId="52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28" fillId="0" borderId="50" xfId="0" applyFont="1" applyBorder="1" applyAlignment="1">
      <alignment horizontal="center" vertical="center" wrapText="1"/>
    </xf>
    <xf numFmtId="0" fontId="130" fillId="0" borderId="14" xfId="0" applyFont="1" applyBorder="1" applyAlignment="1">
      <alignment horizontal="center" vertical="center" wrapText="1"/>
    </xf>
    <xf numFmtId="0" fontId="128" fillId="0" borderId="51" xfId="0" applyFont="1" applyBorder="1" applyAlignment="1">
      <alignment horizontal="center" vertical="center"/>
    </xf>
    <xf numFmtId="0" fontId="130" fillId="0" borderId="53" xfId="0" applyFont="1" applyBorder="1" applyAlignment="1">
      <alignment horizontal="center" vertical="center"/>
    </xf>
    <xf numFmtId="0" fontId="89" fillId="0" borderId="44" xfId="0" applyFont="1" applyBorder="1" applyAlignment="1"/>
    <xf numFmtId="0" fontId="126" fillId="0" borderId="45" xfId="0" applyFont="1" applyBorder="1" applyAlignment="1"/>
    <xf numFmtId="0" fontId="89" fillId="0" borderId="44" xfId="0" applyFont="1" applyBorder="1" applyAlignment="1">
      <alignment wrapText="1"/>
    </xf>
    <xf numFmtId="0" fontId="126" fillId="0" borderId="45" xfId="0" applyFont="1" applyBorder="1" applyAlignment="1">
      <alignment wrapText="1"/>
    </xf>
    <xf numFmtId="49" fontId="89" fillId="0" borderId="44" xfId="0" applyNumberFormat="1" applyFont="1" applyBorder="1" applyAlignment="1">
      <alignment wrapText="1"/>
    </xf>
    <xf numFmtId="49" fontId="89" fillId="0" borderId="45" xfId="0" applyNumberFormat="1" applyFont="1" applyBorder="1" applyAlignment="1">
      <alignment wrapText="1"/>
    </xf>
    <xf numFmtId="49" fontId="43" fillId="0" borderId="44" xfId="0" applyNumberFormat="1" applyFont="1" applyBorder="1" applyAlignment="1">
      <alignment wrapText="1"/>
    </xf>
    <xf numFmtId="49" fontId="43" fillId="0" borderId="45" xfId="0" applyNumberFormat="1" applyFont="1" applyBorder="1" applyAlignment="1">
      <alignment wrapText="1"/>
    </xf>
    <xf numFmtId="49" fontId="68" fillId="0" borderId="44" xfId="0" applyNumberFormat="1" applyFont="1" applyBorder="1" applyAlignment="1">
      <alignment wrapText="1"/>
    </xf>
    <xf numFmtId="0" fontId="86" fillId="0" borderId="45" xfId="0" applyFont="1" applyBorder="1" applyAlignment="1">
      <alignment wrapText="1"/>
    </xf>
    <xf numFmtId="49" fontId="68" fillId="0" borderId="46" xfId="0" applyNumberFormat="1" applyFont="1" applyBorder="1" applyAlignment="1">
      <alignment wrapText="1"/>
    </xf>
    <xf numFmtId="0" fontId="75" fillId="0" borderId="45" xfId="0" applyFont="1" applyBorder="1" applyAlignment="1">
      <alignment wrapText="1"/>
    </xf>
    <xf numFmtId="0" fontId="63" fillId="0" borderId="41" xfId="0" applyFont="1" applyBorder="1" applyAlignment="1">
      <alignment horizontal="left"/>
    </xf>
    <xf numFmtId="0" fontId="63" fillId="0" borderId="45" xfId="0" applyFont="1" applyBorder="1" applyAlignment="1">
      <alignment horizontal="left"/>
    </xf>
    <xf numFmtId="0" fontId="71" fillId="0" borderId="17" xfId="0" applyFont="1" applyBorder="1" applyAlignment="1">
      <alignment horizontal="left"/>
    </xf>
    <xf numFmtId="0" fontId="68" fillId="0" borderId="44" xfId="0" applyFont="1" applyBorder="1" applyAlignment="1">
      <alignment horizontal="left"/>
    </xf>
    <xf numFmtId="0" fontId="75" fillId="0" borderId="45" xfId="0" applyFont="1" applyBorder="1" applyAlignment="1">
      <alignment horizontal="left"/>
    </xf>
    <xf numFmtId="0" fontId="43" fillId="0" borderId="0" xfId="0" applyFont="1" applyAlignment="1"/>
    <xf numFmtId="0" fontId="46" fillId="0" borderId="0" xfId="0" applyFont="1" applyAlignment="1">
      <alignment horizontal="center"/>
    </xf>
    <xf numFmtId="0" fontId="122" fillId="0" borderId="0" xfId="0" applyFont="1" applyAlignment="1">
      <alignment horizontal="center"/>
    </xf>
    <xf numFmtId="0" fontId="123" fillId="0" borderId="0" xfId="0" applyFont="1" applyAlignment="1">
      <alignment horizontal="center"/>
    </xf>
    <xf numFmtId="0" fontId="15" fillId="0" borderId="1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24" fillId="0" borderId="44" xfId="0" applyFont="1" applyBorder="1" applyAlignment="1">
      <alignment horizontal="center" vertical="center"/>
    </xf>
    <xf numFmtId="0" fontId="91" fillId="0" borderId="45" xfId="0" applyFont="1" applyBorder="1" applyAlignment="1">
      <alignment horizontal="center" vertical="center"/>
    </xf>
    <xf numFmtId="0" fontId="89" fillId="0" borderId="44" xfId="0" applyFont="1" applyBorder="1" applyAlignment="1">
      <alignment horizontal="left"/>
    </xf>
    <xf numFmtId="0" fontId="126" fillId="0" borderId="45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0" fillId="0" borderId="0" xfId="0" applyFont="1" applyAlignment="1">
      <alignment horizontal="center"/>
    </xf>
    <xf numFmtId="0" fontId="60" fillId="0" borderId="0" xfId="0" applyFont="1" applyAlignment="1">
      <alignment horizontal="left"/>
    </xf>
    <xf numFmtId="0" fontId="4" fillId="0" borderId="3" xfId="27" applyFont="1" applyBorder="1" applyAlignment="1">
      <alignment horizontal="center" vertical="center" wrapText="1"/>
    </xf>
    <xf numFmtId="0" fontId="7" fillId="0" borderId="3" xfId="27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9">
    <cellStyle name="Normal_meresha_07" xfId="3"/>
    <cellStyle name="Normal_Доходи" xfId="28"/>
    <cellStyle name="Гиперссылка" xfId="1" builtinId="8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0" xfId="15"/>
    <cellStyle name="Звичайний 3" xfId="16"/>
    <cellStyle name="Звичайний 4" xfId="17"/>
    <cellStyle name="Звичайний 5" xfId="18"/>
    <cellStyle name="Звичайний 6" xfId="19"/>
    <cellStyle name="Звичайний 7" xfId="20"/>
    <cellStyle name="Звичайний 8" xfId="21"/>
    <cellStyle name="Звичайний 9" xfId="22"/>
    <cellStyle name="Обычный" xfId="0" builtinId="0"/>
    <cellStyle name="Обычный 2" xfId="2"/>
    <cellStyle name="Обычный 2 2" xfId="24"/>
    <cellStyle name="Обычный_Dod5 2" xfId="25"/>
    <cellStyle name="Обычный_Dod6" xfId="27"/>
    <cellStyle name="Обычный_ZV1PIV98" xfId="26"/>
    <cellStyle name="Стиль 1" xfId="23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2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3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4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5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6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7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0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4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6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8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67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2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4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29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0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1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3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4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5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6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8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9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0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1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2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3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4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5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6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7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2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4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6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8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1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3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5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7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0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2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4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6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8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0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3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0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4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6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8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0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2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4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6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6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8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30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2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3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5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6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7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8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9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4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5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6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8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9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0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1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2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3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4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5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6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7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0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1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3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4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6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7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8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9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0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1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2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3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4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5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6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7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9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0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1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2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3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4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5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6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8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9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0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1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2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3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4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5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6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0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1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2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3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4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5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6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7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0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1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6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7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7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8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7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8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9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0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2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2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3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5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6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7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8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9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1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2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3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4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5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6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7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8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9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0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1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2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3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4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5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6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7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8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7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8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7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8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9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0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2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7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9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1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3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5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7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9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1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3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7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9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1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3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5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7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9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1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3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1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3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5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7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9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1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3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5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7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9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1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3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5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7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9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1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3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5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1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3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5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7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9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1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3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5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7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1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3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5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7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9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1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3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5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7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5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7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9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1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3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5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7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9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1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3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5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7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9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1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3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5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7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9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5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7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9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1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3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5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7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9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1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5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7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9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1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3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5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7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9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1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89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1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3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5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7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9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1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3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5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7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9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1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3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5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7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9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1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3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79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1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3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5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7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9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1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3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5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9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1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3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5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7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9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1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3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5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3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5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7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9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1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3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5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7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9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1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3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5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7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9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1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3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5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7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3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5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7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9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1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3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5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7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9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3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3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5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7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9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1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3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5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57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5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59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1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3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5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7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9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1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3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5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7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9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1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3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5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7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9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91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7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9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1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3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5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7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9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1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3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1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3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1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3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5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7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9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1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3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5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7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9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1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3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5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7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9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1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3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5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1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3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5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7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9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1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3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5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7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1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3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5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7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9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1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3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5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7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5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7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9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1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3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5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7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9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1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3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5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7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9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1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3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5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7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9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5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7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9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1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3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5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7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9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1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5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7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9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1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3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5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7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9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1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59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1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3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5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7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9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1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3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5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7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9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1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3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5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7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9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1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3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49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1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3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5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7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9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1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3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5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9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1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3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5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7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9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1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3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5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3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5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7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9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1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3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5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7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9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1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3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5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7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9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1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3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5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7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3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5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7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9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1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3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5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7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9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3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5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7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9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1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3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5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7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9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27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29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1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3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5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7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9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1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3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5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7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9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1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3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5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7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9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61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7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9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1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3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5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7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9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1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3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7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9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1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1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3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5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7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9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1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3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5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7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9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1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3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5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7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9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1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3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5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1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3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5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7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9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1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3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5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7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1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3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5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7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9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1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3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5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7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458619</xdr:colOff>
      <xdr:row>0</xdr:row>
      <xdr:rowOff>63837</xdr:rowOff>
    </xdr:from>
    <xdr:to>
      <xdr:col>6</xdr:col>
      <xdr:colOff>106194</xdr:colOff>
      <xdr:row>3</xdr:row>
      <xdr:rowOff>16212</xdr:rowOff>
    </xdr:to>
    <xdr:sp macro="" textlink="">
      <xdr:nvSpPr>
        <xdr:cNvPr id="5394" name="Text Box 18"/>
        <xdr:cNvSpPr txBox="1">
          <a:spLocks noChangeArrowheads="1"/>
        </xdr:cNvSpPr>
      </xdr:nvSpPr>
      <xdr:spPr bwMode="auto">
        <a:xfrm>
          <a:off x="11317119" y="63837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5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7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9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1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3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5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7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9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1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3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5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7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9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1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3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5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7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9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176563</xdr:colOff>
      <xdr:row>0</xdr:row>
      <xdr:rowOff>81311</xdr:rowOff>
    </xdr:from>
    <xdr:to>
      <xdr:col>6</xdr:col>
      <xdr:colOff>20910</xdr:colOff>
      <xdr:row>5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586638" y="81311"/>
          <a:ext cx="3254297" cy="1128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158490" y="0"/>
          <a:ext cx="103555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559028" y="647054"/>
          <a:ext cx="10067086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2022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121</xdr:row>
      <xdr:rowOff>867455</xdr:rowOff>
    </xdr:from>
    <xdr:to>
      <xdr:col>13</xdr:col>
      <xdr:colOff>333375</xdr:colOff>
      <xdr:row>121</xdr:row>
      <xdr:rowOff>1479776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4043703" y="11991294"/>
          <a:ext cx="9531123" cy="61232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Міський голова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289151</xdr:colOff>
      <xdr:row>0</xdr:row>
      <xdr:rowOff>129540</xdr:rowOff>
    </xdr:from>
    <xdr:to>
      <xdr:col>17</xdr:col>
      <xdr:colOff>850446</xdr:colOff>
      <xdr:row>3</xdr:row>
      <xdr:rowOff>569799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212410" y="129540"/>
          <a:ext cx="3325246" cy="1027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2184378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2022 році</a:t>
          </a:r>
        </a:p>
      </xdr:txBody>
    </xdr:sp>
    <xdr:clientData/>
  </xdr:twoCellAnchor>
  <xdr:twoCellAnchor>
    <xdr:from>
      <xdr:col>0</xdr:col>
      <xdr:colOff>638175</xdr:colOff>
      <xdr:row>93</xdr:row>
      <xdr:rowOff>419099</xdr:rowOff>
    </xdr:from>
    <xdr:to>
      <xdr:col>10</xdr:col>
      <xdr:colOff>28575</xdr:colOff>
      <xdr:row>93</xdr:row>
      <xdr:rowOff>1114424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66474974"/>
          <a:ext cx="142589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Міський голова                                         Олександр МЕНЗУЛ</a:t>
          </a:r>
        </a:p>
      </xdr:txBody>
    </xdr:sp>
    <xdr:clientData/>
  </xdr:twoCellAnchor>
  <xdr:twoCellAnchor editAs="oneCell">
    <xdr:from>
      <xdr:col>7</xdr:col>
      <xdr:colOff>352425</xdr:colOff>
      <xdr:row>0</xdr:row>
      <xdr:rowOff>84666</xdr:rowOff>
    </xdr:from>
    <xdr:to>
      <xdr:col>9</xdr:col>
      <xdr:colOff>1076324</xdr:colOff>
      <xdr:row>3</xdr:row>
      <xdr:rowOff>657224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1582400" y="84666"/>
          <a:ext cx="3162299" cy="1058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_______________ 2022 року  №_______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abSelected="1" view="pageBreakPreview" topLeftCell="A4" zoomScale="60" zoomScaleNormal="100" workbookViewId="0">
      <selection activeCell="A119" sqref="A119:F119"/>
    </sheetView>
  </sheetViews>
  <sheetFormatPr defaultColWidth="9.140625" defaultRowHeight="12.75" x14ac:dyDescent="0.2"/>
  <cols>
    <col min="1" max="1" width="14.7109375" style="217" customWidth="1"/>
    <col min="2" max="2" width="84.140625" style="217" customWidth="1"/>
    <col min="3" max="3" width="24.140625" style="217" customWidth="1"/>
    <col min="4" max="4" width="22.7109375" style="217" customWidth="1"/>
    <col min="5" max="5" width="19.5703125" style="217" customWidth="1"/>
    <col min="6" max="6" width="29.5703125" style="217" customWidth="1"/>
    <col min="7" max="7" width="16.28515625" style="217" customWidth="1"/>
    <col min="8" max="16384" width="9.140625" style="217"/>
  </cols>
  <sheetData>
    <row r="1" spans="1:6" ht="27.75" x14ac:dyDescent="0.4">
      <c r="A1" s="370"/>
      <c r="B1" s="371"/>
      <c r="C1" s="559" t="s">
        <v>416</v>
      </c>
      <c r="D1" s="559"/>
      <c r="E1" s="559"/>
      <c r="F1" s="559"/>
    </row>
    <row r="2" spans="1:6" ht="27.75" x14ac:dyDescent="0.4">
      <c r="A2" s="370"/>
      <c r="B2" s="372">
        <v>17532000000</v>
      </c>
      <c r="C2" s="559" t="s">
        <v>417</v>
      </c>
      <c r="D2" s="559"/>
      <c r="E2" s="559"/>
      <c r="F2" s="559"/>
    </row>
    <row r="3" spans="1:6" ht="27.75" x14ac:dyDescent="0.4">
      <c r="A3" s="370"/>
      <c r="B3" s="373" t="s">
        <v>161</v>
      </c>
      <c r="C3" s="374"/>
      <c r="D3" s="559" t="s">
        <v>418</v>
      </c>
      <c r="E3" s="559"/>
      <c r="F3" s="559"/>
    </row>
    <row r="4" spans="1:6" ht="74.45" customHeight="1" x14ac:dyDescent="0.35">
      <c r="A4" s="370"/>
      <c r="B4" s="370"/>
      <c r="C4" s="370"/>
      <c r="D4" s="370"/>
      <c r="E4" s="370"/>
      <c r="F4" s="370"/>
    </row>
    <row r="5" spans="1:6" ht="32.450000000000003" customHeight="1" x14ac:dyDescent="0.35">
      <c r="A5" s="370"/>
      <c r="B5" s="370"/>
      <c r="C5" s="370"/>
      <c r="D5" s="370"/>
      <c r="E5" s="370"/>
      <c r="F5" s="370"/>
    </row>
    <row r="6" spans="1:6" ht="48" customHeight="1" x14ac:dyDescent="0.2">
      <c r="A6" s="560" t="s">
        <v>419</v>
      </c>
      <c r="B6" s="560"/>
      <c r="C6" s="560"/>
      <c r="D6" s="560"/>
      <c r="E6" s="560"/>
      <c r="F6" s="560"/>
    </row>
    <row r="7" spans="1:6" ht="21" customHeight="1" x14ac:dyDescent="0.35">
      <c r="A7" s="375"/>
      <c r="B7" s="376"/>
      <c r="C7" s="376"/>
      <c r="D7" s="377"/>
      <c r="E7" s="377"/>
      <c r="F7" s="378" t="s">
        <v>420</v>
      </c>
    </row>
    <row r="8" spans="1:6" ht="56.25" customHeight="1" x14ac:dyDescent="0.2">
      <c r="A8" s="561" t="s">
        <v>421</v>
      </c>
      <c r="B8" s="563" t="s">
        <v>422</v>
      </c>
      <c r="C8" s="563" t="s">
        <v>140</v>
      </c>
      <c r="D8" s="563" t="s">
        <v>34</v>
      </c>
      <c r="E8" s="565" t="s">
        <v>35</v>
      </c>
      <c r="F8" s="566"/>
    </row>
    <row r="9" spans="1:6" ht="88.15" customHeight="1" x14ac:dyDescent="0.2">
      <c r="A9" s="562"/>
      <c r="B9" s="564"/>
      <c r="C9" s="564"/>
      <c r="D9" s="564"/>
      <c r="E9" s="379" t="s">
        <v>140</v>
      </c>
      <c r="F9" s="380" t="s">
        <v>423</v>
      </c>
    </row>
    <row r="10" spans="1:6" ht="17.25" customHeight="1" x14ac:dyDescent="0.2">
      <c r="A10" s="381">
        <v>1</v>
      </c>
      <c r="B10" s="382">
        <v>2</v>
      </c>
      <c r="C10" s="382" t="s">
        <v>424</v>
      </c>
      <c r="D10" s="383">
        <v>4</v>
      </c>
      <c r="E10" s="384">
        <v>5</v>
      </c>
      <c r="F10" s="381">
        <v>6</v>
      </c>
    </row>
    <row r="11" spans="1:6" ht="30" hidden="1" customHeight="1" x14ac:dyDescent="0.35">
      <c r="A11" s="385">
        <v>10000000</v>
      </c>
      <c r="B11" s="386" t="s">
        <v>425</v>
      </c>
      <c r="C11" s="387">
        <f>SUM(D11:E11)</f>
        <v>0</v>
      </c>
      <c r="D11" s="388">
        <f>SUM(D50,D32,D26,D12,D20)</f>
        <v>0</v>
      </c>
      <c r="E11" s="389"/>
      <c r="F11" s="390"/>
    </row>
    <row r="12" spans="1:6" ht="48" hidden="1" customHeight="1" x14ac:dyDescent="0.4">
      <c r="A12" s="391">
        <v>11000000</v>
      </c>
      <c r="B12" s="392" t="s">
        <v>426</v>
      </c>
      <c r="C12" s="387">
        <f>SUM(D12)</f>
        <v>0</v>
      </c>
      <c r="D12" s="393">
        <f>SUM(D13,D18)</f>
        <v>0</v>
      </c>
      <c r="E12" s="394"/>
      <c r="F12" s="395"/>
    </row>
    <row r="13" spans="1:6" ht="30" hidden="1" customHeight="1" x14ac:dyDescent="0.4">
      <c r="A13" s="391">
        <v>11010000</v>
      </c>
      <c r="B13" s="392" t="s">
        <v>427</v>
      </c>
      <c r="C13" s="387">
        <f>SUM(D13)</f>
        <v>0</v>
      </c>
      <c r="D13" s="393">
        <f>SUM(D14:D17)</f>
        <v>0</v>
      </c>
      <c r="E13" s="394"/>
      <c r="F13" s="395"/>
    </row>
    <row r="14" spans="1:6" ht="78" hidden="1" customHeight="1" x14ac:dyDescent="0.4">
      <c r="A14" s="396">
        <v>11010100</v>
      </c>
      <c r="B14" s="397" t="s">
        <v>428</v>
      </c>
      <c r="C14" s="398">
        <f>SUM(D14)</f>
        <v>0</v>
      </c>
      <c r="D14" s="398"/>
      <c r="E14" s="394"/>
      <c r="F14" s="395"/>
    </row>
    <row r="15" spans="1:6" ht="101.25" hidden="1" customHeight="1" x14ac:dyDescent="0.4">
      <c r="A15" s="396">
        <v>11010200</v>
      </c>
      <c r="B15" s="397" t="s">
        <v>429</v>
      </c>
      <c r="C15" s="398">
        <f t="shared" ref="C15:C31" si="0">SUM(D15)</f>
        <v>0</v>
      </c>
      <c r="D15" s="398"/>
      <c r="E15" s="394"/>
      <c r="F15" s="395"/>
    </row>
    <row r="16" spans="1:6" ht="83.25" hidden="1" customHeight="1" x14ac:dyDescent="0.4">
      <c r="A16" s="396">
        <v>11010400</v>
      </c>
      <c r="B16" s="397" t="s">
        <v>430</v>
      </c>
      <c r="C16" s="398">
        <f t="shared" si="0"/>
        <v>0</v>
      </c>
      <c r="D16" s="398"/>
      <c r="E16" s="394"/>
      <c r="F16" s="395"/>
    </row>
    <row r="17" spans="1:7" ht="53.25" hidden="1" customHeight="1" x14ac:dyDescent="0.4">
      <c r="A17" s="396">
        <v>11010500</v>
      </c>
      <c r="B17" s="397" t="s">
        <v>431</v>
      </c>
      <c r="C17" s="398">
        <f t="shared" si="0"/>
        <v>0</v>
      </c>
      <c r="D17" s="398"/>
      <c r="E17" s="394"/>
      <c r="F17" s="395"/>
    </row>
    <row r="18" spans="1:7" ht="27.75" hidden="1" customHeight="1" x14ac:dyDescent="0.4">
      <c r="A18" s="399">
        <v>11020000</v>
      </c>
      <c r="B18" s="400" t="s">
        <v>432</v>
      </c>
      <c r="C18" s="401">
        <f>SUM(D18)</f>
        <v>0</v>
      </c>
      <c r="D18" s="401">
        <f>SUM(D19)</f>
        <v>0</v>
      </c>
      <c r="E18" s="394"/>
      <c r="F18" s="395"/>
    </row>
    <row r="19" spans="1:7" ht="52.5" hidden="1" customHeight="1" x14ac:dyDescent="0.4">
      <c r="A19" s="402">
        <v>11020200</v>
      </c>
      <c r="B19" s="403" t="s">
        <v>433</v>
      </c>
      <c r="C19" s="398">
        <f t="shared" si="0"/>
        <v>0</v>
      </c>
      <c r="D19" s="398"/>
      <c r="E19" s="394"/>
      <c r="F19" s="395"/>
    </row>
    <row r="20" spans="1:7" ht="52.5" hidden="1" customHeight="1" x14ac:dyDescent="0.4">
      <c r="A20" s="399">
        <v>13000000</v>
      </c>
      <c r="B20" s="404" t="s">
        <v>434</v>
      </c>
      <c r="C20" s="401">
        <f t="shared" si="0"/>
        <v>0</v>
      </c>
      <c r="D20" s="401">
        <f>SUM(D21,D24)</f>
        <v>0</v>
      </c>
      <c r="E20" s="394"/>
      <c r="F20" s="395"/>
    </row>
    <row r="21" spans="1:7" ht="47.45" hidden="1" customHeight="1" x14ac:dyDescent="0.4">
      <c r="A21" s="399">
        <v>13010000</v>
      </c>
      <c r="B21" s="404" t="s">
        <v>435</v>
      </c>
      <c r="C21" s="401">
        <f t="shared" si="0"/>
        <v>0</v>
      </c>
      <c r="D21" s="401">
        <f>SUM(D22:D23)</f>
        <v>0</v>
      </c>
      <c r="E21" s="394"/>
      <c r="F21" s="395"/>
    </row>
    <row r="22" spans="1:7" ht="78.75" hidden="1" customHeight="1" x14ac:dyDescent="0.4">
      <c r="A22" s="402">
        <v>13010100</v>
      </c>
      <c r="B22" s="403" t="s">
        <v>436</v>
      </c>
      <c r="C22" s="398">
        <f t="shared" si="0"/>
        <v>0</v>
      </c>
      <c r="D22" s="398"/>
      <c r="E22" s="394"/>
      <c r="F22" s="395"/>
    </row>
    <row r="23" spans="1:7" ht="99.75" hidden="1" customHeight="1" x14ac:dyDescent="0.4">
      <c r="A23" s="402">
        <v>13010200</v>
      </c>
      <c r="B23" s="403" t="s">
        <v>437</v>
      </c>
      <c r="C23" s="398">
        <f t="shared" si="0"/>
        <v>0</v>
      </c>
      <c r="D23" s="398"/>
      <c r="E23" s="394"/>
      <c r="F23" s="395"/>
    </row>
    <row r="24" spans="1:7" ht="30" hidden="1" customHeight="1" x14ac:dyDescent="0.4">
      <c r="A24" s="399">
        <v>13030000</v>
      </c>
      <c r="B24" s="405" t="s">
        <v>438</v>
      </c>
      <c r="C24" s="401">
        <f t="shared" si="0"/>
        <v>0</v>
      </c>
      <c r="D24" s="401">
        <f>SUM(D25)</f>
        <v>0</v>
      </c>
      <c r="E24" s="394"/>
      <c r="F24" s="395"/>
    </row>
    <row r="25" spans="1:7" ht="52.9" hidden="1" customHeight="1" x14ac:dyDescent="0.4">
      <c r="A25" s="402">
        <v>13030100</v>
      </c>
      <c r="B25" s="403" t="s">
        <v>439</v>
      </c>
      <c r="C25" s="398">
        <f t="shared" si="0"/>
        <v>0</v>
      </c>
      <c r="D25" s="398"/>
      <c r="E25" s="394"/>
      <c r="F25" s="395"/>
    </row>
    <row r="26" spans="1:7" ht="30" hidden="1" customHeight="1" x14ac:dyDescent="0.4">
      <c r="A26" s="391">
        <v>14000000</v>
      </c>
      <c r="B26" s="406" t="s">
        <v>440</v>
      </c>
      <c r="C26" s="407">
        <f t="shared" si="0"/>
        <v>0</v>
      </c>
      <c r="D26" s="401">
        <f>SUM(D31,D27,D29)</f>
        <v>0</v>
      </c>
      <c r="E26" s="398"/>
      <c r="F26" s="408"/>
    </row>
    <row r="27" spans="1:7" ht="51.75" hidden="1" customHeight="1" x14ac:dyDescent="0.4">
      <c r="A27" s="396">
        <v>14020000</v>
      </c>
      <c r="B27" s="409" t="s">
        <v>441</v>
      </c>
      <c r="C27" s="398">
        <f>SUM(C28)</f>
        <v>0</v>
      </c>
      <c r="D27" s="398">
        <f>SUM(D28)</f>
        <v>0</v>
      </c>
      <c r="E27" s="398"/>
      <c r="F27" s="408"/>
      <c r="G27" s="410"/>
    </row>
    <row r="28" spans="1:7" ht="30" hidden="1" customHeight="1" x14ac:dyDescent="0.4">
      <c r="A28" s="396">
        <v>14021900</v>
      </c>
      <c r="B28" s="397" t="s">
        <v>442</v>
      </c>
      <c r="C28" s="398">
        <f>SUM(D28)</f>
        <v>0</v>
      </c>
      <c r="D28" s="398"/>
      <c r="E28" s="398"/>
      <c r="F28" s="408"/>
    </row>
    <row r="29" spans="1:7" ht="49.5" hidden="1" customHeight="1" x14ac:dyDescent="0.4">
      <c r="A29" s="396">
        <v>14030000</v>
      </c>
      <c r="B29" s="411" t="s">
        <v>443</v>
      </c>
      <c r="C29" s="398">
        <f>SUM(C30)</f>
        <v>0</v>
      </c>
      <c r="D29" s="398">
        <f>SUM(D30)</f>
        <v>0</v>
      </c>
      <c r="E29" s="398"/>
      <c r="F29" s="408"/>
    </row>
    <row r="30" spans="1:7" ht="30" hidden="1" customHeight="1" x14ac:dyDescent="0.4">
      <c r="A30" s="396">
        <v>14031900</v>
      </c>
      <c r="B30" s="397" t="s">
        <v>442</v>
      </c>
      <c r="C30" s="398">
        <f>SUM(D30)</f>
        <v>0</v>
      </c>
      <c r="D30" s="398"/>
      <c r="E30" s="398"/>
      <c r="F30" s="408"/>
    </row>
    <row r="31" spans="1:7" ht="47.25" hidden="1" customHeight="1" x14ac:dyDescent="0.4">
      <c r="A31" s="396">
        <v>14040000</v>
      </c>
      <c r="B31" s="397" t="s">
        <v>444</v>
      </c>
      <c r="C31" s="398">
        <f t="shared" si="0"/>
        <v>0</v>
      </c>
      <c r="D31" s="398"/>
      <c r="E31" s="398"/>
      <c r="F31" s="408"/>
    </row>
    <row r="32" spans="1:7" ht="27" hidden="1" customHeight="1" x14ac:dyDescent="0.35">
      <c r="A32" s="391">
        <v>18000000</v>
      </c>
      <c r="B32" s="392" t="s">
        <v>445</v>
      </c>
      <c r="C32" s="407">
        <f>SUM(D32)</f>
        <v>0</v>
      </c>
      <c r="D32" s="401">
        <f>SUM(D46,D43,D33)</f>
        <v>0</v>
      </c>
      <c r="E32" s="401"/>
      <c r="F32" s="412"/>
    </row>
    <row r="33" spans="1:7" ht="26.25" hidden="1" customHeight="1" x14ac:dyDescent="0.35">
      <c r="A33" s="391">
        <v>18010000</v>
      </c>
      <c r="B33" s="413" t="s">
        <v>446</v>
      </c>
      <c r="C33" s="407">
        <f>SUM(D33)</f>
        <v>0</v>
      </c>
      <c r="D33" s="401">
        <f>SUM(D34:D42)</f>
        <v>0</v>
      </c>
      <c r="E33" s="401"/>
      <c r="F33" s="412"/>
    </row>
    <row r="34" spans="1:7" ht="75.75" hidden="1" customHeight="1" x14ac:dyDescent="0.4">
      <c r="A34" s="396">
        <v>18010100</v>
      </c>
      <c r="B34" s="414" t="s">
        <v>447</v>
      </c>
      <c r="C34" s="398">
        <f t="shared" ref="C34:C49" si="1">SUM(D34)</f>
        <v>0</v>
      </c>
      <c r="D34" s="398"/>
      <c r="E34" s="398"/>
      <c r="F34" s="415"/>
      <c r="G34" s="416"/>
    </row>
    <row r="35" spans="1:7" ht="75" hidden="1" customHeight="1" x14ac:dyDescent="0.4">
      <c r="A35" s="396">
        <v>18010200</v>
      </c>
      <c r="B35" s="417" t="s">
        <v>448</v>
      </c>
      <c r="C35" s="398">
        <f t="shared" si="1"/>
        <v>0</v>
      </c>
      <c r="D35" s="398"/>
      <c r="E35" s="398"/>
      <c r="F35" s="415"/>
      <c r="G35" s="418"/>
    </row>
    <row r="36" spans="1:7" ht="81" hidden="1" customHeight="1" x14ac:dyDescent="0.4">
      <c r="A36" s="419">
        <v>18010300</v>
      </c>
      <c r="B36" s="414" t="s">
        <v>449</v>
      </c>
      <c r="C36" s="398">
        <f t="shared" si="1"/>
        <v>0</v>
      </c>
      <c r="D36" s="398"/>
      <c r="E36" s="398"/>
      <c r="F36" s="415"/>
      <c r="G36" s="418"/>
    </row>
    <row r="37" spans="1:7" ht="76.5" hidden="1" customHeight="1" x14ac:dyDescent="0.4">
      <c r="A37" s="396">
        <v>18010400</v>
      </c>
      <c r="B37" s="414" t="s">
        <v>450</v>
      </c>
      <c r="C37" s="398">
        <f t="shared" si="1"/>
        <v>0</v>
      </c>
      <c r="D37" s="398"/>
      <c r="E37" s="398"/>
      <c r="F37" s="415"/>
      <c r="G37" s="418"/>
    </row>
    <row r="38" spans="1:7" ht="30" hidden="1" customHeight="1" x14ac:dyDescent="0.4">
      <c r="A38" s="396">
        <v>18010500</v>
      </c>
      <c r="B38" s="420" t="s">
        <v>451</v>
      </c>
      <c r="C38" s="398">
        <f t="shared" si="1"/>
        <v>0</v>
      </c>
      <c r="D38" s="398"/>
      <c r="E38" s="421"/>
      <c r="F38" s="408"/>
      <c r="G38" s="416"/>
    </row>
    <row r="39" spans="1:7" ht="30" hidden="1" customHeight="1" x14ac:dyDescent="0.4">
      <c r="A39" s="396">
        <v>18010600</v>
      </c>
      <c r="B39" s="420" t="s">
        <v>452</v>
      </c>
      <c r="C39" s="398">
        <f t="shared" si="1"/>
        <v>0</v>
      </c>
      <c r="D39" s="398"/>
      <c r="E39" s="421"/>
      <c r="F39" s="408"/>
    </row>
    <row r="40" spans="1:7" ht="30" hidden="1" customHeight="1" x14ac:dyDescent="0.4">
      <c r="A40" s="396">
        <v>18010700</v>
      </c>
      <c r="B40" s="420" t="s">
        <v>453</v>
      </c>
      <c r="C40" s="398">
        <f t="shared" si="1"/>
        <v>0</v>
      </c>
      <c r="D40" s="398"/>
      <c r="E40" s="421"/>
      <c r="F40" s="408"/>
    </row>
    <row r="41" spans="1:7" ht="30" hidden="1" customHeight="1" x14ac:dyDescent="0.4">
      <c r="A41" s="396">
        <v>18010900</v>
      </c>
      <c r="B41" s="420" t="s">
        <v>454</v>
      </c>
      <c r="C41" s="398">
        <f t="shared" si="1"/>
        <v>0</v>
      </c>
      <c r="D41" s="398"/>
      <c r="E41" s="421"/>
      <c r="F41" s="408"/>
    </row>
    <row r="42" spans="1:7" ht="30" hidden="1" customHeight="1" x14ac:dyDescent="0.4">
      <c r="A42" s="396">
        <v>18011000</v>
      </c>
      <c r="B42" s="420" t="s">
        <v>455</v>
      </c>
      <c r="C42" s="398">
        <f t="shared" si="1"/>
        <v>0</v>
      </c>
      <c r="D42" s="398"/>
      <c r="E42" s="421"/>
      <c r="F42" s="408"/>
    </row>
    <row r="43" spans="1:7" ht="30" hidden="1" customHeight="1" x14ac:dyDescent="0.4">
      <c r="A43" s="422">
        <v>18030000</v>
      </c>
      <c r="B43" s="423" t="s">
        <v>456</v>
      </c>
      <c r="C43" s="393"/>
      <c r="D43" s="401"/>
      <c r="E43" s="421"/>
      <c r="F43" s="408"/>
    </row>
    <row r="44" spans="1:7" ht="27" hidden="1" customHeight="1" x14ac:dyDescent="0.4">
      <c r="A44" s="424">
        <v>18030100</v>
      </c>
      <c r="B44" s="425" t="s">
        <v>457</v>
      </c>
      <c r="C44" s="398">
        <f t="shared" si="1"/>
        <v>0</v>
      </c>
      <c r="D44" s="398"/>
      <c r="E44" s="421"/>
      <c r="F44" s="408"/>
    </row>
    <row r="45" spans="1:7" ht="25.9" hidden="1" customHeight="1" x14ac:dyDescent="0.4">
      <c r="A45" s="426" t="s">
        <v>458</v>
      </c>
      <c r="B45" s="427" t="s">
        <v>459</v>
      </c>
      <c r="C45" s="398">
        <f t="shared" si="1"/>
        <v>0</v>
      </c>
      <c r="D45" s="398"/>
      <c r="E45" s="421"/>
      <c r="F45" s="408"/>
    </row>
    <row r="46" spans="1:7" ht="24.75" hidden="1" customHeight="1" x14ac:dyDescent="0.35">
      <c r="A46" s="391">
        <v>18050000</v>
      </c>
      <c r="B46" s="392" t="s">
        <v>460</v>
      </c>
      <c r="C46" s="393">
        <f>SUM(D46)</f>
        <v>0</v>
      </c>
      <c r="D46" s="401">
        <f>SUM(D47:D49)</f>
        <v>0</v>
      </c>
      <c r="E46" s="401"/>
      <c r="F46" s="412"/>
    </row>
    <row r="47" spans="1:7" ht="30" hidden="1" customHeight="1" x14ac:dyDescent="0.4">
      <c r="A47" s="396">
        <v>18050300</v>
      </c>
      <c r="B47" s="428" t="s">
        <v>461</v>
      </c>
      <c r="C47" s="398">
        <f t="shared" si="1"/>
        <v>0</v>
      </c>
      <c r="D47" s="398"/>
      <c r="E47" s="398"/>
      <c r="F47" s="415"/>
    </row>
    <row r="48" spans="1:7" ht="30" hidden="1" customHeight="1" x14ac:dyDescent="0.4">
      <c r="A48" s="396">
        <v>18050400</v>
      </c>
      <c r="B48" s="428" t="s">
        <v>462</v>
      </c>
      <c r="C48" s="398">
        <f t="shared" si="1"/>
        <v>0</v>
      </c>
      <c r="D48" s="398"/>
      <c r="E48" s="398"/>
      <c r="F48" s="415"/>
    </row>
    <row r="49" spans="1:7" ht="105.75" hidden="1" customHeight="1" x14ac:dyDescent="0.4">
      <c r="A49" s="396">
        <v>18050500</v>
      </c>
      <c r="B49" s="397" t="s">
        <v>463</v>
      </c>
      <c r="C49" s="398">
        <f t="shared" si="1"/>
        <v>0</v>
      </c>
      <c r="D49" s="398"/>
      <c r="E49" s="398"/>
      <c r="F49" s="415"/>
    </row>
    <row r="50" spans="1:7" ht="25.9" hidden="1" customHeight="1" x14ac:dyDescent="0.35">
      <c r="A50" s="391">
        <v>19000000</v>
      </c>
      <c r="B50" s="429" t="s">
        <v>464</v>
      </c>
      <c r="C50" s="393"/>
      <c r="D50" s="401"/>
      <c r="E50" s="401"/>
      <c r="F50" s="412"/>
    </row>
    <row r="51" spans="1:7" ht="27" hidden="1" customHeight="1" x14ac:dyDescent="0.35">
      <c r="A51" s="391">
        <v>19010000</v>
      </c>
      <c r="B51" s="429" t="s">
        <v>465</v>
      </c>
      <c r="C51" s="393"/>
      <c r="D51" s="401"/>
      <c r="E51" s="401"/>
      <c r="F51" s="412"/>
    </row>
    <row r="52" spans="1:7" ht="102" hidden="1" customHeight="1" x14ac:dyDescent="0.4">
      <c r="A52" s="396">
        <v>19010100</v>
      </c>
      <c r="B52" s="430" t="s">
        <v>466</v>
      </c>
      <c r="C52" s="431">
        <f>SUM(E52)</f>
        <v>0</v>
      </c>
      <c r="D52" s="398"/>
      <c r="E52" s="398"/>
      <c r="F52" s="415"/>
    </row>
    <row r="53" spans="1:7" ht="50.25" hidden="1" customHeight="1" x14ac:dyDescent="0.4">
      <c r="A53" s="396">
        <v>19010200</v>
      </c>
      <c r="B53" s="397" t="s">
        <v>467</v>
      </c>
      <c r="C53" s="431">
        <f>SUM(E53)</f>
        <v>0</v>
      </c>
      <c r="D53" s="398"/>
      <c r="E53" s="398"/>
      <c r="F53" s="415"/>
    </row>
    <row r="54" spans="1:7" ht="78" hidden="1" customHeight="1" x14ac:dyDescent="0.4">
      <c r="A54" s="396">
        <v>19010300</v>
      </c>
      <c r="B54" s="432" t="s">
        <v>468</v>
      </c>
      <c r="C54" s="431">
        <f>SUM(E54)</f>
        <v>0</v>
      </c>
      <c r="D54" s="398"/>
      <c r="E54" s="398"/>
      <c r="F54" s="415"/>
    </row>
    <row r="55" spans="1:7" ht="30" hidden="1" customHeight="1" x14ac:dyDescent="0.4">
      <c r="A55" s="391">
        <v>20000000</v>
      </c>
      <c r="B55" s="392" t="s">
        <v>469</v>
      </c>
      <c r="C55" s="407">
        <f>SUM(D55,E55)</f>
        <v>0</v>
      </c>
      <c r="D55" s="401">
        <f>SUM(D74,D64,D56)</f>
        <v>0</v>
      </c>
      <c r="E55" s="401"/>
      <c r="F55" s="408"/>
      <c r="G55" s="416"/>
    </row>
    <row r="56" spans="1:7" ht="26.25" hidden="1" customHeight="1" x14ac:dyDescent="0.4">
      <c r="A56" s="391">
        <v>21000000</v>
      </c>
      <c r="B56" s="392" t="s">
        <v>470</v>
      </c>
      <c r="C56" s="407">
        <f t="shared" ref="C56:C65" si="2">SUM(D56)</f>
        <v>0</v>
      </c>
      <c r="D56" s="401">
        <f>SUM(D57,D59,D60)</f>
        <v>0</v>
      </c>
      <c r="E56" s="421"/>
      <c r="F56" s="408"/>
    </row>
    <row r="57" spans="1:7" ht="150" hidden="1" customHeight="1" x14ac:dyDescent="0.4">
      <c r="A57" s="391">
        <v>21010000</v>
      </c>
      <c r="B57" s="433" t="s">
        <v>471</v>
      </c>
      <c r="C57" s="407">
        <f t="shared" si="2"/>
        <v>0</v>
      </c>
      <c r="D57" s="401">
        <f>SUM(D58)</f>
        <v>0</v>
      </c>
      <c r="E57" s="421"/>
      <c r="F57" s="408"/>
      <c r="G57" s="434"/>
    </row>
    <row r="58" spans="1:7" s="435" customFormat="1" ht="76.900000000000006" hidden="1" customHeight="1" x14ac:dyDescent="0.4">
      <c r="A58" s="396">
        <v>21010300</v>
      </c>
      <c r="B58" s="420" t="s">
        <v>472</v>
      </c>
      <c r="C58" s="398">
        <f>SUM(D58)</f>
        <v>0</v>
      </c>
      <c r="D58" s="398"/>
      <c r="E58" s="421"/>
      <c r="F58" s="408"/>
    </row>
    <row r="59" spans="1:7" s="435" customFormat="1" ht="55.9" hidden="1" customHeight="1" x14ac:dyDescent="0.4">
      <c r="A59" s="396">
        <v>21050000</v>
      </c>
      <c r="B59" s="420" t="s">
        <v>473</v>
      </c>
      <c r="C59" s="398">
        <f>SUM(D59)</f>
        <v>0</v>
      </c>
      <c r="D59" s="398"/>
      <c r="E59" s="421"/>
      <c r="F59" s="408"/>
    </row>
    <row r="60" spans="1:7" ht="27.75" hidden="1" customHeight="1" x14ac:dyDescent="0.35">
      <c r="A60" s="391">
        <v>21080000</v>
      </c>
      <c r="B60" s="392" t="s">
        <v>474</v>
      </c>
      <c r="C60" s="407">
        <f t="shared" si="2"/>
        <v>0</v>
      </c>
      <c r="D60" s="401">
        <f>SUM(D61:D63)</f>
        <v>0</v>
      </c>
      <c r="E60" s="436"/>
      <c r="F60" s="437"/>
    </row>
    <row r="61" spans="1:7" ht="28.5" hidden="1" customHeight="1" x14ac:dyDescent="0.4">
      <c r="A61" s="396">
        <v>21081100</v>
      </c>
      <c r="B61" s="420" t="s">
        <v>475</v>
      </c>
      <c r="C61" s="398">
        <f>SUM(D61)</f>
        <v>0</v>
      </c>
      <c r="D61" s="398"/>
      <c r="E61" s="421"/>
      <c r="F61" s="408"/>
    </row>
    <row r="62" spans="1:7" ht="75.75" hidden="1" customHeight="1" x14ac:dyDescent="0.4">
      <c r="A62" s="396">
        <v>21081500</v>
      </c>
      <c r="B62" s="420" t="s">
        <v>476</v>
      </c>
      <c r="C62" s="398">
        <f>SUM(D62)</f>
        <v>0</v>
      </c>
      <c r="D62" s="398"/>
      <c r="E62" s="421"/>
      <c r="F62" s="408"/>
    </row>
    <row r="63" spans="1:7" ht="118.9" hidden="1" customHeight="1" x14ac:dyDescent="0.4">
      <c r="A63" s="396">
        <v>21082400</v>
      </c>
      <c r="B63" s="420" t="s">
        <v>477</v>
      </c>
      <c r="C63" s="398">
        <f>SUM(D63)</f>
        <v>0</v>
      </c>
      <c r="D63" s="398"/>
      <c r="E63" s="421"/>
      <c r="F63" s="408"/>
    </row>
    <row r="64" spans="1:7" ht="52.5" hidden="1" customHeight="1" x14ac:dyDescent="0.4">
      <c r="A64" s="391">
        <v>22000000</v>
      </c>
      <c r="B64" s="392" t="s">
        <v>478</v>
      </c>
      <c r="C64" s="407">
        <f t="shared" si="2"/>
        <v>0</v>
      </c>
      <c r="D64" s="401">
        <f>SUM(D71,D69,D65)</f>
        <v>0</v>
      </c>
      <c r="E64" s="421"/>
      <c r="F64" s="408"/>
    </row>
    <row r="65" spans="1:6" ht="30" hidden="1" customHeight="1" x14ac:dyDescent="0.4">
      <c r="A65" s="391">
        <v>22010000</v>
      </c>
      <c r="B65" s="392" t="s">
        <v>479</v>
      </c>
      <c r="C65" s="407">
        <f t="shared" si="2"/>
        <v>0</v>
      </c>
      <c r="D65" s="401">
        <f>SUM(D66:D68)</f>
        <v>0</v>
      </c>
      <c r="E65" s="421"/>
      <c r="F65" s="408"/>
    </row>
    <row r="66" spans="1:6" ht="76.5" hidden="1" customHeight="1" x14ac:dyDescent="0.4">
      <c r="A66" s="396">
        <v>22010300</v>
      </c>
      <c r="B66" s="438" t="s">
        <v>480</v>
      </c>
      <c r="C66" s="398">
        <f>SUM(D66)</f>
        <v>0</v>
      </c>
      <c r="D66" s="398"/>
      <c r="E66" s="421"/>
      <c r="F66" s="408"/>
    </row>
    <row r="67" spans="1:6" ht="28.5" hidden="1" customHeight="1" x14ac:dyDescent="0.4">
      <c r="A67" s="396">
        <v>22012500</v>
      </c>
      <c r="B67" s="420" t="s">
        <v>481</v>
      </c>
      <c r="C67" s="398">
        <f>SUM(D67)</f>
        <v>0</v>
      </c>
      <c r="D67" s="398"/>
      <c r="E67" s="421"/>
      <c r="F67" s="408"/>
    </row>
    <row r="68" spans="1:6" ht="54" hidden="1" customHeight="1" x14ac:dyDescent="0.4">
      <c r="A68" s="396">
        <v>22012600</v>
      </c>
      <c r="B68" s="439" t="s">
        <v>482</v>
      </c>
      <c r="C68" s="398">
        <f>SUM(D68)</f>
        <v>0</v>
      </c>
      <c r="D68" s="398"/>
      <c r="E68" s="421"/>
      <c r="F68" s="408"/>
    </row>
    <row r="69" spans="1:6" ht="76.900000000000006" hidden="1" customHeight="1" x14ac:dyDescent="0.35">
      <c r="A69" s="391">
        <v>22080000</v>
      </c>
      <c r="B69" s="440" t="s">
        <v>483</v>
      </c>
      <c r="C69" s="407">
        <f>SUM(D69)</f>
        <v>0</v>
      </c>
      <c r="D69" s="401">
        <f>SUM(D70)</f>
        <v>0</v>
      </c>
      <c r="E69" s="436"/>
      <c r="F69" s="437"/>
    </row>
    <row r="70" spans="1:6" ht="79.150000000000006" hidden="1" customHeight="1" x14ac:dyDescent="0.4">
      <c r="A70" s="396">
        <v>22080400</v>
      </c>
      <c r="B70" s="420" t="s">
        <v>484</v>
      </c>
      <c r="C70" s="398">
        <f>SUM(D70)</f>
        <v>0</v>
      </c>
      <c r="D70" s="398"/>
      <c r="E70" s="421"/>
      <c r="F70" s="408"/>
    </row>
    <row r="71" spans="1:6" ht="27" hidden="1" customHeight="1" x14ac:dyDescent="0.35">
      <c r="A71" s="391">
        <v>22090000</v>
      </c>
      <c r="B71" s="392" t="s">
        <v>485</v>
      </c>
      <c r="C71" s="407">
        <f t="shared" ref="C71:C77" si="3">SUM(D71)</f>
        <v>0</v>
      </c>
      <c r="D71" s="401">
        <f>SUM(D72:D73)</f>
        <v>0</v>
      </c>
      <c r="E71" s="436"/>
      <c r="F71" s="437"/>
    </row>
    <row r="72" spans="1:6" ht="73.5" hidden="1" customHeight="1" x14ac:dyDescent="0.4">
      <c r="A72" s="396">
        <v>22090100</v>
      </c>
      <c r="B72" s="420" t="s">
        <v>486</v>
      </c>
      <c r="C72" s="398">
        <f t="shared" si="3"/>
        <v>0</v>
      </c>
      <c r="D72" s="398"/>
      <c r="E72" s="421"/>
      <c r="F72" s="408"/>
    </row>
    <row r="73" spans="1:6" ht="75.75" hidden="1" customHeight="1" x14ac:dyDescent="0.4">
      <c r="A73" s="396">
        <v>22090400</v>
      </c>
      <c r="B73" s="420" t="s">
        <v>487</v>
      </c>
      <c r="C73" s="398">
        <f t="shared" si="3"/>
        <v>0</v>
      </c>
      <c r="D73" s="398"/>
      <c r="E73" s="421"/>
      <c r="F73" s="408"/>
    </row>
    <row r="74" spans="1:6" ht="25.5" hidden="1" customHeight="1" x14ac:dyDescent="0.35">
      <c r="A74" s="391">
        <v>24000000</v>
      </c>
      <c r="B74" s="392" t="s">
        <v>488</v>
      </c>
      <c r="C74" s="407">
        <f>SUM(D74:E74)</f>
        <v>0</v>
      </c>
      <c r="D74" s="401">
        <f>SUM(D75)</f>
        <v>0</v>
      </c>
      <c r="E74" s="401"/>
      <c r="F74" s="437"/>
    </row>
    <row r="75" spans="1:6" ht="27.75" hidden="1" x14ac:dyDescent="0.4">
      <c r="A75" s="391">
        <v>24060000</v>
      </c>
      <c r="B75" s="392" t="s">
        <v>489</v>
      </c>
      <c r="C75" s="407">
        <f t="shared" si="3"/>
        <v>0</v>
      </c>
      <c r="D75" s="401">
        <f>SUM(D76,D77)</f>
        <v>0</v>
      </c>
      <c r="E75" s="401"/>
      <c r="F75" s="408"/>
    </row>
    <row r="76" spans="1:6" ht="27.75" hidden="1" x14ac:dyDescent="0.4">
      <c r="A76" s="396">
        <v>24060300</v>
      </c>
      <c r="B76" s="420" t="s">
        <v>489</v>
      </c>
      <c r="C76" s="398">
        <f t="shared" si="3"/>
        <v>0</v>
      </c>
      <c r="D76" s="398"/>
      <c r="E76" s="421"/>
      <c r="F76" s="408" t="s">
        <v>490</v>
      </c>
    </row>
    <row r="77" spans="1:6" ht="229.15" hidden="1" customHeight="1" x14ac:dyDescent="0.4">
      <c r="A77" s="396">
        <v>24062200</v>
      </c>
      <c r="B77" s="441" t="s">
        <v>491</v>
      </c>
      <c r="C77" s="398">
        <f t="shared" si="3"/>
        <v>0</v>
      </c>
      <c r="D77" s="398"/>
      <c r="E77" s="421"/>
      <c r="F77" s="408"/>
    </row>
    <row r="78" spans="1:6" ht="52.5" hidden="1" customHeight="1" x14ac:dyDescent="0.4">
      <c r="A78" s="396">
        <v>24170000</v>
      </c>
      <c r="B78" s="442" t="s">
        <v>492</v>
      </c>
      <c r="C78" s="398">
        <f t="shared" ref="C78:C83" si="4">SUM(E78)</f>
        <v>0</v>
      </c>
      <c r="D78" s="398"/>
      <c r="E78" s="398">
        <f>SUM(F78)</f>
        <v>0</v>
      </c>
      <c r="F78" s="408"/>
    </row>
    <row r="79" spans="1:6" ht="28.5" hidden="1" customHeight="1" x14ac:dyDescent="0.4">
      <c r="A79" s="391">
        <v>25000000</v>
      </c>
      <c r="B79" s="392" t="s">
        <v>493</v>
      </c>
      <c r="C79" s="401">
        <f t="shared" si="4"/>
        <v>0</v>
      </c>
      <c r="D79" s="421"/>
      <c r="E79" s="401">
        <f>SUM(E80)</f>
        <v>0</v>
      </c>
      <c r="F79" s="408"/>
    </row>
    <row r="80" spans="1:6" ht="51" hidden="1" customHeight="1" x14ac:dyDescent="0.4">
      <c r="A80" s="391">
        <v>25010000</v>
      </c>
      <c r="B80" s="392" t="s">
        <v>494</v>
      </c>
      <c r="C80" s="401">
        <f t="shared" si="4"/>
        <v>0</v>
      </c>
      <c r="D80" s="443"/>
      <c r="E80" s="401">
        <f>SUM(E81:E84)</f>
        <v>0</v>
      </c>
      <c r="F80" s="408"/>
    </row>
    <row r="81" spans="1:7" ht="51" hidden="1" customHeight="1" x14ac:dyDescent="0.4">
      <c r="A81" s="396">
        <v>25010100</v>
      </c>
      <c r="B81" s="420" t="s">
        <v>495</v>
      </c>
      <c r="C81" s="398">
        <f t="shared" si="4"/>
        <v>0</v>
      </c>
      <c r="D81" s="443"/>
      <c r="E81" s="444"/>
      <c r="F81" s="445"/>
    </row>
    <row r="82" spans="1:7" ht="51" hidden="1" customHeight="1" x14ac:dyDescent="0.4">
      <c r="A82" s="396">
        <v>25010200</v>
      </c>
      <c r="B82" s="420" t="s">
        <v>496</v>
      </c>
      <c r="C82" s="398">
        <f t="shared" si="4"/>
        <v>0</v>
      </c>
      <c r="D82" s="443"/>
      <c r="E82" s="444"/>
      <c r="F82" s="445"/>
    </row>
    <row r="83" spans="1:7" ht="76.150000000000006" hidden="1" customHeight="1" x14ac:dyDescent="0.4">
      <c r="A83" s="396">
        <v>25010300</v>
      </c>
      <c r="B83" s="420" t="s">
        <v>497</v>
      </c>
      <c r="C83" s="398">
        <f t="shared" si="4"/>
        <v>0</v>
      </c>
      <c r="D83" s="443"/>
      <c r="E83" s="444"/>
      <c r="F83" s="445"/>
    </row>
    <row r="84" spans="1:7" ht="47.45" hidden="1" customHeight="1" x14ac:dyDescent="0.4">
      <c r="A84" s="396">
        <v>25010400</v>
      </c>
      <c r="B84" s="439" t="s">
        <v>498</v>
      </c>
      <c r="C84" s="398"/>
      <c r="D84" s="446"/>
      <c r="E84" s="398"/>
      <c r="F84" s="415"/>
    </row>
    <row r="85" spans="1:7" ht="26.25" hidden="1" customHeight="1" x14ac:dyDescent="0.4">
      <c r="A85" s="399">
        <v>30000000</v>
      </c>
      <c r="B85" s="447" t="s">
        <v>499</v>
      </c>
      <c r="C85" s="401">
        <f>SUM(E85)</f>
        <v>0</v>
      </c>
      <c r="D85" s="446"/>
      <c r="E85" s="401">
        <f>SUM(F85)</f>
        <v>0</v>
      </c>
      <c r="F85" s="412">
        <f>SUM(F86)</f>
        <v>0</v>
      </c>
    </row>
    <row r="86" spans="1:7" ht="27" hidden="1" customHeight="1" x14ac:dyDescent="0.35">
      <c r="A86" s="399">
        <v>33000000</v>
      </c>
      <c r="B86" s="448" t="s">
        <v>500</v>
      </c>
      <c r="C86" s="401">
        <f>SUM(E86)</f>
        <v>0</v>
      </c>
      <c r="D86" s="449"/>
      <c r="E86" s="401">
        <f>SUM(F86)</f>
        <v>0</v>
      </c>
      <c r="F86" s="412">
        <f>SUM(F87)</f>
        <v>0</v>
      </c>
    </row>
    <row r="87" spans="1:7" ht="26.25" hidden="1" customHeight="1" x14ac:dyDescent="0.4">
      <c r="A87" s="402">
        <v>33010000</v>
      </c>
      <c r="B87" s="450" t="s">
        <v>501</v>
      </c>
      <c r="C87" s="398">
        <f>SUM(E87)</f>
        <v>0</v>
      </c>
      <c r="D87" s="446"/>
      <c r="E87" s="398">
        <f>SUM(F87)</f>
        <v>0</v>
      </c>
      <c r="F87" s="415"/>
    </row>
    <row r="88" spans="1:7" ht="99" hidden="1" customHeight="1" x14ac:dyDescent="0.4">
      <c r="A88" s="396">
        <v>33010100</v>
      </c>
      <c r="B88" s="438" t="s">
        <v>502</v>
      </c>
      <c r="C88" s="398">
        <f>SUM(E88)</f>
        <v>0</v>
      </c>
      <c r="D88" s="446"/>
      <c r="E88" s="398">
        <f>SUM(F88)</f>
        <v>0</v>
      </c>
      <c r="F88" s="415"/>
    </row>
    <row r="89" spans="1:7" ht="48.75" hidden="1" customHeight="1" x14ac:dyDescent="0.35">
      <c r="A89" s="396"/>
      <c r="B89" s="392" t="s">
        <v>503</v>
      </c>
      <c r="C89" s="401">
        <f>SUM(C11,C55,C85)</f>
        <v>0</v>
      </c>
      <c r="D89" s="401">
        <f>SUM(D11,D55)</f>
        <v>0</v>
      </c>
      <c r="E89" s="401"/>
      <c r="F89" s="412"/>
      <c r="G89" s="451"/>
    </row>
    <row r="90" spans="1:7" ht="37.15" customHeight="1" x14ac:dyDescent="0.4">
      <c r="A90" s="391">
        <v>40000000</v>
      </c>
      <c r="B90" s="483" t="s">
        <v>504</v>
      </c>
      <c r="C90" s="484">
        <f>SUM(D90,E90)</f>
        <v>25056</v>
      </c>
      <c r="D90" s="485">
        <f>SUM(D91)</f>
        <v>25056</v>
      </c>
      <c r="E90" s="452"/>
      <c r="F90" s="453"/>
    </row>
    <row r="91" spans="1:7" ht="42" customHeight="1" x14ac:dyDescent="0.4">
      <c r="A91" s="391">
        <v>41000000</v>
      </c>
      <c r="B91" s="483" t="s">
        <v>505</v>
      </c>
      <c r="C91" s="484">
        <f>SUM(D91,E91)</f>
        <v>25056</v>
      </c>
      <c r="D91" s="486">
        <f>SUM(D101,D99,D92)</f>
        <v>25056</v>
      </c>
      <c r="E91" s="401"/>
      <c r="F91" s="437"/>
    </row>
    <row r="92" spans="1:7" ht="32.25" hidden="1" customHeight="1" x14ac:dyDescent="0.4">
      <c r="A92" s="391">
        <v>41030000</v>
      </c>
      <c r="B92" s="483" t="s">
        <v>506</v>
      </c>
      <c r="C92" s="484">
        <f>SUM(D92)</f>
        <v>0</v>
      </c>
      <c r="D92" s="486">
        <f>SUM(D93:D98)</f>
        <v>0</v>
      </c>
      <c r="E92" s="452"/>
      <c r="F92" s="454"/>
    </row>
    <row r="93" spans="1:7" ht="49.5" hidden="1" customHeight="1" x14ac:dyDescent="0.45">
      <c r="A93" s="455">
        <v>41033900</v>
      </c>
      <c r="B93" s="487" t="s">
        <v>507</v>
      </c>
      <c r="C93" s="488">
        <f>SUM(D93)</f>
        <v>0</v>
      </c>
      <c r="D93" s="488"/>
      <c r="E93" s="431"/>
      <c r="F93" s="456"/>
    </row>
    <row r="94" spans="1:7" ht="51" hidden="1" customHeight="1" x14ac:dyDescent="0.45">
      <c r="A94" s="455">
        <v>41034200</v>
      </c>
      <c r="B94" s="487" t="s">
        <v>508</v>
      </c>
      <c r="C94" s="488">
        <f>SUM(D94)</f>
        <v>0</v>
      </c>
      <c r="D94" s="488"/>
      <c r="E94" s="431"/>
      <c r="F94" s="456"/>
    </row>
    <row r="95" spans="1:7" ht="106.5" hidden="1" customHeight="1" x14ac:dyDescent="0.45">
      <c r="A95" s="455">
        <v>41035100</v>
      </c>
      <c r="B95" s="489" t="s">
        <v>509</v>
      </c>
      <c r="C95" s="488">
        <f t="shared" ref="C95" si="5">SUM(D95)</f>
        <v>0</v>
      </c>
      <c r="D95" s="488"/>
      <c r="E95" s="421"/>
      <c r="F95" s="408"/>
    </row>
    <row r="96" spans="1:7" ht="85.9" hidden="1" customHeight="1" x14ac:dyDescent="0.45">
      <c r="A96" s="455">
        <v>41034500</v>
      </c>
      <c r="B96" s="489" t="s">
        <v>510</v>
      </c>
      <c r="C96" s="488">
        <f>SUM(D96)</f>
        <v>0</v>
      </c>
      <c r="D96" s="488"/>
      <c r="E96" s="421"/>
      <c r="F96" s="408"/>
    </row>
    <row r="97" spans="1:6" ht="106.5" hidden="1" customHeight="1" x14ac:dyDescent="0.45">
      <c r="A97" s="455">
        <v>41035500</v>
      </c>
      <c r="B97" s="489" t="s">
        <v>511</v>
      </c>
      <c r="C97" s="488">
        <f>SUM(D97)</f>
        <v>0</v>
      </c>
      <c r="D97" s="488"/>
      <c r="E97" s="421"/>
      <c r="F97" s="408"/>
    </row>
    <row r="98" spans="1:6" ht="106.5" hidden="1" customHeight="1" x14ac:dyDescent="0.45">
      <c r="A98" s="455">
        <v>41035600</v>
      </c>
      <c r="B98" s="489" t="s">
        <v>512</v>
      </c>
      <c r="C98" s="488">
        <f>SUM(D98)</f>
        <v>0</v>
      </c>
      <c r="D98" s="488"/>
      <c r="E98" s="421"/>
      <c r="F98" s="408"/>
    </row>
    <row r="99" spans="1:6" ht="47.45" hidden="1" customHeight="1" x14ac:dyDescent="0.4">
      <c r="A99" s="457">
        <v>41040000</v>
      </c>
      <c r="B99" s="490" t="s">
        <v>513</v>
      </c>
      <c r="C99" s="486">
        <f>SUM(D99)</f>
        <v>0</v>
      </c>
      <c r="D99" s="486">
        <f>SUM(D100)</f>
        <v>0</v>
      </c>
      <c r="E99" s="421"/>
      <c r="F99" s="408"/>
    </row>
    <row r="100" spans="1:6" ht="102.75" hidden="1" customHeight="1" x14ac:dyDescent="0.45">
      <c r="A100" s="455">
        <v>41040200</v>
      </c>
      <c r="B100" s="489" t="s">
        <v>514</v>
      </c>
      <c r="C100" s="488">
        <f>SUM(D100)</f>
        <v>0</v>
      </c>
      <c r="D100" s="488"/>
      <c r="E100" s="421"/>
      <c r="F100" s="408"/>
    </row>
    <row r="101" spans="1:6" ht="58.9" customHeight="1" x14ac:dyDescent="0.4">
      <c r="A101" s="458">
        <v>41050000</v>
      </c>
      <c r="B101" s="491" t="s">
        <v>515</v>
      </c>
      <c r="C101" s="486">
        <f>SUM(C110:C116)</f>
        <v>25056</v>
      </c>
      <c r="D101" s="486">
        <f>SUM(D102:D116)</f>
        <v>25056</v>
      </c>
      <c r="E101" s="436"/>
      <c r="F101" s="437"/>
    </row>
    <row r="102" spans="1:6" ht="211.5" hidden="1" customHeight="1" x14ac:dyDescent="0.45">
      <c r="A102" s="459">
        <v>41050100</v>
      </c>
      <c r="B102" s="487" t="s">
        <v>516</v>
      </c>
      <c r="C102" s="488">
        <f t="shared" ref="C102" si="6">SUM(D102)</f>
        <v>0</v>
      </c>
      <c r="D102" s="488"/>
      <c r="E102" s="443"/>
      <c r="F102" s="460"/>
    </row>
    <row r="103" spans="1:6" ht="105.75" hidden="1" customHeight="1" x14ac:dyDescent="0.45">
      <c r="A103" s="455">
        <v>41050200</v>
      </c>
      <c r="B103" s="487" t="s">
        <v>517</v>
      </c>
      <c r="C103" s="488">
        <f>SUM(D103)</f>
        <v>0</v>
      </c>
      <c r="D103" s="488"/>
      <c r="E103" s="443"/>
      <c r="F103" s="460"/>
    </row>
    <row r="104" spans="1:6" ht="332.25" hidden="1" customHeight="1" x14ac:dyDescent="0.45">
      <c r="A104" s="455">
        <v>41050300</v>
      </c>
      <c r="B104" s="487" t="s">
        <v>518</v>
      </c>
      <c r="C104" s="488">
        <f>SUM(D104)</f>
        <v>0</v>
      </c>
      <c r="D104" s="488"/>
      <c r="E104" s="443"/>
      <c r="F104" s="460"/>
    </row>
    <row r="105" spans="1:6" ht="79.5" hidden="1" customHeight="1" x14ac:dyDescent="0.45">
      <c r="A105" s="455">
        <v>41051000</v>
      </c>
      <c r="B105" s="487" t="s">
        <v>519</v>
      </c>
      <c r="C105" s="488">
        <f>SUM(D105)</f>
        <v>0</v>
      </c>
      <c r="D105" s="488"/>
      <c r="E105" s="461"/>
      <c r="F105" s="462"/>
    </row>
    <row r="106" spans="1:6" ht="72.75" hidden="1" customHeight="1" x14ac:dyDescent="0.45">
      <c r="A106" s="455">
        <v>41051200</v>
      </c>
      <c r="B106" s="492" t="s">
        <v>520</v>
      </c>
      <c r="C106" s="488">
        <f>SUM(D106)</f>
        <v>0</v>
      </c>
      <c r="D106" s="488"/>
      <c r="E106" s="461"/>
      <c r="F106" s="462"/>
    </row>
    <row r="107" spans="1:6" ht="80.25" hidden="1" customHeight="1" x14ac:dyDescent="0.45">
      <c r="A107" s="455">
        <v>41051500</v>
      </c>
      <c r="B107" s="487" t="s">
        <v>521</v>
      </c>
      <c r="C107" s="488">
        <f>SUM(D107)</f>
        <v>0</v>
      </c>
      <c r="D107" s="488"/>
      <c r="E107" s="443"/>
      <c r="F107" s="460"/>
    </row>
    <row r="108" spans="1:6" ht="106.5" hidden="1" customHeight="1" x14ac:dyDescent="0.45">
      <c r="A108" s="455">
        <v>41052000</v>
      </c>
      <c r="B108" s="489" t="s">
        <v>522</v>
      </c>
      <c r="C108" s="488">
        <f t="shared" ref="C108:C109" si="7">SUM(D108)</f>
        <v>0</v>
      </c>
      <c r="D108" s="488"/>
      <c r="E108" s="398"/>
      <c r="F108" s="460"/>
    </row>
    <row r="109" spans="1:6" ht="34.5" hidden="1" customHeight="1" x14ac:dyDescent="0.45">
      <c r="A109" s="463">
        <v>41053900</v>
      </c>
      <c r="B109" s="493" t="s">
        <v>523</v>
      </c>
      <c r="C109" s="488">
        <f t="shared" si="7"/>
        <v>0</v>
      </c>
      <c r="D109" s="494"/>
      <c r="E109" s="464"/>
      <c r="F109" s="462"/>
    </row>
    <row r="110" spans="1:6" ht="34.5" hidden="1" customHeight="1" x14ac:dyDescent="0.2">
      <c r="A110" s="567">
        <v>41050400</v>
      </c>
      <c r="B110" s="569" t="s">
        <v>524</v>
      </c>
      <c r="C110" s="571">
        <f>SUM(D110)</f>
        <v>0</v>
      </c>
      <c r="D110" s="571"/>
      <c r="E110" s="573"/>
      <c r="F110" s="557"/>
    </row>
    <row r="111" spans="1:6" ht="390" hidden="1" customHeight="1" x14ac:dyDescent="0.2">
      <c r="A111" s="568"/>
      <c r="B111" s="570"/>
      <c r="C111" s="572"/>
      <c r="D111" s="572"/>
      <c r="E111" s="574"/>
      <c r="F111" s="558"/>
    </row>
    <row r="112" spans="1:6" ht="408.6" hidden="1" customHeight="1" x14ac:dyDescent="0.2">
      <c r="A112" s="567">
        <v>41050600</v>
      </c>
      <c r="B112" s="569" t="s">
        <v>525</v>
      </c>
      <c r="C112" s="571">
        <f>SUM(D112)</f>
        <v>0</v>
      </c>
      <c r="D112" s="571"/>
      <c r="E112" s="573"/>
      <c r="F112" s="557"/>
    </row>
    <row r="113" spans="1:7" ht="84" hidden="1" customHeight="1" x14ac:dyDescent="0.2">
      <c r="A113" s="568"/>
      <c r="B113" s="570"/>
      <c r="C113" s="572"/>
      <c r="D113" s="572"/>
      <c r="E113" s="574"/>
      <c r="F113" s="558"/>
    </row>
    <row r="114" spans="1:7" ht="29.45" hidden="1" customHeight="1" x14ac:dyDescent="0.45">
      <c r="A114" s="459">
        <v>41053900</v>
      </c>
      <c r="B114" s="495" t="s">
        <v>523</v>
      </c>
      <c r="C114" s="496">
        <f>SUM(E114)</f>
        <v>0</v>
      </c>
      <c r="D114" s="497"/>
      <c r="E114" s="465"/>
      <c r="F114" s="465"/>
    </row>
    <row r="115" spans="1:7" ht="75.599999999999994" hidden="1" customHeight="1" x14ac:dyDescent="0.45">
      <c r="A115" s="463">
        <v>41055000</v>
      </c>
      <c r="B115" s="498" t="s">
        <v>526</v>
      </c>
      <c r="C115" s="494">
        <f>SUM(D115)</f>
        <v>0</v>
      </c>
      <c r="D115" s="494"/>
      <c r="E115" s="464"/>
      <c r="F115" s="462"/>
    </row>
    <row r="116" spans="1:7" ht="44.45" customHeight="1" x14ac:dyDescent="0.45">
      <c r="A116" s="463">
        <v>41053900</v>
      </c>
      <c r="B116" s="498" t="s">
        <v>523</v>
      </c>
      <c r="C116" s="494">
        <f>SUM(D116)</f>
        <v>25056</v>
      </c>
      <c r="D116" s="494">
        <v>25056</v>
      </c>
      <c r="E116" s="464"/>
      <c r="F116" s="462"/>
    </row>
    <row r="117" spans="1:7" ht="40.9" customHeight="1" x14ac:dyDescent="0.4">
      <c r="A117" s="466"/>
      <c r="B117" s="499" t="s">
        <v>527</v>
      </c>
      <c r="C117" s="500">
        <f>SUM(D117:E117)</f>
        <v>25056</v>
      </c>
      <c r="D117" s="500">
        <f>SUM(D89:D90)</f>
        <v>25056</v>
      </c>
      <c r="E117" s="467"/>
      <c r="F117" s="468"/>
      <c r="G117" s="410"/>
    </row>
    <row r="118" spans="1:7" ht="81.599999999999994" customHeight="1" x14ac:dyDescent="0.35">
      <c r="A118" s="469"/>
      <c r="B118" s="470"/>
      <c r="C118" s="471"/>
      <c r="D118" s="472"/>
      <c r="E118" s="472"/>
      <c r="F118" s="473"/>
      <c r="G118" s="410"/>
    </row>
    <row r="119" spans="1:7" ht="101.25" customHeight="1" x14ac:dyDescent="0.55000000000000004">
      <c r="A119" s="575" t="s">
        <v>528</v>
      </c>
      <c r="B119" s="575"/>
      <c r="C119" s="575"/>
      <c r="D119" s="575"/>
      <c r="E119" s="575"/>
      <c r="F119" s="575"/>
      <c r="G119" s="410"/>
    </row>
    <row r="120" spans="1:7" ht="33.75" customHeight="1" x14ac:dyDescent="0.35">
      <c r="A120" s="474"/>
      <c r="B120" s="475"/>
      <c r="C120" s="475"/>
      <c r="D120" s="476"/>
      <c r="E120" s="476"/>
      <c r="F120" s="476"/>
    </row>
    <row r="121" spans="1:7" ht="24.75" customHeight="1" x14ac:dyDescent="0.3">
      <c r="A121" s="477"/>
      <c r="B121" s="478"/>
      <c r="C121" s="478"/>
      <c r="D121" s="479"/>
      <c r="E121" s="479"/>
      <c r="F121" s="479"/>
    </row>
    <row r="122" spans="1:7" ht="23.25" x14ac:dyDescent="0.35">
      <c r="A122" s="480"/>
      <c r="B122" s="480"/>
      <c r="C122" s="480"/>
      <c r="D122" s="480"/>
      <c r="E122" s="480"/>
      <c r="F122" s="480"/>
    </row>
    <row r="123" spans="1:7" ht="23.25" x14ac:dyDescent="0.35">
      <c r="A123" s="481"/>
      <c r="B123" s="482"/>
      <c r="C123" s="482"/>
      <c r="D123" s="476"/>
      <c r="E123" s="476"/>
      <c r="F123" s="476"/>
    </row>
    <row r="124" spans="1:7" ht="21.75" customHeight="1" x14ac:dyDescent="0.35">
      <c r="A124" s="480"/>
      <c r="B124" s="480"/>
      <c r="C124" s="480"/>
      <c r="D124" s="480"/>
      <c r="E124" s="480"/>
      <c r="F124" s="480"/>
    </row>
    <row r="125" spans="1:7" ht="23.25" x14ac:dyDescent="0.35">
      <c r="A125" s="370"/>
      <c r="B125" s="370"/>
      <c r="C125" s="370"/>
      <c r="D125" s="370"/>
      <c r="E125" s="370"/>
      <c r="F125" s="370"/>
    </row>
    <row r="126" spans="1:7" ht="23.25" x14ac:dyDescent="0.35">
      <c r="A126" s="480"/>
      <c r="B126" s="480"/>
      <c r="C126" s="480"/>
      <c r="D126" s="480"/>
      <c r="E126" s="480"/>
      <c r="F126" s="480"/>
    </row>
    <row r="127" spans="1:7" ht="23.25" x14ac:dyDescent="0.35">
      <c r="A127" s="370"/>
      <c r="B127" s="370"/>
      <c r="C127" s="370"/>
      <c r="D127" s="370"/>
      <c r="E127" s="370"/>
      <c r="F127" s="370"/>
    </row>
    <row r="128" spans="1:7" ht="23.25" x14ac:dyDescent="0.35">
      <c r="A128" s="370"/>
      <c r="B128" s="370"/>
      <c r="C128" s="370"/>
      <c r="D128" s="370"/>
      <c r="E128" s="370"/>
      <c r="F128" s="370"/>
    </row>
    <row r="129" spans="1:6" ht="23.25" x14ac:dyDescent="0.35">
      <c r="A129" s="370"/>
      <c r="B129" s="370"/>
      <c r="C129" s="370"/>
      <c r="D129" s="370"/>
      <c r="E129" s="370"/>
      <c r="F129" s="370"/>
    </row>
    <row r="130" spans="1:6" ht="23.25" x14ac:dyDescent="0.35">
      <c r="A130" s="370"/>
      <c r="B130" s="370"/>
      <c r="C130" s="370"/>
      <c r="D130" s="370"/>
      <c r="E130" s="370"/>
      <c r="F130" s="370"/>
    </row>
    <row r="131" spans="1:6" ht="23.25" x14ac:dyDescent="0.35">
      <c r="A131" s="370"/>
      <c r="B131" s="370"/>
      <c r="C131" s="370"/>
      <c r="D131" s="370"/>
      <c r="E131" s="370"/>
      <c r="F131" s="370"/>
    </row>
    <row r="132" spans="1:6" ht="23.25" x14ac:dyDescent="0.35">
      <c r="A132" s="370"/>
      <c r="B132" s="370"/>
      <c r="C132" s="370"/>
      <c r="D132" s="370"/>
      <c r="E132" s="370"/>
      <c r="F132" s="370"/>
    </row>
    <row r="133" spans="1:6" ht="23.25" x14ac:dyDescent="0.35">
      <c r="A133" s="370"/>
      <c r="B133" s="370"/>
      <c r="C133" s="370"/>
      <c r="D133" s="370"/>
      <c r="E133" s="370"/>
      <c r="F133" s="370"/>
    </row>
    <row r="134" spans="1:6" ht="23.25" x14ac:dyDescent="0.35">
      <c r="A134" s="370"/>
      <c r="B134" s="370"/>
      <c r="C134" s="370"/>
      <c r="D134" s="370"/>
      <c r="E134" s="370"/>
      <c r="F134" s="370"/>
    </row>
    <row r="135" spans="1:6" ht="23.25" x14ac:dyDescent="0.35">
      <c r="A135" s="370"/>
      <c r="B135" s="370"/>
      <c r="C135" s="370"/>
      <c r="D135" s="370"/>
      <c r="E135" s="370"/>
      <c r="F135" s="370"/>
    </row>
    <row r="136" spans="1:6" ht="23.25" x14ac:dyDescent="0.35">
      <c r="A136" s="370"/>
      <c r="B136" s="370"/>
      <c r="C136" s="370"/>
      <c r="D136" s="370"/>
      <c r="E136" s="370"/>
      <c r="F136" s="370"/>
    </row>
    <row r="137" spans="1:6" ht="23.25" x14ac:dyDescent="0.35">
      <c r="A137" s="370"/>
      <c r="B137" s="370"/>
      <c r="C137" s="370"/>
      <c r="D137" s="370"/>
      <c r="E137" s="370"/>
      <c r="F137" s="370"/>
    </row>
    <row r="138" spans="1:6" ht="23.25" x14ac:dyDescent="0.35">
      <c r="A138" s="480"/>
      <c r="B138" s="480"/>
      <c r="C138" s="480"/>
      <c r="D138" s="480"/>
      <c r="E138" s="480"/>
      <c r="F138" s="480"/>
    </row>
    <row r="139" spans="1:6" ht="23.25" x14ac:dyDescent="0.35">
      <c r="A139" s="480"/>
      <c r="B139" s="480"/>
      <c r="C139" s="480"/>
      <c r="D139" s="480"/>
      <c r="E139" s="480"/>
      <c r="F139" s="480"/>
    </row>
    <row r="140" spans="1:6" ht="23.25" x14ac:dyDescent="0.35">
      <c r="A140" s="480"/>
      <c r="B140" s="480"/>
      <c r="C140" s="480"/>
      <c r="D140" s="480"/>
      <c r="E140" s="480"/>
      <c r="F140" s="480"/>
    </row>
    <row r="141" spans="1:6" ht="23.25" x14ac:dyDescent="0.35">
      <c r="A141" s="480"/>
      <c r="B141" s="480"/>
      <c r="C141" s="480"/>
      <c r="D141" s="480"/>
      <c r="E141" s="480"/>
      <c r="F141" s="480"/>
    </row>
    <row r="142" spans="1:6" ht="23.25" x14ac:dyDescent="0.35">
      <c r="A142" s="480"/>
      <c r="B142" s="480"/>
      <c r="C142" s="480"/>
      <c r="D142" s="480"/>
      <c r="E142" s="480"/>
      <c r="F142" s="480"/>
    </row>
    <row r="143" spans="1:6" ht="23.25" x14ac:dyDescent="0.35">
      <c r="A143" s="480"/>
      <c r="B143" s="480"/>
      <c r="C143" s="480"/>
      <c r="D143" s="480"/>
      <c r="E143" s="480"/>
      <c r="F143" s="480"/>
    </row>
    <row r="144" spans="1:6" ht="23.25" x14ac:dyDescent="0.35">
      <c r="A144" s="480"/>
      <c r="B144" s="480"/>
      <c r="C144" s="480"/>
      <c r="D144" s="480"/>
      <c r="E144" s="480"/>
      <c r="F144" s="480"/>
    </row>
    <row r="145" spans="1:6" ht="23.25" x14ac:dyDescent="0.35">
      <c r="A145" s="480"/>
      <c r="B145" s="480"/>
      <c r="C145" s="480"/>
      <c r="D145" s="480"/>
      <c r="E145" s="480"/>
      <c r="F145" s="480"/>
    </row>
    <row r="146" spans="1:6" ht="23.25" x14ac:dyDescent="0.35">
      <c r="A146" s="480"/>
      <c r="B146" s="480"/>
      <c r="C146" s="480"/>
      <c r="D146" s="480"/>
      <c r="E146" s="480"/>
      <c r="F146" s="480"/>
    </row>
    <row r="147" spans="1:6" ht="23.25" x14ac:dyDescent="0.35">
      <c r="A147" s="480"/>
      <c r="B147" s="480"/>
      <c r="C147" s="480"/>
      <c r="D147" s="480"/>
      <c r="E147" s="480"/>
      <c r="F147" s="480"/>
    </row>
    <row r="148" spans="1:6" ht="23.25" x14ac:dyDescent="0.35">
      <c r="A148" s="480"/>
      <c r="B148" s="480"/>
      <c r="C148" s="480"/>
      <c r="D148" s="480"/>
      <c r="E148" s="480"/>
      <c r="F148" s="480"/>
    </row>
    <row r="149" spans="1:6" ht="23.25" x14ac:dyDescent="0.35">
      <c r="A149" s="480"/>
      <c r="B149" s="480"/>
      <c r="C149" s="480"/>
      <c r="D149" s="480"/>
      <c r="E149" s="480"/>
      <c r="F149" s="480"/>
    </row>
    <row r="150" spans="1:6" ht="23.25" x14ac:dyDescent="0.35">
      <c r="A150" s="480"/>
      <c r="B150" s="480"/>
      <c r="C150" s="480"/>
      <c r="D150" s="480"/>
      <c r="E150" s="480"/>
      <c r="F150" s="480"/>
    </row>
    <row r="151" spans="1:6" ht="23.25" x14ac:dyDescent="0.35">
      <c r="A151" s="480"/>
      <c r="B151" s="480"/>
      <c r="C151" s="480"/>
      <c r="D151" s="480"/>
      <c r="E151" s="480"/>
      <c r="F151" s="480"/>
    </row>
    <row r="152" spans="1:6" ht="23.25" x14ac:dyDescent="0.35">
      <c r="A152" s="480"/>
      <c r="B152" s="480"/>
      <c r="C152" s="480"/>
      <c r="D152" s="480"/>
      <c r="E152" s="480"/>
      <c r="F152" s="480"/>
    </row>
    <row r="153" spans="1:6" ht="23.25" x14ac:dyDescent="0.35">
      <c r="A153" s="480"/>
      <c r="B153" s="480"/>
      <c r="C153" s="480"/>
      <c r="D153" s="480"/>
      <c r="E153" s="480"/>
      <c r="F153" s="480"/>
    </row>
    <row r="154" spans="1:6" ht="23.25" x14ac:dyDescent="0.35">
      <c r="A154" s="480"/>
      <c r="B154" s="480"/>
      <c r="C154" s="480"/>
      <c r="D154" s="480"/>
      <c r="E154" s="480"/>
      <c r="F154" s="480"/>
    </row>
    <row r="155" spans="1:6" ht="23.25" x14ac:dyDescent="0.35">
      <c r="A155" s="480"/>
      <c r="B155" s="480"/>
      <c r="C155" s="480"/>
      <c r="D155" s="480"/>
      <c r="E155" s="480"/>
      <c r="F155" s="480"/>
    </row>
    <row r="156" spans="1:6" ht="23.25" x14ac:dyDescent="0.35">
      <c r="A156" s="480"/>
      <c r="B156" s="480"/>
      <c r="C156" s="480"/>
      <c r="D156" s="480"/>
      <c r="E156" s="480"/>
      <c r="F156" s="480"/>
    </row>
    <row r="157" spans="1:6" ht="23.25" x14ac:dyDescent="0.35">
      <c r="A157" s="480"/>
      <c r="B157" s="480"/>
      <c r="C157" s="480"/>
      <c r="D157" s="480"/>
      <c r="E157" s="480"/>
      <c r="F157" s="480"/>
    </row>
    <row r="158" spans="1:6" ht="23.25" x14ac:dyDescent="0.35">
      <c r="A158" s="480"/>
      <c r="B158" s="480"/>
      <c r="C158" s="480"/>
      <c r="D158" s="480"/>
      <c r="E158" s="480"/>
      <c r="F158" s="480"/>
    </row>
    <row r="159" spans="1:6" ht="23.25" x14ac:dyDescent="0.35">
      <c r="A159" s="480"/>
      <c r="B159" s="480"/>
      <c r="C159" s="480"/>
      <c r="D159" s="480"/>
      <c r="E159" s="480"/>
      <c r="F159" s="480"/>
    </row>
    <row r="160" spans="1:6" ht="23.25" x14ac:dyDescent="0.35">
      <c r="A160" s="480"/>
      <c r="B160" s="480"/>
      <c r="C160" s="480"/>
      <c r="D160" s="480"/>
      <c r="E160" s="480"/>
      <c r="F160" s="480"/>
    </row>
    <row r="161" spans="1:6" ht="23.25" x14ac:dyDescent="0.35">
      <c r="A161" s="480"/>
      <c r="B161" s="480"/>
      <c r="C161" s="480"/>
      <c r="D161" s="480"/>
      <c r="E161" s="480"/>
      <c r="F161" s="480"/>
    </row>
    <row r="162" spans="1:6" ht="23.25" x14ac:dyDescent="0.35">
      <c r="A162" s="480"/>
      <c r="B162" s="480"/>
      <c r="C162" s="480"/>
      <c r="D162" s="480"/>
      <c r="E162" s="480"/>
      <c r="F162" s="480"/>
    </row>
    <row r="163" spans="1:6" ht="23.25" x14ac:dyDescent="0.35">
      <c r="A163" s="480"/>
      <c r="B163" s="480"/>
      <c r="C163" s="480"/>
      <c r="D163" s="480"/>
      <c r="E163" s="480"/>
      <c r="F163" s="480"/>
    </row>
  </sheetData>
  <mergeCells count="22">
    <mergeCell ref="A119:F119"/>
    <mergeCell ref="A112:A113"/>
    <mergeCell ref="B112:B113"/>
    <mergeCell ref="C112:C113"/>
    <mergeCell ref="D112:D113"/>
    <mergeCell ref="E112:E113"/>
    <mergeCell ref="F112:F113"/>
    <mergeCell ref="F110:F111"/>
    <mergeCell ref="C1:F1"/>
    <mergeCell ref="C2:F2"/>
    <mergeCell ref="D3:F3"/>
    <mergeCell ref="A6:F6"/>
    <mergeCell ref="A8:A9"/>
    <mergeCell ref="B8:B9"/>
    <mergeCell ref="C8:C9"/>
    <mergeCell ref="D8:D9"/>
    <mergeCell ref="E8:F8"/>
    <mergeCell ref="A110:A111"/>
    <mergeCell ref="B110:B111"/>
    <mergeCell ref="C110:C111"/>
    <mergeCell ref="D110:D111"/>
    <mergeCell ref="E110:E111"/>
  </mergeCells>
  <conditionalFormatting sqref="E110:F110">
    <cfRule type="cellIs" dxfId="3" priority="1" operator="between">
      <formula>0</formula>
      <formula>0</formula>
    </cfRule>
  </conditionalFormatting>
  <pageMargins left="1.1811023622047245" right="0.39370078740157483" top="0.78740157480314965" bottom="0.78740157480314965" header="0.31496062992125984" footer="0.31496062992125984"/>
  <pageSetup paperSize="9" scale="43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BreakPreview" zoomScaleNormal="100" zoomScaleSheetLayoutView="100" workbookViewId="0">
      <selection activeCell="D50" sqref="D50"/>
    </sheetView>
  </sheetViews>
  <sheetFormatPr defaultColWidth="8" defaultRowHeight="12.75" x14ac:dyDescent="0.2"/>
  <cols>
    <col min="1" max="1" width="14.7109375" style="216" customWidth="1"/>
    <col min="2" max="2" width="32.28515625" style="211" customWidth="1"/>
    <col min="3" max="3" width="19.140625" style="211" customWidth="1"/>
    <col min="4" max="4" width="17.85546875" style="206" customWidth="1"/>
    <col min="5" max="5" width="17.28515625" style="206" customWidth="1"/>
    <col min="6" max="6" width="16" style="179" customWidth="1"/>
    <col min="7" max="8" width="8" style="179"/>
    <col min="9" max="9" width="12.140625" style="179" bestFit="1" customWidth="1"/>
    <col min="10" max="16384" width="8" style="179"/>
  </cols>
  <sheetData>
    <row r="1" spans="1:7" ht="16.5" customHeight="1" x14ac:dyDescent="0.3">
      <c r="A1" s="176"/>
      <c r="B1" s="177"/>
      <c r="C1" s="177"/>
      <c r="D1" s="178"/>
      <c r="E1" s="583"/>
      <c r="F1" s="583"/>
    </row>
    <row r="2" spans="1:7" ht="17.25" customHeight="1" x14ac:dyDescent="0.3">
      <c r="A2" s="176"/>
      <c r="B2" s="177"/>
      <c r="C2" s="177"/>
      <c r="D2" s="178"/>
      <c r="E2" s="584"/>
      <c r="F2" s="584"/>
    </row>
    <row r="3" spans="1:7" ht="18" customHeight="1" x14ac:dyDescent="0.3">
      <c r="A3" s="176"/>
      <c r="B3" s="177"/>
      <c r="C3" s="177"/>
      <c r="D3" s="178"/>
      <c r="E3" s="584"/>
      <c r="F3" s="584"/>
    </row>
    <row r="4" spans="1:7" ht="18" customHeight="1" x14ac:dyDescent="0.3">
      <c r="A4" s="176"/>
      <c r="B4" s="177"/>
      <c r="C4" s="177"/>
      <c r="D4" s="178"/>
      <c r="E4" s="180"/>
      <c r="F4" s="180"/>
    </row>
    <row r="5" spans="1:7" ht="23.45" customHeight="1" x14ac:dyDescent="0.25">
      <c r="A5" s="181"/>
      <c r="B5" s="177"/>
      <c r="C5" s="177"/>
      <c r="D5" s="178"/>
      <c r="E5" s="178"/>
      <c r="F5" s="178"/>
    </row>
    <row r="6" spans="1:7" ht="78.599999999999994" customHeight="1" x14ac:dyDescent="0.2">
      <c r="A6" s="585" t="s">
        <v>415</v>
      </c>
      <c r="B6" s="585"/>
      <c r="C6" s="585"/>
      <c r="D6" s="585"/>
      <c r="E6" s="585"/>
      <c r="F6" s="585"/>
    </row>
    <row r="7" spans="1:7" ht="18.600000000000001" customHeight="1" x14ac:dyDescent="0.25">
      <c r="A7" s="182" t="s">
        <v>165</v>
      </c>
      <c r="B7" s="183"/>
      <c r="C7" s="183"/>
      <c r="D7" s="183"/>
      <c r="E7" s="183"/>
      <c r="F7" s="183"/>
    </row>
    <row r="8" spans="1:7" ht="19.149999999999999" customHeight="1" x14ac:dyDescent="0.2">
      <c r="A8" s="184" t="s">
        <v>161</v>
      </c>
      <c r="B8" s="176"/>
      <c r="C8" s="176"/>
      <c r="D8" s="176"/>
      <c r="E8" s="176"/>
      <c r="F8" s="176"/>
    </row>
    <row r="9" spans="1:7" ht="30" customHeight="1" x14ac:dyDescent="0.25">
      <c r="A9" s="176"/>
      <c r="B9" s="177"/>
      <c r="C9" s="177"/>
      <c r="D9" s="185"/>
      <c r="E9" s="185"/>
      <c r="F9" s="186" t="s">
        <v>308</v>
      </c>
    </row>
    <row r="10" spans="1:7" ht="7.9" customHeight="1" x14ac:dyDescent="0.25">
      <c r="A10" s="176"/>
      <c r="B10" s="177"/>
      <c r="C10" s="177"/>
      <c r="D10" s="185"/>
      <c r="E10" s="185"/>
      <c r="F10" s="186"/>
    </row>
    <row r="11" spans="1:7" ht="39" customHeight="1" x14ac:dyDescent="0.2">
      <c r="A11" s="586" t="s">
        <v>309</v>
      </c>
      <c r="B11" s="588" t="s">
        <v>310</v>
      </c>
      <c r="C11" s="590" t="s">
        <v>311</v>
      </c>
      <c r="D11" s="592" t="s">
        <v>34</v>
      </c>
      <c r="E11" s="594" t="s">
        <v>35</v>
      </c>
      <c r="F11" s="595"/>
    </row>
    <row r="12" spans="1:7" ht="54" customHeight="1" x14ac:dyDescent="0.2">
      <c r="A12" s="587"/>
      <c r="B12" s="589"/>
      <c r="C12" s="591"/>
      <c r="D12" s="593"/>
      <c r="E12" s="187" t="s">
        <v>312</v>
      </c>
      <c r="F12" s="188" t="s">
        <v>313</v>
      </c>
    </row>
    <row r="13" spans="1:7" s="191" customFormat="1" ht="16.5" customHeight="1" x14ac:dyDescent="0.2">
      <c r="A13" s="189">
        <v>1</v>
      </c>
      <c r="B13" s="189">
        <v>2</v>
      </c>
      <c r="C13" s="190">
        <v>3</v>
      </c>
      <c r="D13" s="190">
        <v>4</v>
      </c>
      <c r="E13" s="190">
        <v>5</v>
      </c>
      <c r="F13" s="190">
        <v>6</v>
      </c>
    </row>
    <row r="14" spans="1:7" ht="28.5" customHeight="1" x14ac:dyDescent="0.25">
      <c r="A14" s="576" t="s">
        <v>314</v>
      </c>
      <c r="B14" s="577"/>
      <c r="C14" s="577"/>
      <c r="D14" s="577"/>
      <c r="E14" s="577"/>
      <c r="F14" s="578"/>
      <c r="G14" s="192"/>
    </row>
    <row r="15" spans="1:7" s="197" customFormat="1" ht="33.75" customHeight="1" x14ac:dyDescent="0.25">
      <c r="A15" s="193" t="s">
        <v>315</v>
      </c>
      <c r="B15" s="194" t="s">
        <v>316</v>
      </c>
      <c r="C15" s="195">
        <f t="shared" ref="C15:C35" si="0">SUM(D15:E15)</f>
        <v>0</v>
      </c>
      <c r="D15" s="195">
        <f>D16</f>
        <v>448000</v>
      </c>
      <c r="E15" s="195">
        <f>E16</f>
        <v>-448000</v>
      </c>
      <c r="F15" s="195">
        <f>F16</f>
        <v>-448000</v>
      </c>
      <c r="G15" s="196"/>
    </row>
    <row r="16" spans="1:7" s="197" customFormat="1" ht="47.25" customHeight="1" x14ac:dyDescent="0.25">
      <c r="A16" s="193">
        <v>208000</v>
      </c>
      <c r="B16" s="194" t="s">
        <v>317</v>
      </c>
      <c r="C16" s="195">
        <f t="shared" si="0"/>
        <v>0</v>
      </c>
      <c r="D16" s="195">
        <f>D17+D18</f>
        <v>448000</v>
      </c>
      <c r="E16" s="195">
        <f>E17+E18</f>
        <v>-448000</v>
      </c>
      <c r="F16" s="195">
        <f>F17+F18</f>
        <v>-448000</v>
      </c>
      <c r="G16" s="196"/>
    </row>
    <row r="17" spans="1:9" s="197" customFormat="1" ht="26.25" hidden="1" customHeight="1" x14ac:dyDescent="0.25">
      <c r="A17" s="198">
        <v>208100</v>
      </c>
      <c r="B17" s="199" t="s">
        <v>318</v>
      </c>
      <c r="C17" s="200">
        <f t="shared" si="0"/>
        <v>0</v>
      </c>
      <c r="D17" s="201"/>
      <c r="E17" s="200"/>
      <c r="F17" s="200"/>
      <c r="G17" s="196"/>
      <c r="I17" s="202"/>
    </row>
    <row r="18" spans="1:9" ht="66" customHeight="1" x14ac:dyDescent="0.25">
      <c r="A18" s="198" t="s">
        <v>319</v>
      </c>
      <c r="B18" s="203" t="s">
        <v>320</v>
      </c>
      <c r="C18" s="200">
        <f t="shared" si="0"/>
        <v>0</v>
      </c>
      <c r="D18" s="204">
        <v>448000</v>
      </c>
      <c r="E18" s="204">
        <v>-448000</v>
      </c>
      <c r="F18" s="204">
        <v>-448000</v>
      </c>
      <c r="G18" s="192"/>
    </row>
    <row r="19" spans="1:9" ht="24.75" hidden="1" customHeight="1" x14ac:dyDescent="0.25">
      <c r="A19" s="193" t="s">
        <v>321</v>
      </c>
      <c r="B19" s="194" t="s">
        <v>322</v>
      </c>
      <c r="C19" s="195">
        <f t="shared" ref="C19:C28" si="1">SUM(D19:E19)</f>
        <v>0</v>
      </c>
      <c r="D19" s="195">
        <f t="shared" ref="D19:F20" si="2">D20</f>
        <v>0</v>
      </c>
      <c r="E19" s="195">
        <f t="shared" si="2"/>
        <v>0</v>
      </c>
      <c r="F19" s="195">
        <f t="shared" si="2"/>
        <v>0</v>
      </c>
      <c r="G19" s="192"/>
    </row>
    <row r="20" spans="1:9" ht="34.5" hidden="1" customHeight="1" x14ac:dyDescent="0.25">
      <c r="A20" s="193">
        <v>301000</v>
      </c>
      <c r="B20" s="194" t="s">
        <v>323</v>
      </c>
      <c r="C20" s="195">
        <f t="shared" si="1"/>
        <v>0</v>
      </c>
      <c r="D20" s="195">
        <f t="shared" si="2"/>
        <v>0</v>
      </c>
      <c r="E20" s="195">
        <f>SUM(E21:E22)</f>
        <v>0</v>
      </c>
      <c r="F20" s="195">
        <f>SUM(F21:F22)</f>
        <v>0</v>
      </c>
      <c r="G20" s="192"/>
    </row>
    <row r="21" spans="1:9" ht="30" hidden="1" customHeight="1" x14ac:dyDescent="0.25">
      <c r="A21" s="198">
        <v>301100</v>
      </c>
      <c r="B21" s="199" t="s">
        <v>324</v>
      </c>
      <c r="C21" s="200">
        <f t="shared" si="1"/>
        <v>0</v>
      </c>
      <c r="D21" s="201">
        <v>0</v>
      </c>
      <c r="E21" s="200"/>
      <c r="F21" s="200"/>
      <c r="G21" s="192"/>
    </row>
    <row r="22" spans="1:9" ht="27.75" hidden="1" customHeight="1" x14ac:dyDescent="0.25">
      <c r="A22" s="198" t="s">
        <v>325</v>
      </c>
      <c r="B22" s="199" t="s">
        <v>326</v>
      </c>
      <c r="C22" s="200">
        <f t="shared" si="1"/>
        <v>0</v>
      </c>
      <c r="D22" s="201"/>
      <c r="E22" s="204"/>
      <c r="F22" s="204"/>
      <c r="G22" s="192"/>
    </row>
    <row r="23" spans="1:9" s="206" customFormat="1" ht="26.25" customHeight="1" x14ac:dyDescent="0.25">
      <c r="A23" s="193" t="s">
        <v>194</v>
      </c>
      <c r="B23" s="194" t="s">
        <v>327</v>
      </c>
      <c r="C23" s="195">
        <f>SUM(C15,C19)</f>
        <v>0</v>
      </c>
      <c r="D23" s="195">
        <f t="shared" ref="D23:F23" si="3">SUM(D15,D19)</f>
        <v>448000</v>
      </c>
      <c r="E23" s="195">
        <f t="shared" si="3"/>
        <v>-448000</v>
      </c>
      <c r="F23" s="195">
        <f t="shared" si="3"/>
        <v>-448000</v>
      </c>
      <c r="G23" s="205"/>
    </row>
    <row r="24" spans="1:9" ht="28.5" customHeight="1" x14ac:dyDescent="0.25">
      <c r="A24" s="576" t="s">
        <v>328</v>
      </c>
      <c r="B24" s="577"/>
      <c r="C24" s="577"/>
      <c r="D24" s="577"/>
      <c r="E24" s="577"/>
      <c r="F24" s="578"/>
      <c r="G24" s="192"/>
    </row>
    <row r="25" spans="1:9" ht="35.25" hidden="1" customHeight="1" x14ac:dyDescent="0.25">
      <c r="A25" s="193" t="s">
        <v>329</v>
      </c>
      <c r="B25" s="194" t="s">
        <v>330</v>
      </c>
      <c r="C25" s="195">
        <f t="shared" si="1"/>
        <v>0</v>
      </c>
      <c r="D25" s="195">
        <f>D26</f>
        <v>0</v>
      </c>
      <c r="E25" s="195">
        <f>SUM(E26,E29)</f>
        <v>0</v>
      </c>
      <c r="F25" s="195">
        <f>SUM(F26,F29)</f>
        <v>0</v>
      </c>
      <c r="G25" s="192"/>
    </row>
    <row r="26" spans="1:9" ht="28.5" hidden="1" customHeight="1" x14ac:dyDescent="0.25">
      <c r="A26" s="193" t="s">
        <v>331</v>
      </c>
      <c r="B26" s="194" t="s">
        <v>332</v>
      </c>
      <c r="C26" s="195">
        <f t="shared" si="1"/>
        <v>0</v>
      </c>
      <c r="D26" s="195">
        <f>D27+D28</f>
        <v>0</v>
      </c>
      <c r="E26" s="195">
        <f>E27</f>
        <v>0</v>
      </c>
      <c r="F26" s="195">
        <f>F27</f>
        <v>0</v>
      </c>
      <c r="G26" s="192"/>
    </row>
    <row r="27" spans="1:9" ht="28.5" hidden="1" customHeight="1" x14ac:dyDescent="0.25">
      <c r="A27" s="198" t="s">
        <v>333</v>
      </c>
      <c r="B27" s="199" t="s">
        <v>334</v>
      </c>
      <c r="C27" s="200">
        <f t="shared" si="1"/>
        <v>0</v>
      </c>
      <c r="D27" s="201">
        <f>D21</f>
        <v>0</v>
      </c>
      <c r="E27" s="200"/>
      <c r="F27" s="200"/>
      <c r="G27" s="192"/>
    </row>
    <row r="28" spans="1:9" ht="34.5" hidden="1" customHeight="1" x14ac:dyDescent="0.25">
      <c r="A28" s="198" t="s">
        <v>335</v>
      </c>
      <c r="B28" s="207" t="s">
        <v>336</v>
      </c>
      <c r="C28" s="200">
        <f t="shared" si="1"/>
        <v>0</v>
      </c>
      <c r="D28" s="204">
        <v>0</v>
      </c>
      <c r="E28" s="204"/>
      <c r="F28" s="204"/>
      <c r="G28" s="192"/>
    </row>
    <row r="29" spans="1:9" ht="24.75" hidden="1" customHeight="1" x14ac:dyDescent="0.25">
      <c r="A29" s="193" t="s">
        <v>337</v>
      </c>
      <c r="B29" s="194" t="s">
        <v>338</v>
      </c>
      <c r="C29" s="195">
        <f t="shared" ref="C29:C31" si="4">SUM(D29:E29)</f>
        <v>0</v>
      </c>
      <c r="D29" s="208">
        <f t="shared" ref="D29:F30" si="5">SUM(D30)</f>
        <v>0</v>
      </c>
      <c r="E29" s="208">
        <f t="shared" si="5"/>
        <v>0</v>
      </c>
      <c r="F29" s="208">
        <f t="shared" si="5"/>
        <v>0</v>
      </c>
      <c r="G29" s="192"/>
    </row>
    <row r="30" spans="1:9" ht="26.25" hidden="1" customHeight="1" x14ac:dyDescent="0.25">
      <c r="A30" s="198" t="s">
        <v>339</v>
      </c>
      <c r="B30" s="207" t="s">
        <v>340</v>
      </c>
      <c r="C30" s="200">
        <f t="shared" si="4"/>
        <v>0</v>
      </c>
      <c r="D30" s="204">
        <f t="shared" si="5"/>
        <v>0</v>
      </c>
      <c r="E30" s="204"/>
      <c r="F30" s="204"/>
      <c r="G30" s="192"/>
    </row>
    <row r="31" spans="1:9" ht="29.25" hidden="1" customHeight="1" x14ac:dyDescent="0.25">
      <c r="A31" s="198" t="s">
        <v>341</v>
      </c>
      <c r="B31" s="207" t="s">
        <v>336</v>
      </c>
      <c r="C31" s="200">
        <f t="shared" si="4"/>
        <v>0</v>
      </c>
      <c r="D31" s="204"/>
      <c r="E31" s="204"/>
      <c r="F31" s="204"/>
      <c r="G31" s="192"/>
    </row>
    <row r="32" spans="1:9" ht="33.75" customHeight="1" x14ac:dyDescent="0.25">
      <c r="A32" s="193" t="s">
        <v>342</v>
      </c>
      <c r="B32" s="194" t="s">
        <v>343</v>
      </c>
      <c r="C32" s="195">
        <f t="shared" si="0"/>
        <v>0</v>
      </c>
      <c r="D32" s="195">
        <f>D33</f>
        <v>448000</v>
      </c>
      <c r="E32" s="195">
        <f>E33</f>
        <v>-448000</v>
      </c>
      <c r="F32" s="195">
        <f>F33</f>
        <v>-448000</v>
      </c>
      <c r="G32" s="192"/>
    </row>
    <row r="33" spans="1:8" ht="33.75" customHeight="1" x14ac:dyDescent="0.25">
      <c r="A33" s="193" t="s">
        <v>344</v>
      </c>
      <c r="B33" s="194" t="s">
        <v>345</v>
      </c>
      <c r="C33" s="195">
        <f t="shared" si="0"/>
        <v>0</v>
      </c>
      <c r="D33" s="195">
        <f>D34+D35</f>
        <v>448000</v>
      </c>
      <c r="E33" s="195">
        <f>E34+E35</f>
        <v>-448000</v>
      </c>
      <c r="F33" s="195">
        <f>F34+F35</f>
        <v>-448000</v>
      </c>
      <c r="G33" s="192"/>
    </row>
    <row r="34" spans="1:8" ht="27.75" hidden="1" customHeight="1" x14ac:dyDescent="0.25">
      <c r="A34" s="198" t="s">
        <v>346</v>
      </c>
      <c r="B34" s="207" t="s">
        <v>347</v>
      </c>
      <c r="C34" s="200">
        <f t="shared" si="0"/>
        <v>0</v>
      </c>
      <c r="D34" s="200">
        <f t="shared" ref="D34:F34" si="6">D17</f>
        <v>0</v>
      </c>
      <c r="E34" s="200">
        <f t="shared" si="6"/>
        <v>0</v>
      </c>
      <c r="F34" s="200">
        <f t="shared" si="6"/>
        <v>0</v>
      </c>
    </row>
    <row r="35" spans="1:8" ht="71.25" customHeight="1" x14ac:dyDescent="0.25">
      <c r="A35" s="198" t="s">
        <v>348</v>
      </c>
      <c r="B35" s="209" t="s">
        <v>349</v>
      </c>
      <c r="C35" s="200">
        <f t="shared" si="0"/>
        <v>0</v>
      </c>
      <c r="D35" s="204">
        <v>448000</v>
      </c>
      <c r="E35" s="204">
        <v>-448000</v>
      </c>
      <c r="F35" s="204">
        <v>-448000</v>
      </c>
    </row>
    <row r="36" spans="1:8" ht="27.75" customHeight="1" x14ac:dyDescent="0.25">
      <c r="A36" s="195" t="s">
        <v>194</v>
      </c>
      <c r="B36" s="210" t="s">
        <v>327</v>
      </c>
      <c r="C36" s="195">
        <f>SUM(C25,C32)</f>
        <v>0</v>
      </c>
      <c r="D36" s="195">
        <f>SUM(D25,D32)</f>
        <v>448000</v>
      </c>
      <c r="E36" s="195">
        <f>SUM(E25,E32)</f>
        <v>-448000</v>
      </c>
      <c r="F36" s="195">
        <f>SUM(F25,F32)</f>
        <v>-448000</v>
      </c>
      <c r="G36" s="579"/>
      <c r="H36" s="579"/>
    </row>
    <row r="37" spans="1:8" x14ac:dyDescent="0.2">
      <c r="A37" s="211"/>
    </row>
    <row r="38" spans="1:8" ht="15.75" x14ac:dyDescent="0.25">
      <c r="A38" s="211"/>
      <c r="D38" s="212"/>
      <c r="E38" s="212"/>
      <c r="F38" s="197"/>
    </row>
    <row r="39" spans="1:8" ht="53.25" customHeight="1" x14ac:dyDescent="0.35">
      <c r="A39" s="580" t="s">
        <v>573</v>
      </c>
      <c r="B39" s="581"/>
      <c r="C39" s="581"/>
      <c r="D39" s="581"/>
      <c r="E39" s="581"/>
      <c r="F39" s="582"/>
    </row>
    <row r="40" spans="1:8" ht="15" x14ac:dyDescent="0.2">
      <c r="A40" s="211"/>
      <c r="B40" s="213"/>
      <c r="C40" s="213"/>
      <c r="D40" s="214"/>
    </row>
    <row r="41" spans="1:8" ht="15" x14ac:dyDescent="0.2">
      <c r="A41" s="211"/>
      <c r="B41" s="213"/>
      <c r="C41" s="213"/>
      <c r="D41" s="214"/>
    </row>
    <row r="42" spans="1:8" ht="15" x14ac:dyDescent="0.2">
      <c r="A42" s="211"/>
      <c r="B42" s="213"/>
      <c r="C42" s="213"/>
      <c r="D42" s="214"/>
    </row>
    <row r="43" spans="1:8" ht="15" x14ac:dyDescent="0.2">
      <c r="A43" s="211"/>
      <c r="B43" s="213"/>
      <c r="C43" s="213"/>
      <c r="D43" s="214"/>
    </row>
    <row r="44" spans="1:8" x14ac:dyDescent="0.2">
      <c r="A44" s="211"/>
    </row>
    <row r="45" spans="1:8" x14ac:dyDescent="0.2">
      <c r="A45" s="211"/>
      <c r="D45" s="214"/>
      <c r="E45" s="214"/>
    </row>
    <row r="46" spans="1:8" x14ac:dyDescent="0.2">
      <c r="A46" s="211"/>
      <c r="D46" s="215"/>
    </row>
    <row r="47" spans="1:8" x14ac:dyDescent="0.2">
      <c r="A47" s="211"/>
    </row>
    <row r="48" spans="1:8" x14ac:dyDescent="0.2">
      <c r="A48" s="211"/>
      <c r="E48" s="214"/>
    </row>
    <row r="52" spans="4:4" x14ac:dyDescent="0.2">
      <c r="D52" s="214"/>
    </row>
  </sheetData>
  <mergeCells count="13">
    <mergeCell ref="A14:F14"/>
    <mergeCell ref="A24:F24"/>
    <mergeCell ref="G36:H36"/>
    <mergeCell ref="A39:F39"/>
    <mergeCell ref="E1:F1"/>
    <mergeCell ref="E2:F2"/>
    <mergeCell ref="E3:F3"/>
    <mergeCell ref="A6:F6"/>
    <mergeCell ref="A11:A12"/>
    <mergeCell ref="B11:B12"/>
    <mergeCell ref="C11:C12"/>
    <mergeCell ref="D11:D12"/>
    <mergeCell ref="E11:F11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80"/>
  <sheetViews>
    <sheetView showZeros="0" view="pageBreakPreview" topLeftCell="C2" zoomScale="112" zoomScaleNormal="100" zoomScaleSheetLayoutView="112" workbookViewId="0">
      <selection activeCell="D29" sqref="D29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35" customWidth="1"/>
    <col min="4" max="4" width="53.85546875" style="4" customWidth="1"/>
    <col min="5" max="5" width="14.140625" style="21" customWidth="1"/>
    <col min="6" max="6" width="13.5703125" style="2" customWidth="1"/>
    <col min="7" max="7" width="13" customWidth="1"/>
    <col min="8" max="8" width="12" customWidth="1"/>
    <col min="9" max="9" width="12.5703125" customWidth="1"/>
    <col min="10" max="10" width="13.140625" style="31" customWidth="1"/>
    <col min="11" max="11" width="11.42578125" style="31" customWidth="1"/>
    <col min="12" max="12" width="10.5703125" customWidth="1"/>
    <col min="13" max="13" width="9.140625" customWidth="1"/>
    <col min="14" max="14" width="10" customWidth="1"/>
    <col min="15" max="15" width="11.7109375" customWidth="1"/>
    <col min="16" max="16" width="13.42578125" hidden="1" customWidth="1"/>
    <col min="17" max="17" width="13.7109375" hidden="1" customWidth="1"/>
    <col min="18" max="18" width="14" style="2" customWidth="1"/>
    <col min="19" max="19" width="0" hidden="1" customWidth="1"/>
    <col min="20" max="20" width="13.7109375" hidden="1" customWidth="1"/>
    <col min="21" max="21" width="16.5703125" hidden="1" customWidth="1"/>
    <col min="22" max="22" width="0" hidden="1" customWidth="1"/>
  </cols>
  <sheetData>
    <row r="1" spans="1:20" x14ac:dyDescent="0.2">
      <c r="C1" s="30"/>
      <c r="D1" s="1"/>
    </row>
    <row r="2" spans="1:20" x14ac:dyDescent="0.2">
      <c r="C2" s="30"/>
      <c r="D2" s="1"/>
    </row>
    <row r="3" spans="1:20" ht="21" customHeight="1" x14ac:dyDescent="0.2">
      <c r="C3" s="30"/>
      <c r="D3" s="1"/>
    </row>
    <row r="4" spans="1:20" ht="56.25" customHeight="1" x14ac:dyDescent="0.25">
      <c r="C4" s="30"/>
      <c r="D4" s="8"/>
      <c r="E4" s="22"/>
      <c r="F4" s="9"/>
      <c r="G4" s="10"/>
      <c r="H4" s="10"/>
      <c r="I4" s="10"/>
      <c r="J4" s="32"/>
      <c r="K4" s="32"/>
      <c r="L4" s="10"/>
      <c r="M4" s="10"/>
      <c r="N4" s="11"/>
      <c r="O4" s="11"/>
      <c r="P4" s="11"/>
      <c r="Q4" s="11"/>
      <c r="R4" s="12"/>
    </row>
    <row r="5" spans="1:20" ht="14.25" customHeight="1" x14ac:dyDescent="0.25">
      <c r="A5" s="625" t="s">
        <v>165</v>
      </c>
      <c r="B5" s="626"/>
      <c r="C5" s="30"/>
      <c r="D5" s="8"/>
      <c r="E5" s="22"/>
      <c r="F5" s="9"/>
      <c r="G5" s="10"/>
      <c r="H5" s="10"/>
      <c r="I5" s="10"/>
      <c r="J5" s="32"/>
      <c r="K5" s="32"/>
      <c r="L5" s="10"/>
      <c r="M5" s="10"/>
      <c r="N5" s="11"/>
      <c r="O5" s="11"/>
      <c r="P5" s="11"/>
      <c r="Q5" s="11"/>
      <c r="R5" s="12"/>
    </row>
    <row r="6" spans="1:20" ht="14.25" customHeight="1" x14ac:dyDescent="0.25">
      <c r="A6" s="627" t="s">
        <v>161</v>
      </c>
      <c r="B6" s="626"/>
      <c r="C6" s="30"/>
      <c r="D6" s="8"/>
      <c r="E6" s="22"/>
      <c r="F6" s="9"/>
      <c r="G6" s="10"/>
      <c r="H6" s="10"/>
      <c r="I6" s="10"/>
      <c r="J6" s="32"/>
      <c r="K6" s="32"/>
      <c r="L6" s="10"/>
      <c r="M6" s="10"/>
      <c r="N6" s="11"/>
      <c r="O6" s="11"/>
      <c r="P6" s="11"/>
      <c r="Q6" s="11"/>
      <c r="R6" s="38" t="s">
        <v>183</v>
      </c>
    </row>
    <row r="7" spans="1:20" ht="10.15" customHeight="1" x14ac:dyDescent="0.25">
      <c r="C7" s="30"/>
      <c r="D7" s="8"/>
      <c r="E7" s="22"/>
      <c r="F7" s="9"/>
      <c r="G7" s="10"/>
      <c r="H7" s="10"/>
      <c r="I7" s="10"/>
      <c r="J7" s="32"/>
      <c r="K7" s="32"/>
      <c r="L7" s="10"/>
      <c r="M7" s="10"/>
      <c r="N7" s="11"/>
      <c r="O7" s="11"/>
      <c r="P7" s="11"/>
      <c r="Q7" s="11"/>
      <c r="R7" s="12"/>
    </row>
    <row r="8" spans="1:20" ht="23.25" customHeight="1" x14ac:dyDescent="0.2">
      <c r="A8" s="628" t="s">
        <v>162</v>
      </c>
      <c r="B8" s="630" t="s">
        <v>163</v>
      </c>
      <c r="C8" s="633" t="s">
        <v>139</v>
      </c>
      <c r="D8" s="622" t="s">
        <v>164</v>
      </c>
      <c r="E8" s="600" t="s">
        <v>34</v>
      </c>
      <c r="F8" s="601"/>
      <c r="G8" s="601"/>
      <c r="H8" s="601"/>
      <c r="I8" s="602"/>
      <c r="J8" s="600" t="s">
        <v>35</v>
      </c>
      <c r="K8" s="601"/>
      <c r="L8" s="601"/>
      <c r="M8" s="601"/>
      <c r="N8" s="601"/>
      <c r="O8" s="601"/>
      <c r="P8" s="601"/>
      <c r="Q8" s="603"/>
      <c r="R8" s="604" t="s">
        <v>37</v>
      </c>
    </row>
    <row r="9" spans="1:20" ht="19.5" customHeight="1" x14ac:dyDescent="0.2">
      <c r="A9" s="629"/>
      <c r="B9" s="631"/>
      <c r="C9" s="634"/>
      <c r="D9" s="623"/>
      <c r="E9" s="607" t="s">
        <v>140</v>
      </c>
      <c r="F9" s="610" t="s">
        <v>41</v>
      </c>
      <c r="G9" s="612" t="s">
        <v>38</v>
      </c>
      <c r="H9" s="613"/>
      <c r="I9" s="610" t="s">
        <v>42</v>
      </c>
      <c r="J9" s="615" t="s">
        <v>140</v>
      </c>
      <c r="K9" s="598" t="s">
        <v>141</v>
      </c>
      <c r="L9" s="610" t="s">
        <v>41</v>
      </c>
      <c r="M9" s="612" t="s">
        <v>38</v>
      </c>
      <c r="N9" s="613"/>
      <c r="O9" s="610" t="s">
        <v>42</v>
      </c>
      <c r="P9" s="620" t="s">
        <v>38</v>
      </c>
      <c r="Q9" s="621"/>
      <c r="R9" s="605"/>
    </row>
    <row r="10" spans="1:20" ht="12.75" customHeight="1" x14ac:dyDescent="0.2">
      <c r="A10" s="629"/>
      <c r="B10" s="631"/>
      <c r="C10" s="634"/>
      <c r="D10" s="623"/>
      <c r="E10" s="608"/>
      <c r="F10" s="611"/>
      <c r="G10" s="598" t="s">
        <v>9</v>
      </c>
      <c r="H10" s="598" t="s">
        <v>10</v>
      </c>
      <c r="I10" s="614"/>
      <c r="J10" s="616"/>
      <c r="K10" s="618"/>
      <c r="L10" s="611"/>
      <c r="M10" s="596" t="s">
        <v>11</v>
      </c>
      <c r="N10" s="596" t="s">
        <v>12</v>
      </c>
      <c r="O10" s="614"/>
      <c r="P10" s="598" t="s">
        <v>39</v>
      </c>
      <c r="Q10" s="16" t="s">
        <v>38</v>
      </c>
      <c r="R10" s="605"/>
    </row>
    <row r="11" spans="1:20" ht="40.5" customHeight="1" x14ac:dyDescent="0.2">
      <c r="A11" s="629"/>
      <c r="B11" s="632"/>
      <c r="C11" s="635"/>
      <c r="D11" s="624"/>
      <c r="E11" s="609"/>
      <c r="F11" s="611"/>
      <c r="G11" s="599"/>
      <c r="H11" s="599"/>
      <c r="I11" s="614"/>
      <c r="J11" s="617"/>
      <c r="K11" s="619"/>
      <c r="L11" s="611"/>
      <c r="M11" s="597"/>
      <c r="N11" s="597"/>
      <c r="O11" s="614"/>
      <c r="P11" s="599"/>
      <c r="Q11" s="17" t="s">
        <v>40</v>
      </c>
      <c r="R11" s="606"/>
    </row>
    <row r="12" spans="1:20" s="13" customFormat="1" ht="15.75" customHeight="1" x14ac:dyDescent="0.2">
      <c r="A12" s="39">
        <v>1</v>
      </c>
      <c r="B12" s="39" t="s">
        <v>33</v>
      </c>
      <c r="C12" s="40">
        <v>3</v>
      </c>
      <c r="D12" s="40">
        <v>4</v>
      </c>
      <c r="E12" s="40">
        <v>5</v>
      </c>
      <c r="F12" s="41">
        <v>6</v>
      </c>
      <c r="G12" s="41">
        <v>7</v>
      </c>
      <c r="H12" s="41">
        <v>8</v>
      </c>
      <c r="I12" s="40">
        <v>9</v>
      </c>
      <c r="J12" s="41">
        <v>10</v>
      </c>
      <c r="K12" s="41">
        <v>11</v>
      </c>
      <c r="L12" s="41">
        <v>12</v>
      </c>
      <c r="M12" s="41">
        <v>13</v>
      </c>
      <c r="N12" s="41">
        <v>14</v>
      </c>
      <c r="O12" s="41">
        <v>15</v>
      </c>
      <c r="P12" s="41">
        <v>15</v>
      </c>
      <c r="Q12" s="41">
        <v>15</v>
      </c>
      <c r="R12" s="40">
        <v>16</v>
      </c>
      <c r="T12" s="18"/>
    </row>
    <row r="13" spans="1:20" ht="24" customHeight="1" x14ac:dyDescent="0.25">
      <c r="A13" s="42" t="s">
        <v>59</v>
      </c>
      <c r="B13" s="42"/>
      <c r="C13" s="42"/>
      <c r="D13" s="43" t="s">
        <v>53</v>
      </c>
      <c r="E13" s="44">
        <f>SUM(E14)</f>
        <v>-1282965</v>
      </c>
      <c r="F13" s="45">
        <f t="shared" ref="F13:R13" si="0">SUM(F14)</f>
        <v>-1282965</v>
      </c>
      <c r="G13" s="45">
        <f t="shared" si="0"/>
        <v>0</v>
      </c>
      <c r="H13" s="45">
        <f t="shared" si="0"/>
        <v>0</v>
      </c>
      <c r="I13" s="45">
        <f t="shared" si="0"/>
        <v>0</v>
      </c>
      <c r="J13" s="45">
        <f t="shared" si="0"/>
        <v>-320000</v>
      </c>
      <c r="K13" s="45">
        <f t="shared" si="0"/>
        <v>-320000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-320000</v>
      </c>
      <c r="P13" s="45">
        <f t="shared" si="0"/>
        <v>0</v>
      </c>
      <c r="Q13" s="45">
        <f t="shared" si="0"/>
        <v>0</v>
      </c>
      <c r="R13" s="45">
        <f t="shared" si="0"/>
        <v>-1602965</v>
      </c>
      <c r="T13" s="14">
        <f t="shared" ref="T13:T14" si="1">SUM(E13,J13)</f>
        <v>-1602965</v>
      </c>
    </row>
    <row r="14" spans="1:20" s="3" customFormat="1" ht="23.25" customHeight="1" x14ac:dyDescent="0.25">
      <c r="A14" s="42" t="s">
        <v>60</v>
      </c>
      <c r="B14" s="42"/>
      <c r="C14" s="42"/>
      <c r="D14" s="43" t="s">
        <v>53</v>
      </c>
      <c r="E14" s="44">
        <f t="shared" ref="E14:R14" si="2">SUM(E15:E27)</f>
        <v>-1282965</v>
      </c>
      <c r="F14" s="44">
        <f t="shared" si="2"/>
        <v>-1282965</v>
      </c>
      <c r="G14" s="44">
        <f t="shared" si="2"/>
        <v>0</v>
      </c>
      <c r="H14" s="44">
        <f t="shared" si="2"/>
        <v>0</v>
      </c>
      <c r="I14" s="44">
        <f t="shared" si="2"/>
        <v>0</v>
      </c>
      <c r="J14" s="44">
        <f t="shared" si="2"/>
        <v>-320000</v>
      </c>
      <c r="K14" s="44">
        <f t="shared" si="2"/>
        <v>-320000</v>
      </c>
      <c r="L14" s="44">
        <f t="shared" si="2"/>
        <v>0</v>
      </c>
      <c r="M14" s="44">
        <f t="shared" si="2"/>
        <v>0</v>
      </c>
      <c r="N14" s="44">
        <f t="shared" si="2"/>
        <v>0</v>
      </c>
      <c r="O14" s="44">
        <f t="shared" si="2"/>
        <v>-320000</v>
      </c>
      <c r="P14" s="44">
        <f t="shared" si="2"/>
        <v>0</v>
      </c>
      <c r="Q14" s="44">
        <f t="shared" si="2"/>
        <v>0</v>
      </c>
      <c r="R14" s="44">
        <f t="shared" si="2"/>
        <v>-1602965</v>
      </c>
      <c r="T14" s="14">
        <f t="shared" si="1"/>
        <v>-1602965</v>
      </c>
    </row>
    <row r="15" spans="1:20" s="3" customFormat="1" ht="63.75" customHeight="1" x14ac:dyDescent="0.25">
      <c r="A15" s="46" t="s">
        <v>118</v>
      </c>
      <c r="B15" s="46" t="s">
        <v>58</v>
      </c>
      <c r="C15" s="46" t="s">
        <v>13</v>
      </c>
      <c r="D15" s="47" t="s">
        <v>57</v>
      </c>
      <c r="E15" s="48">
        <f t="shared" ref="E15:E27" si="3">SUM(F15,I15)</f>
        <v>-732000</v>
      </c>
      <c r="F15" s="49">
        <v>-732000</v>
      </c>
      <c r="G15" s="49"/>
      <c r="H15" s="49"/>
      <c r="I15" s="50"/>
      <c r="J15" s="51">
        <f t="shared" ref="J15:J27" si="4">SUM(L15,O15)</f>
        <v>-70000</v>
      </c>
      <c r="K15" s="51">
        <v>-70000</v>
      </c>
      <c r="L15" s="52"/>
      <c r="M15" s="52"/>
      <c r="N15" s="52"/>
      <c r="O15" s="51">
        <v>-70000</v>
      </c>
      <c r="P15" s="49"/>
      <c r="Q15" s="49"/>
      <c r="R15" s="51">
        <f t="shared" ref="R15:R27" si="5">SUM(E15,J15)</f>
        <v>-802000</v>
      </c>
      <c r="T15" s="28"/>
    </row>
    <row r="16" spans="1:20" s="3" customFormat="1" ht="29.25" hidden="1" customHeight="1" x14ac:dyDescent="0.25">
      <c r="A16" s="46" t="s">
        <v>61</v>
      </c>
      <c r="B16" s="46" t="s">
        <v>56</v>
      </c>
      <c r="C16" s="46" t="s">
        <v>13</v>
      </c>
      <c r="D16" s="53" t="s">
        <v>249</v>
      </c>
      <c r="E16" s="48">
        <f t="shared" si="3"/>
        <v>0</v>
      </c>
      <c r="F16" s="48"/>
      <c r="G16" s="49"/>
      <c r="H16" s="49"/>
      <c r="I16" s="49"/>
      <c r="J16" s="54">
        <f t="shared" si="4"/>
        <v>0</v>
      </c>
      <c r="K16" s="54"/>
      <c r="L16" s="52"/>
      <c r="M16" s="52"/>
      <c r="N16" s="52"/>
      <c r="O16" s="54"/>
      <c r="P16" s="49"/>
      <c r="Q16" s="49"/>
      <c r="R16" s="51">
        <f t="shared" si="5"/>
        <v>0</v>
      </c>
      <c r="T16" s="28"/>
    </row>
    <row r="17" spans="1:20" s="3" customFormat="1" ht="24.75" customHeight="1" x14ac:dyDescent="0.25">
      <c r="A17" s="46" t="s">
        <v>150</v>
      </c>
      <c r="B17" s="46" t="s">
        <v>23</v>
      </c>
      <c r="C17" s="46" t="s">
        <v>24</v>
      </c>
      <c r="D17" s="53" t="s">
        <v>151</v>
      </c>
      <c r="E17" s="48">
        <f t="shared" si="3"/>
        <v>-193550</v>
      </c>
      <c r="F17" s="48">
        <v>-193550</v>
      </c>
      <c r="G17" s="49"/>
      <c r="H17" s="49"/>
      <c r="I17" s="49"/>
      <c r="J17" s="54">
        <f t="shared" si="4"/>
        <v>0</v>
      </c>
      <c r="K17" s="54"/>
      <c r="L17" s="52"/>
      <c r="M17" s="52"/>
      <c r="N17" s="52"/>
      <c r="O17" s="54"/>
      <c r="P17" s="49"/>
      <c r="Q17" s="49"/>
      <c r="R17" s="51">
        <f t="shared" si="5"/>
        <v>-193550</v>
      </c>
      <c r="T17" s="28"/>
    </row>
    <row r="18" spans="1:20" s="56" customFormat="1" ht="34.5" hidden="1" customHeight="1" x14ac:dyDescent="0.25">
      <c r="A18" s="46" t="s">
        <v>69</v>
      </c>
      <c r="B18" s="46" t="s">
        <v>44</v>
      </c>
      <c r="C18" s="46" t="s">
        <v>20</v>
      </c>
      <c r="D18" s="47" t="s">
        <v>1</v>
      </c>
      <c r="E18" s="48">
        <f t="shared" si="3"/>
        <v>0</v>
      </c>
      <c r="F18" s="55"/>
      <c r="G18" s="52"/>
      <c r="H18" s="52"/>
      <c r="I18" s="52"/>
      <c r="J18" s="54">
        <f t="shared" si="4"/>
        <v>0</v>
      </c>
      <c r="K18" s="54"/>
      <c r="L18" s="52"/>
      <c r="M18" s="52"/>
      <c r="N18" s="52"/>
      <c r="O18" s="54"/>
      <c r="P18" s="52"/>
      <c r="Q18" s="52"/>
      <c r="R18" s="51">
        <f t="shared" si="5"/>
        <v>0</v>
      </c>
    </row>
    <row r="19" spans="1:20" s="27" customFormat="1" ht="32.25" hidden="1" customHeight="1" x14ac:dyDescent="0.25">
      <c r="A19" s="57" t="s">
        <v>75</v>
      </c>
      <c r="B19" s="57" t="s">
        <v>76</v>
      </c>
      <c r="C19" s="58" t="s">
        <v>19</v>
      </c>
      <c r="D19" s="59" t="s">
        <v>77</v>
      </c>
      <c r="E19" s="48">
        <f t="shared" si="3"/>
        <v>0</v>
      </c>
      <c r="F19" s="48"/>
      <c r="G19" s="60"/>
      <c r="H19" s="60"/>
      <c r="I19" s="60"/>
      <c r="J19" s="54">
        <f t="shared" si="4"/>
        <v>0</v>
      </c>
      <c r="K19" s="54"/>
      <c r="L19" s="60"/>
      <c r="M19" s="60"/>
      <c r="N19" s="60"/>
      <c r="O19" s="54"/>
      <c r="P19" s="60"/>
      <c r="Q19" s="60"/>
      <c r="R19" s="55">
        <f t="shared" si="5"/>
        <v>0</v>
      </c>
      <c r="T19" s="61"/>
    </row>
    <row r="20" spans="1:20" s="19" customFormat="1" ht="33" customHeight="1" x14ac:dyDescent="0.25">
      <c r="A20" s="46" t="s">
        <v>187</v>
      </c>
      <c r="B20" s="46" t="s">
        <v>188</v>
      </c>
      <c r="C20" s="46" t="s">
        <v>189</v>
      </c>
      <c r="D20" s="53" t="s">
        <v>190</v>
      </c>
      <c r="E20" s="48">
        <f t="shared" si="3"/>
        <v>0</v>
      </c>
      <c r="F20" s="48"/>
      <c r="G20" s="48"/>
      <c r="H20" s="48"/>
      <c r="I20" s="48"/>
      <c r="J20" s="48">
        <f t="shared" si="4"/>
        <v>-250000</v>
      </c>
      <c r="K20" s="54">
        <v>-250000</v>
      </c>
      <c r="L20" s="54"/>
      <c r="M20" s="54"/>
      <c r="N20" s="54"/>
      <c r="O20" s="54">
        <v>-250000</v>
      </c>
      <c r="P20" s="62"/>
      <c r="Q20" s="62"/>
      <c r="R20" s="51">
        <f t="shared" si="5"/>
        <v>-250000</v>
      </c>
      <c r="T20" s="20"/>
    </row>
    <row r="21" spans="1:20" s="19" customFormat="1" ht="29.25" hidden="1" customHeight="1" x14ac:dyDescent="0.25">
      <c r="A21" s="46" t="s">
        <v>80</v>
      </c>
      <c r="B21" s="46" t="s">
        <v>81</v>
      </c>
      <c r="C21" s="46" t="s">
        <v>32</v>
      </c>
      <c r="D21" s="53" t="s">
        <v>5</v>
      </c>
      <c r="E21" s="48">
        <f t="shared" si="3"/>
        <v>0</v>
      </c>
      <c r="F21" s="48"/>
      <c r="G21" s="48"/>
      <c r="H21" s="48"/>
      <c r="I21" s="48"/>
      <c r="J21" s="48">
        <f t="shared" si="4"/>
        <v>0</v>
      </c>
      <c r="K21" s="63"/>
      <c r="L21" s="62"/>
      <c r="M21" s="62"/>
      <c r="N21" s="62"/>
      <c r="O21" s="63"/>
      <c r="P21" s="62"/>
      <c r="Q21" s="62"/>
      <c r="R21" s="51">
        <f t="shared" si="5"/>
        <v>0</v>
      </c>
      <c r="T21" s="20"/>
    </row>
    <row r="22" spans="1:20" s="66" customFormat="1" ht="33.75" hidden="1" customHeight="1" x14ac:dyDescent="0.25">
      <c r="A22" s="57" t="s">
        <v>83</v>
      </c>
      <c r="B22" s="57" t="s">
        <v>84</v>
      </c>
      <c r="C22" s="57" t="s">
        <v>25</v>
      </c>
      <c r="D22" s="64" t="s">
        <v>82</v>
      </c>
      <c r="E22" s="48">
        <f t="shared" si="3"/>
        <v>0</v>
      </c>
      <c r="F22" s="55"/>
      <c r="G22" s="65"/>
      <c r="H22" s="65"/>
      <c r="I22" s="65"/>
      <c r="J22" s="54">
        <f t="shared" si="4"/>
        <v>0</v>
      </c>
      <c r="K22" s="54"/>
      <c r="L22" s="65"/>
      <c r="M22" s="65"/>
      <c r="N22" s="65"/>
      <c r="O22" s="54"/>
      <c r="P22" s="65"/>
      <c r="Q22" s="65"/>
      <c r="R22" s="51">
        <f t="shared" si="5"/>
        <v>0</v>
      </c>
      <c r="T22" s="67"/>
    </row>
    <row r="23" spans="1:20" s="13" customFormat="1" ht="30.75" customHeight="1" x14ac:dyDescent="0.25">
      <c r="A23" s="68" t="s">
        <v>85</v>
      </c>
      <c r="B23" s="46" t="s">
        <v>86</v>
      </c>
      <c r="C23" s="69" t="s">
        <v>87</v>
      </c>
      <c r="D23" s="70" t="s">
        <v>88</v>
      </c>
      <c r="E23" s="48">
        <f t="shared" si="3"/>
        <v>-251440</v>
      </c>
      <c r="F23" s="48">
        <v>-251440</v>
      </c>
      <c r="G23" s="71"/>
      <c r="H23" s="71"/>
      <c r="I23" s="71"/>
      <c r="J23" s="54">
        <f t="shared" si="4"/>
        <v>0</v>
      </c>
      <c r="K23" s="54"/>
      <c r="L23" s="71"/>
      <c r="M23" s="71"/>
      <c r="N23" s="71"/>
      <c r="O23" s="54"/>
      <c r="P23" s="71"/>
      <c r="Q23" s="71"/>
      <c r="R23" s="51">
        <f t="shared" si="5"/>
        <v>-251440</v>
      </c>
    </row>
    <row r="24" spans="1:20" s="13" customFormat="1" ht="30.75" customHeight="1" x14ac:dyDescent="0.25">
      <c r="A24" s="68" t="s">
        <v>250</v>
      </c>
      <c r="B24" s="46" t="s">
        <v>251</v>
      </c>
      <c r="C24" s="69" t="s">
        <v>198</v>
      </c>
      <c r="D24" s="70" t="s">
        <v>252</v>
      </c>
      <c r="E24" s="48">
        <f t="shared" si="3"/>
        <v>-64000</v>
      </c>
      <c r="F24" s="48">
        <v>-64000</v>
      </c>
      <c r="G24" s="71"/>
      <c r="H24" s="71"/>
      <c r="I24" s="71"/>
      <c r="J24" s="54">
        <f t="shared" si="4"/>
        <v>0</v>
      </c>
      <c r="K24" s="54"/>
      <c r="L24" s="71"/>
      <c r="M24" s="71"/>
      <c r="N24" s="71"/>
      <c r="O24" s="54"/>
      <c r="P24" s="71"/>
      <c r="Q24" s="71"/>
      <c r="R24" s="51">
        <f t="shared" si="5"/>
        <v>-64000</v>
      </c>
    </row>
    <row r="25" spans="1:20" s="13" customFormat="1" ht="30.75" hidden="1" customHeight="1" x14ac:dyDescent="0.25">
      <c r="A25" s="68" t="s">
        <v>243</v>
      </c>
      <c r="B25" s="46" t="s">
        <v>244</v>
      </c>
      <c r="C25" s="69" t="s">
        <v>198</v>
      </c>
      <c r="D25" s="70" t="s">
        <v>245</v>
      </c>
      <c r="E25" s="48">
        <f t="shared" si="3"/>
        <v>0</v>
      </c>
      <c r="F25" s="48"/>
      <c r="G25" s="71"/>
      <c r="H25" s="71"/>
      <c r="I25" s="71"/>
      <c r="J25" s="54">
        <f t="shared" si="4"/>
        <v>0</v>
      </c>
      <c r="K25" s="54"/>
      <c r="L25" s="71"/>
      <c r="M25" s="71"/>
      <c r="N25" s="71"/>
      <c r="O25" s="54"/>
      <c r="P25" s="71"/>
      <c r="Q25" s="71"/>
      <c r="R25" s="51">
        <f t="shared" si="5"/>
        <v>0</v>
      </c>
    </row>
    <row r="26" spans="1:20" s="13" customFormat="1" ht="26.25" hidden="1" customHeight="1" x14ac:dyDescent="0.25">
      <c r="A26" s="69" t="s">
        <v>196</v>
      </c>
      <c r="B26" s="46" t="s">
        <v>197</v>
      </c>
      <c r="C26" s="69" t="s">
        <v>198</v>
      </c>
      <c r="D26" s="70" t="s">
        <v>199</v>
      </c>
      <c r="E26" s="48">
        <f t="shared" si="3"/>
        <v>0</v>
      </c>
      <c r="F26" s="48"/>
      <c r="G26" s="71"/>
      <c r="H26" s="71"/>
      <c r="I26" s="71"/>
      <c r="J26" s="54">
        <f t="shared" si="4"/>
        <v>0</v>
      </c>
      <c r="K26" s="54"/>
      <c r="L26" s="71"/>
      <c r="M26" s="71"/>
      <c r="N26" s="71"/>
      <c r="O26" s="54"/>
      <c r="P26" s="71"/>
      <c r="Q26" s="71"/>
      <c r="R26" s="51">
        <f t="shared" si="5"/>
        <v>0</v>
      </c>
    </row>
    <row r="27" spans="1:20" s="13" customFormat="1" ht="27" customHeight="1" x14ac:dyDescent="0.25">
      <c r="A27" s="46" t="s">
        <v>240</v>
      </c>
      <c r="B27" s="46" t="s">
        <v>241</v>
      </c>
      <c r="C27" s="46" t="s">
        <v>198</v>
      </c>
      <c r="D27" s="64" t="s">
        <v>242</v>
      </c>
      <c r="E27" s="48">
        <f t="shared" si="3"/>
        <v>-41975</v>
      </c>
      <c r="F27" s="48">
        <v>-41975</v>
      </c>
      <c r="G27" s="71"/>
      <c r="H27" s="71"/>
      <c r="I27" s="71"/>
      <c r="J27" s="54">
        <f t="shared" si="4"/>
        <v>0</v>
      </c>
      <c r="K27" s="54"/>
      <c r="L27" s="71"/>
      <c r="M27" s="71"/>
      <c r="N27" s="71"/>
      <c r="O27" s="54"/>
      <c r="P27" s="71"/>
      <c r="Q27" s="71"/>
      <c r="R27" s="51">
        <f t="shared" si="5"/>
        <v>-41975</v>
      </c>
    </row>
    <row r="28" spans="1:20" s="13" customFormat="1" ht="37.5" customHeight="1" x14ac:dyDescent="0.25">
      <c r="A28" s="42" t="s">
        <v>100</v>
      </c>
      <c r="B28" s="42"/>
      <c r="C28" s="42"/>
      <c r="D28" s="72" t="s">
        <v>54</v>
      </c>
      <c r="E28" s="73">
        <f>SUM(E29)</f>
        <v>25056</v>
      </c>
      <c r="F28" s="73">
        <f t="shared" ref="F28:R28" si="6">SUM(F29)</f>
        <v>25056</v>
      </c>
      <c r="G28" s="73">
        <f t="shared" si="6"/>
        <v>0</v>
      </c>
      <c r="H28" s="73">
        <f t="shared" si="6"/>
        <v>0</v>
      </c>
      <c r="I28" s="73">
        <f t="shared" si="6"/>
        <v>0</v>
      </c>
      <c r="J28" s="73">
        <f t="shared" si="6"/>
        <v>0</v>
      </c>
      <c r="K28" s="73">
        <f t="shared" si="6"/>
        <v>0</v>
      </c>
      <c r="L28" s="73">
        <f t="shared" si="6"/>
        <v>0</v>
      </c>
      <c r="M28" s="73">
        <f t="shared" si="6"/>
        <v>0</v>
      </c>
      <c r="N28" s="73">
        <f t="shared" si="6"/>
        <v>0</v>
      </c>
      <c r="O28" s="73">
        <f t="shared" si="6"/>
        <v>0</v>
      </c>
      <c r="P28" s="73">
        <f t="shared" si="6"/>
        <v>0</v>
      </c>
      <c r="Q28" s="73">
        <f t="shared" si="6"/>
        <v>0</v>
      </c>
      <c r="R28" s="73">
        <f t="shared" si="6"/>
        <v>25056</v>
      </c>
      <c r="T28" s="14">
        <f t="shared" ref="T28:T29" si="7">SUM(E28,J28)</f>
        <v>25056</v>
      </c>
    </row>
    <row r="29" spans="1:20" s="3" customFormat="1" ht="33" customHeight="1" x14ac:dyDescent="0.25">
      <c r="A29" s="42" t="s">
        <v>99</v>
      </c>
      <c r="B29" s="42"/>
      <c r="C29" s="42"/>
      <c r="D29" s="72" t="s">
        <v>54</v>
      </c>
      <c r="E29" s="73">
        <f>SUM(E30:E33,E36,E40,E41,E42,E43,E44,E46,E48)</f>
        <v>25056</v>
      </c>
      <c r="F29" s="73">
        <f t="shared" ref="F29:R29" si="8">SUM(F30:F33,F36,F40,F41,F42,F43,F44,F46,F48)</f>
        <v>25056</v>
      </c>
      <c r="G29" s="73">
        <f t="shared" si="8"/>
        <v>0</v>
      </c>
      <c r="H29" s="73">
        <f t="shared" si="8"/>
        <v>0</v>
      </c>
      <c r="I29" s="73">
        <f t="shared" si="8"/>
        <v>0</v>
      </c>
      <c r="J29" s="73">
        <f t="shared" si="8"/>
        <v>0</v>
      </c>
      <c r="K29" s="73">
        <f t="shared" si="8"/>
        <v>0</v>
      </c>
      <c r="L29" s="73">
        <f t="shared" si="8"/>
        <v>0</v>
      </c>
      <c r="M29" s="73">
        <f t="shared" si="8"/>
        <v>0</v>
      </c>
      <c r="N29" s="73">
        <f t="shared" si="8"/>
        <v>0</v>
      </c>
      <c r="O29" s="73">
        <f t="shared" si="8"/>
        <v>0</v>
      </c>
      <c r="P29" s="73">
        <f t="shared" si="8"/>
        <v>0</v>
      </c>
      <c r="Q29" s="73">
        <f t="shared" si="8"/>
        <v>0</v>
      </c>
      <c r="R29" s="73">
        <f t="shared" si="8"/>
        <v>25056</v>
      </c>
      <c r="T29" s="14">
        <f t="shared" si="7"/>
        <v>25056</v>
      </c>
    </row>
    <row r="30" spans="1:20" s="3" customFormat="1" ht="34.5" hidden="1" customHeight="1" x14ac:dyDescent="0.25">
      <c r="A30" s="46" t="s">
        <v>98</v>
      </c>
      <c r="B30" s="46" t="s">
        <v>56</v>
      </c>
      <c r="C30" s="46" t="s">
        <v>13</v>
      </c>
      <c r="D30" s="53" t="s">
        <v>249</v>
      </c>
      <c r="E30" s="48">
        <f t="shared" ref="E30:E48" si="9">SUM(F30,I30)</f>
        <v>0</v>
      </c>
      <c r="F30" s="55"/>
      <c r="G30" s="55"/>
      <c r="H30" s="52"/>
      <c r="I30" s="52"/>
      <c r="J30" s="51">
        <f t="shared" ref="J30:J48" si="10">SUM(L30,O30)</f>
        <v>0</v>
      </c>
      <c r="K30" s="51"/>
      <c r="L30" s="52"/>
      <c r="M30" s="52"/>
      <c r="N30" s="52"/>
      <c r="O30" s="51"/>
      <c r="P30" s="51"/>
      <c r="Q30" s="51"/>
      <c r="R30" s="51">
        <f>SUM(E30,J30)</f>
        <v>0</v>
      </c>
    </row>
    <row r="31" spans="1:20" s="13" customFormat="1" ht="24.75" hidden="1" customHeight="1" x14ac:dyDescent="0.25">
      <c r="A31" s="74" t="s">
        <v>126</v>
      </c>
      <c r="B31" s="74" t="s">
        <v>27</v>
      </c>
      <c r="C31" s="75" t="s">
        <v>14</v>
      </c>
      <c r="D31" s="47" t="s">
        <v>125</v>
      </c>
      <c r="E31" s="48">
        <f t="shared" si="9"/>
        <v>0</v>
      </c>
      <c r="F31" s="55"/>
      <c r="G31" s="55"/>
      <c r="H31" s="52"/>
      <c r="I31" s="52"/>
      <c r="J31" s="51">
        <f t="shared" si="10"/>
        <v>0</v>
      </c>
      <c r="K31" s="51"/>
      <c r="L31" s="52"/>
      <c r="M31" s="52"/>
      <c r="N31" s="52"/>
      <c r="O31" s="51"/>
      <c r="P31" s="51"/>
      <c r="Q31" s="51"/>
      <c r="R31" s="51">
        <f t="shared" ref="R31:R48" si="11">SUM(E31,J31)</f>
        <v>0</v>
      </c>
    </row>
    <row r="32" spans="1:20" s="24" customFormat="1" ht="39" hidden="1" customHeight="1" x14ac:dyDescent="0.25">
      <c r="A32" s="76"/>
      <c r="B32" s="76"/>
      <c r="C32" s="77"/>
      <c r="D32" s="78" t="s">
        <v>253</v>
      </c>
      <c r="E32" s="48">
        <f t="shared" si="9"/>
        <v>0</v>
      </c>
      <c r="F32" s="79"/>
      <c r="G32" s="79"/>
      <c r="H32" s="65"/>
      <c r="I32" s="65"/>
      <c r="J32" s="80">
        <f t="shared" si="10"/>
        <v>0</v>
      </c>
      <c r="K32" s="81"/>
      <c r="L32" s="65"/>
      <c r="M32" s="65"/>
      <c r="N32" s="65"/>
      <c r="O32" s="81"/>
      <c r="P32" s="81"/>
      <c r="Q32" s="81"/>
      <c r="R32" s="82">
        <f t="shared" si="11"/>
        <v>0</v>
      </c>
    </row>
    <row r="33" spans="1:36" s="13" customFormat="1" ht="33" hidden="1" customHeight="1" x14ac:dyDescent="0.25">
      <c r="A33" s="74" t="s">
        <v>127</v>
      </c>
      <c r="B33" s="74" t="s">
        <v>254</v>
      </c>
      <c r="C33" s="75"/>
      <c r="D33" s="47" t="s">
        <v>175</v>
      </c>
      <c r="E33" s="48">
        <f t="shared" si="9"/>
        <v>0</v>
      </c>
      <c r="F33" s="55"/>
      <c r="G33" s="55"/>
      <c r="H33" s="55"/>
      <c r="I33" s="55">
        <f t="shared" ref="I33:J33" si="12">SUM(I34)</f>
        <v>0</v>
      </c>
      <c r="J33" s="55">
        <f t="shared" si="12"/>
        <v>0</v>
      </c>
      <c r="K33" s="55"/>
      <c r="L33" s="55"/>
      <c r="M33" s="55"/>
      <c r="N33" s="55"/>
      <c r="O33" s="55"/>
      <c r="P33" s="51"/>
      <c r="Q33" s="51"/>
      <c r="R33" s="51">
        <f t="shared" si="11"/>
        <v>0</v>
      </c>
    </row>
    <row r="34" spans="1:36" s="86" customFormat="1" ht="35.25" hidden="1" customHeight="1" x14ac:dyDescent="0.25">
      <c r="A34" s="76" t="s">
        <v>182</v>
      </c>
      <c r="B34" s="76" t="s">
        <v>191</v>
      </c>
      <c r="C34" s="77" t="s">
        <v>15</v>
      </c>
      <c r="D34" s="83" t="s">
        <v>192</v>
      </c>
      <c r="E34" s="84">
        <f t="shared" si="9"/>
        <v>0</v>
      </c>
      <c r="F34" s="84"/>
      <c r="G34" s="84"/>
      <c r="H34" s="84"/>
      <c r="I34" s="84"/>
      <c r="J34" s="84">
        <f>SUM(L34,O34)</f>
        <v>0</v>
      </c>
      <c r="K34" s="79"/>
      <c r="L34" s="79"/>
      <c r="M34" s="79"/>
      <c r="N34" s="79"/>
      <c r="O34" s="79"/>
      <c r="P34" s="84"/>
      <c r="Q34" s="84"/>
      <c r="R34" s="84">
        <f>SUM(E34,J34)</f>
        <v>0</v>
      </c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</row>
    <row r="35" spans="1:36" s="86" customFormat="1" ht="57.75" hidden="1" customHeight="1" x14ac:dyDescent="0.25">
      <c r="A35" s="87"/>
      <c r="B35" s="87"/>
      <c r="C35" s="88"/>
      <c r="D35" s="89" t="s">
        <v>255</v>
      </c>
      <c r="E35" s="48">
        <f t="shared" si="9"/>
        <v>0</v>
      </c>
      <c r="F35" s="90"/>
      <c r="G35" s="90"/>
      <c r="H35" s="82"/>
      <c r="I35" s="82"/>
      <c r="J35" s="90">
        <f>SUM(L35,O35)</f>
        <v>0</v>
      </c>
      <c r="K35" s="90"/>
      <c r="L35" s="82"/>
      <c r="M35" s="82"/>
      <c r="N35" s="82"/>
      <c r="O35" s="90"/>
      <c r="P35" s="82"/>
      <c r="Q35" s="82"/>
      <c r="R35" s="82">
        <f>SUM(E35,J35)</f>
        <v>0</v>
      </c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</row>
    <row r="36" spans="1:36" s="94" customFormat="1" ht="34.5" hidden="1" customHeight="1" x14ac:dyDescent="0.25">
      <c r="A36" s="74" t="s">
        <v>256</v>
      </c>
      <c r="B36" s="74" t="s">
        <v>6</v>
      </c>
      <c r="C36" s="75"/>
      <c r="D36" s="47" t="s">
        <v>257</v>
      </c>
      <c r="E36" s="48">
        <f t="shared" si="9"/>
        <v>0</v>
      </c>
      <c r="F36" s="91"/>
      <c r="G36" s="91"/>
      <c r="H36" s="91"/>
      <c r="I36" s="92">
        <f t="shared" ref="I36:J36" si="13">SUM(I37)</f>
        <v>0</v>
      </c>
      <c r="J36" s="91">
        <f t="shared" si="13"/>
        <v>0</v>
      </c>
      <c r="K36" s="91"/>
      <c r="L36" s="91"/>
      <c r="M36" s="91"/>
      <c r="N36" s="91"/>
      <c r="O36" s="91"/>
      <c r="P36" s="93"/>
      <c r="Q36" s="93"/>
      <c r="R36" s="92">
        <f t="shared" si="11"/>
        <v>0</v>
      </c>
    </row>
    <row r="37" spans="1:36" s="85" customFormat="1" ht="36" hidden="1" customHeight="1" x14ac:dyDescent="0.25">
      <c r="A37" s="95" t="s">
        <v>258</v>
      </c>
      <c r="B37" s="95" t="s">
        <v>259</v>
      </c>
      <c r="C37" s="96" t="s">
        <v>15</v>
      </c>
      <c r="D37" s="83" t="s">
        <v>192</v>
      </c>
      <c r="E37" s="84">
        <f t="shared" si="9"/>
        <v>0</v>
      </c>
      <c r="F37" s="84"/>
      <c r="G37" s="84"/>
      <c r="H37" s="84"/>
      <c r="I37" s="84"/>
      <c r="J37" s="84">
        <f>SUM(L37,O37)</f>
        <v>0</v>
      </c>
      <c r="K37" s="84"/>
      <c r="L37" s="84"/>
      <c r="M37" s="84"/>
      <c r="N37" s="84"/>
      <c r="O37" s="84"/>
      <c r="P37" s="84"/>
      <c r="Q37" s="84"/>
      <c r="R37" s="84">
        <f>SUM(E37,J37)</f>
        <v>0</v>
      </c>
    </row>
    <row r="38" spans="1:36" s="13" customFormat="1" ht="15" hidden="1" customHeight="1" x14ac:dyDescent="0.25">
      <c r="A38" s="74"/>
      <c r="B38" s="74"/>
      <c r="C38" s="74"/>
      <c r="D38" s="97"/>
      <c r="E38" s="48">
        <f t="shared" si="9"/>
        <v>0</v>
      </c>
      <c r="F38" s="55"/>
      <c r="G38" s="55"/>
      <c r="H38" s="51"/>
      <c r="I38" s="51"/>
      <c r="J38" s="55">
        <f t="shared" si="10"/>
        <v>0</v>
      </c>
      <c r="K38" s="55"/>
      <c r="L38" s="55"/>
      <c r="M38" s="55"/>
      <c r="N38" s="55"/>
      <c r="O38" s="55"/>
      <c r="P38" s="51"/>
      <c r="Q38" s="51"/>
      <c r="R38" s="55">
        <f t="shared" si="11"/>
        <v>0</v>
      </c>
    </row>
    <row r="39" spans="1:36" s="94" customFormat="1" ht="15.75" hidden="1" customHeight="1" x14ac:dyDescent="0.25">
      <c r="A39" s="98"/>
      <c r="B39" s="98"/>
      <c r="C39" s="98"/>
      <c r="D39" s="99"/>
      <c r="E39" s="48">
        <f t="shared" si="9"/>
        <v>0</v>
      </c>
      <c r="F39" s="80"/>
      <c r="G39" s="80"/>
      <c r="H39" s="93"/>
      <c r="I39" s="93"/>
      <c r="J39" s="80">
        <f t="shared" si="10"/>
        <v>0</v>
      </c>
      <c r="K39" s="80"/>
      <c r="L39" s="80"/>
      <c r="M39" s="80"/>
      <c r="N39" s="80"/>
      <c r="O39" s="80"/>
      <c r="P39" s="93"/>
      <c r="Q39" s="93"/>
      <c r="R39" s="93">
        <f t="shared" si="11"/>
        <v>0</v>
      </c>
    </row>
    <row r="40" spans="1:36" s="94" customFormat="1" ht="33" hidden="1" customHeight="1" x14ac:dyDescent="0.25">
      <c r="A40" s="74" t="s">
        <v>200</v>
      </c>
      <c r="B40" s="74" t="s">
        <v>26</v>
      </c>
      <c r="C40" s="74" t="s">
        <v>16</v>
      </c>
      <c r="D40" s="100" t="s">
        <v>201</v>
      </c>
      <c r="E40" s="48">
        <f t="shared" si="9"/>
        <v>0</v>
      </c>
      <c r="F40" s="55"/>
      <c r="G40" s="55"/>
      <c r="H40" s="51"/>
      <c r="I40" s="51"/>
      <c r="J40" s="55">
        <f>SUM(L40,O40)</f>
        <v>0</v>
      </c>
      <c r="K40" s="55"/>
      <c r="L40" s="51"/>
      <c r="M40" s="51"/>
      <c r="N40" s="51"/>
      <c r="O40" s="55"/>
      <c r="P40" s="51"/>
      <c r="Q40" s="51"/>
      <c r="R40" s="55">
        <f>SUM(E40,J40)</f>
        <v>0</v>
      </c>
    </row>
    <row r="41" spans="1:36" s="13" customFormat="1" ht="31.5" hidden="1" customHeight="1" x14ac:dyDescent="0.25">
      <c r="A41" s="74" t="s">
        <v>202</v>
      </c>
      <c r="B41" s="74" t="s">
        <v>203</v>
      </c>
      <c r="C41" s="74" t="s">
        <v>17</v>
      </c>
      <c r="D41" s="47" t="s">
        <v>204</v>
      </c>
      <c r="E41" s="48">
        <f t="shared" si="9"/>
        <v>0</v>
      </c>
      <c r="F41" s="55"/>
      <c r="G41" s="55"/>
      <c r="H41" s="51"/>
      <c r="I41" s="51"/>
      <c r="J41" s="55">
        <f>SUM(L41,O41)</f>
        <v>0</v>
      </c>
      <c r="K41" s="55"/>
      <c r="L41" s="51"/>
      <c r="M41" s="51"/>
      <c r="N41" s="51"/>
      <c r="O41" s="55"/>
      <c r="P41" s="51"/>
      <c r="Q41" s="51"/>
      <c r="R41" s="51">
        <f>SUM(E41,J41)</f>
        <v>0</v>
      </c>
    </row>
    <row r="42" spans="1:36" s="13" customFormat="1" ht="25.5" hidden="1" customHeight="1" x14ac:dyDescent="0.25">
      <c r="A42" s="74" t="s">
        <v>180</v>
      </c>
      <c r="B42" s="74" t="s">
        <v>181</v>
      </c>
      <c r="C42" s="74" t="s">
        <v>17</v>
      </c>
      <c r="D42" s="47" t="s">
        <v>128</v>
      </c>
      <c r="E42" s="48">
        <f t="shared" si="9"/>
        <v>0</v>
      </c>
      <c r="F42" s="55"/>
      <c r="G42" s="55"/>
      <c r="H42" s="51"/>
      <c r="I42" s="51"/>
      <c r="J42" s="55">
        <f>SUM(L42,O42)</f>
        <v>0</v>
      </c>
      <c r="K42" s="51"/>
      <c r="L42" s="51"/>
      <c r="M42" s="51"/>
      <c r="N42" s="51"/>
      <c r="O42" s="51"/>
      <c r="P42" s="51"/>
      <c r="Q42" s="51"/>
      <c r="R42" s="51">
        <f>SUM(E42,J42)</f>
        <v>0</v>
      </c>
    </row>
    <row r="43" spans="1:36" s="13" customFormat="1" ht="36.75" hidden="1" customHeight="1" x14ac:dyDescent="0.25">
      <c r="A43" s="74" t="s">
        <v>260</v>
      </c>
      <c r="B43" s="74" t="s">
        <v>261</v>
      </c>
      <c r="C43" s="74" t="s">
        <v>17</v>
      </c>
      <c r="D43" s="100" t="s">
        <v>262</v>
      </c>
      <c r="E43" s="48">
        <f t="shared" si="9"/>
        <v>0</v>
      </c>
      <c r="F43" s="55"/>
      <c r="G43" s="55"/>
      <c r="H43" s="51"/>
      <c r="I43" s="51"/>
      <c r="J43" s="55">
        <f>SUM(L43,O43)</f>
        <v>0</v>
      </c>
      <c r="K43" s="101"/>
      <c r="L43" s="51"/>
      <c r="M43" s="51"/>
      <c r="N43" s="51"/>
      <c r="O43" s="101"/>
      <c r="P43" s="51"/>
      <c r="Q43" s="51"/>
      <c r="R43" s="55">
        <f>SUM(E43,J43)</f>
        <v>0</v>
      </c>
    </row>
    <row r="44" spans="1:36" s="13" customFormat="1" ht="36.75" hidden="1" customHeight="1" x14ac:dyDescent="0.25">
      <c r="A44" s="74" t="s">
        <v>176</v>
      </c>
      <c r="B44" s="74" t="s">
        <v>177</v>
      </c>
      <c r="C44" s="74" t="s">
        <v>17</v>
      </c>
      <c r="D44" s="100" t="s">
        <v>178</v>
      </c>
      <c r="E44" s="48">
        <f t="shared" si="9"/>
        <v>0</v>
      </c>
      <c r="F44" s="55"/>
      <c r="G44" s="55"/>
      <c r="H44" s="51"/>
      <c r="I44" s="51"/>
      <c r="J44" s="55">
        <f>SUM(L44,O44)</f>
        <v>0</v>
      </c>
      <c r="K44" s="101"/>
      <c r="L44" s="51"/>
      <c r="M44" s="51"/>
      <c r="N44" s="51"/>
      <c r="O44" s="101"/>
      <c r="P44" s="51"/>
      <c r="Q44" s="51"/>
      <c r="R44" s="55">
        <f>SUM(E44,J44)</f>
        <v>0</v>
      </c>
    </row>
    <row r="45" spans="1:36" s="24" customFormat="1" ht="47.25" hidden="1" customHeight="1" x14ac:dyDescent="0.25">
      <c r="A45" s="95"/>
      <c r="B45" s="95"/>
      <c r="C45" s="96"/>
      <c r="D45" s="102" t="s">
        <v>263</v>
      </c>
      <c r="E45" s="84">
        <f t="shared" si="9"/>
        <v>0</v>
      </c>
      <c r="F45" s="79"/>
      <c r="G45" s="79"/>
      <c r="H45" s="81"/>
      <c r="I45" s="81"/>
      <c r="J45" s="79"/>
      <c r="K45" s="103"/>
      <c r="L45" s="81"/>
      <c r="M45" s="81"/>
      <c r="N45" s="81"/>
      <c r="O45" s="103"/>
      <c r="P45" s="81"/>
      <c r="Q45" s="81"/>
      <c r="R45" s="79">
        <f t="shared" si="11"/>
        <v>0</v>
      </c>
    </row>
    <row r="46" spans="1:36" s="13" customFormat="1" ht="34.5" customHeight="1" x14ac:dyDescent="0.25">
      <c r="A46" s="74" t="s">
        <v>205</v>
      </c>
      <c r="B46" s="74" t="s">
        <v>206</v>
      </c>
      <c r="C46" s="75" t="s">
        <v>17</v>
      </c>
      <c r="D46" s="47" t="s">
        <v>207</v>
      </c>
      <c r="E46" s="48">
        <f t="shared" si="9"/>
        <v>25056</v>
      </c>
      <c r="F46" s="55">
        <v>25056</v>
      </c>
      <c r="G46" s="55"/>
      <c r="H46" s="51"/>
      <c r="I46" s="51"/>
      <c r="J46" s="55">
        <f t="shared" si="10"/>
        <v>0</v>
      </c>
      <c r="K46" s="55"/>
      <c r="L46" s="51"/>
      <c r="M46" s="51"/>
      <c r="N46" s="51"/>
      <c r="O46" s="55"/>
      <c r="P46" s="51"/>
      <c r="Q46" s="51"/>
      <c r="R46" s="55">
        <f t="shared" si="11"/>
        <v>25056</v>
      </c>
    </row>
    <row r="47" spans="1:36" s="24" customFormat="1" ht="26.25" customHeight="1" x14ac:dyDescent="0.25">
      <c r="A47" s="76"/>
      <c r="B47" s="76"/>
      <c r="C47" s="77"/>
      <c r="D47" s="104" t="s">
        <v>572</v>
      </c>
      <c r="E47" s="48">
        <f t="shared" si="9"/>
        <v>25056</v>
      </c>
      <c r="F47" s="79">
        <v>25056</v>
      </c>
      <c r="G47" s="84"/>
      <c r="H47" s="81"/>
      <c r="I47" s="81"/>
      <c r="J47" s="79">
        <f t="shared" si="10"/>
        <v>0</v>
      </c>
      <c r="K47" s="103"/>
      <c r="L47" s="81"/>
      <c r="M47" s="81"/>
      <c r="N47" s="81"/>
      <c r="O47" s="103"/>
      <c r="P47" s="81"/>
      <c r="Q47" s="81"/>
      <c r="R47" s="79">
        <f t="shared" si="11"/>
        <v>25056</v>
      </c>
    </row>
    <row r="48" spans="1:36" s="13" customFormat="1" ht="31.5" hidden="1" customHeight="1" x14ac:dyDescent="0.25">
      <c r="A48" s="74" t="s">
        <v>130</v>
      </c>
      <c r="B48" s="74" t="s">
        <v>131</v>
      </c>
      <c r="C48" s="75" t="s">
        <v>18</v>
      </c>
      <c r="D48" s="47" t="s">
        <v>129</v>
      </c>
      <c r="E48" s="48">
        <f t="shared" si="9"/>
        <v>0</v>
      </c>
      <c r="F48" s="55"/>
      <c r="G48" s="55"/>
      <c r="H48" s="51"/>
      <c r="I48" s="51"/>
      <c r="J48" s="51">
        <f t="shared" si="10"/>
        <v>0</v>
      </c>
      <c r="K48" s="51"/>
      <c r="L48" s="51"/>
      <c r="M48" s="51"/>
      <c r="N48" s="51"/>
      <c r="O48" s="51"/>
      <c r="P48" s="51"/>
      <c r="Q48" s="51"/>
      <c r="R48" s="51">
        <f t="shared" si="11"/>
        <v>0</v>
      </c>
    </row>
    <row r="49" spans="1:35" s="13" customFormat="1" ht="32.25" customHeight="1" x14ac:dyDescent="0.25">
      <c r="A49" s="42" t="s">
        <v>97</v>
      </c>
      <c r="B49" s="42"/>
      <c r="C49" s="42"/>
      <c r="D49" s="72" t="s">
        <v>264</v>
      </c>
      <c r="E49" s="73">
        <f>SUM(E50)</f>
        <v>170000</v>
      </c>
      <c r="F49" s="105">
        <f t="shared" ref="F49:R49" si="14">SUM(F50)</f>
        <v>170000</v>
      </c>
      <c r="G49" s="105">
        <f t="shared" si="14"/>
        <v>0</v>
      </c>
      <c r="H49" s="105">
        <f t="shared" si="14"/>
        <v>0</v>
      </c>
      <c r="I49" s="105">
        <f t="shared" si="14"/>
        <v>0</v>
      </c>
      <c r="J49" s="105">
        <f t="shared" si="14"/>
        <v>0</v>
      </c>
      <c r="K49" s="105">
        <f t="shared" si="14"/>
        <v>0</v>
      </c>
      <c r="L49" s="105">
        <f t="shared" si="14"/>
        <v>0</v>
      </c>
      <c r="M49" s="105">
        <f t="shared" si="14"/>
        <v>0</v>
      </c>
      <c r="N49" s="105">
        <f t="shared" si="14"/>
        <v>0</v>
      </c>
      <c r="O49" s="105">
        <f t="shared" si="14"/>
        <v>0</v>
      </c>
      <c r="P49" s="105">
        <f t="shared" si="14"/>
        <v>0</v>
      </c>
      <c r="Q49" s="105" t="e">
        <f t="shared" si="14"/>
        <v>#REF!</v>
      </c>
      <c r="R49" s="105">
        <f t="shared" si="14"/>
        <v>170000</v>
      </c>
      <c r="T49" s="14">
        <f t="shared" ref="T49:T50" si="15">SUM(E49,J49)</f>
        <v>170000</v>
      </c>
    </row>
    <row r="50" spans="1:35" s="3" customFormat="1" ht="33" customHeight="1" x14ac:dyDescent="0.25">
      <c r="A50" s="42" t="s">
        <v>96</v>
      </c>
      <c r="B50" s="42"/>
      <c r="C50" s="42"/>
      <c r="D50" s="72" t="s">
        <v>264</v>
      </c>
      <c r="E50" s="73">
        <f t="shared" ref="E50:R50" si="16">SUM(E51:E73)</f>
        <v>170000</v>
      </c>
      <c r="F50" s="73">
        <f t="shared" si="16"/>
        <v>170000</v>
      </c>
      <c r="G50" s="73">
        <f t="shared" si="16"/>
        <v>0</v>
      </c>
      <c r="H50" s="73">
        <f t="shared" si="16"/>
        <v>0</v>
      </c>
      <c r="I50" s="73">
        <f t="shared" si="16"/>
        <v>0</v>
      </c>
      <c r="J50" s="73">
        <f t="shared" si="16"/>
        <v>0</v>
      </c>
      <c r="K50" s="73">
        <f t="shared" si="16"/>
        <v>0</v>
      </c>
      <c r="L50" s="73">
        <f t="shared" si="16"/>
        <v>0</v>
      </c>
      <c r="M50" s="73">
        <f t="shared" si="16"/>
        <v>0</v>
      </c>
      <c r="N50" s="73">
        <f t="shared" si="16"/>
        <v>0</v>
      </c>
      <c r="O50" s="73">
        <f t="shared" si="16"/>
        <v>0</v>
      </c>
      <c r="P50" s="73">
        <f t="shared" si="16"/>
        <v>0</v>
      </c>
      <c r="Q50" s="73" t="e">
        <f t="shared" si="16"/>
        <v>#REF!</v>
      </c>
      <c r="R50" s="73">
        <f t="shared" si="16"/>
        <v>170000</v>
      </c>
      <c r="T50" s="14">
        <f t="shared" si="15"/>
        <v>170000</v>
      </c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s="27" customFormat="1" ht="30" hidden="1" customHeight="1" x14ac:dyDescent="0.25">
      <c r="A51" s="46" t="s">
        <v>101</v>
      </c>
      <c r="B51" s="106" t="s">
        <v>56</v>
      </c>
      <c r="C51" s="106" t="s">
        <v>13</v>
      </c>
      <c r="D51" s="53" t="s">
        <v>249</v>
      </c>
      <c r="E51" s="48">
        <f t="shared" ref="E51:E73" si="17">SUM(F51,I51)</f>
        <v>0</v>
      </c>
      <c r="F51" s="107"/>
      <c r="G51" s="108"/>
      <c r="H51" s="108"/>
      <c r="I51" s="108"/>
      <c r="J51" s="109">
        <f t="shared" ref="J51:J73" si="18">SUM(L51,O51)</f>
        <v>0</v>
      </c>
      <c r="K51" s="109"/>
      <c r="L51" s="108"/>
      <c r="M51" s="108"/>
      <c r="N51" s="108"/>
      <c r="O51" s="108"/>
      <c r="P51" s="108"/>
      <c r="Q51" s="108"/>
      <c r="R51" s="109">
        <f t="shared" ref="R51:R65" si="19">SUM(E51,J51)</f>
        <v>0</v>
      </c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</row>
    <row r="52" spans="1:35" s="3" customFormat="1" ht="31.15" hidden="1" customHeight="1" x14ac:dyDescent="0.25">
      <c r="A52" s="46" t="s">
        <v>246</v>
      </c>
      <c r="B52" s="46" t="s">
        <v>184</v>
      </c>
      <c r="C52" s="46" t="s">
        <v>185</v>
      </c>
      <c r="D52" s="110" t="s">
        <v>186</v>
      </c>
      <c r="E52" s="48">
        <f t="shared" si="17"/>
        <v>0</v>
      </c>
      <c r="F52" s="48"/>
      <c r="G52" s="48"/>
      <c r="H52" s="48"/>
      <c r="I52" s="49"/>
      <c r="J52" s="54">
        <f t="shared" si="18"/>
        <v>0</v>
      </c>
      <c r="K52" s="54"/>
      <c r="L52" s="52"/>
      <c r="M52" s="52"/>
      <c r="N52" s="52"/>
      <c r="O52" s="54"/>
      <c r="P52" s="49"/>
      <c r="Q52" s="49"/>
      <c r="R52" s="51">
        <f t="shared" si="19"/>
        <v>0</v>
      </c>
      <c r="T52" s="28"/>
    </row>
    <row r="53" spans="1:35" s="3" customFormat="1" ht="45.75" hidden="1" customHeight="1" x14ac:dyDescent="0.25">
      <c r="A53" s="46" t="s">
        <v>247</v>
      </c>
      <c r="B53" s="46" t="s">
        <v>158</v>
      </c>
      <c r="C53" s="46" t="s">
        <v>157</v>
      </c>
      <c r="D53" s="53" t="s">
        <v>156</v>
      </c>
      <c r="E53" s="48">
        <f t="shared" si="17"/>
        <v>0</v>
      </c>
      <c r="F53" s="48"/>
      <c r="G53" s="49"/>
      <c r="H53" s="49"/>
      <c r="I53" s="49"/>
      <c r="J53" s="54">
        <f t="shared" si="18"/>
        <v>0</v>
      </c>
      <c r="K53" s="54"/>
      <c r="L53" s="52"/>
      <c r="M53" s="52"/>
      <c r="N53" s="52"/>
      <c r="O53" s="54"/>
      <c r="P53" s="49"/>
      <c r="Q53" s="49"/>
      <c r="R53" s="51">
        <f t="shared" si="19"/>
        <v>0</v>
      </c>
      <c r="T53" s="28"/>
    </row>
    <row r="54" spans="1:35" s="114" customFormat="1" ht="30.75" hidden="1" customHeight="1" x14ac:dyDescent="0.25">
      <c r="A54" s="95"/>
      <c r="B54" s="95"/>
      <c r="C54" s="95"/>
      <c r="D54" s="111" t="s">
        <v>265</v>
      </c>
      <c r="E54" s="48">
        <f t="shared" si="17"/>
        <v>0</v>
      </c>
      <c r="F54" s="84"/>
      <c r="G54" s="84"/>
      <c r="H54" s="84"/>
      <c r="I54" s="112"/>
      <c r="J54" s="113">
        <f t="shared" si="18"/>
        <v>0</v>
      </c>
      <c r="K54" s="113"/>
      <c r="L54" s="65"/>
      <c r="M54" s="65"/>
      <c r="N54" s="65"/>
      <c r="O54" s="113"/>
      <c r="P54" s="112"/>
      <c r="Q54" s="112"/>
      <c r="R54" s="81">
        <f t="shared" si="19"/>
        <v>0</v>
      </c>
      <c r="T54" s="115"/>
    </row>
    <row r="55" spans="1:35" s="36" customFormat="1" ht="36" hidden="1" customHeight="1" x14ac:dyDescent="0.25">
      <c r="A55" s="46" t="s">
        <v>266</v>
      </c>
      <c r="B55" s="46" t="s">
        <v>62</v>
      </c>
      <c r="C55" s="46" t="s">
        <v>43</v>
      </c>
      <c r="D55" s="53" t="s">
        <v>63</v>
      </c>
      <c r="E55" s="48">
        <f t="shared" si="17"/>
        <v>0</v>
      </c>
      <c r="F55" s="52"/>
      <c r="G55" s="52"/>
      <c r="H55" s="52"/>
      <c r="I55" s="52"/>
      <c r="J55" s="54">
        <f t="shared" si="18"/>
        <v>0</v>
      </c>
      <c r="K55" s="54"/>
      <c r="L55" s="52"/>
      <c r="M55" s="52"/>
      <c r="N55" s="52"/>
      <c r="O55" s="54"/>
      <c r="P55" s="52"/>
      <c r="Q55" s="52"/>
      <c r="R55" s="51">
        <f t="shared" si="19"/>
        <v>0</v>
      </c>
      <c r="T55" s="37"/>
    </row>
    <row r="56" spans="1:35" s="36" customFormat="1" ht="35.25" hidden="1" customHeight="1" x14ac:dyDescent="0.25">
      <c r="A56" s="46" t="s">
        <v>267</v>
      </c>
      <c r="B56" s="46" t="s">
        <v>64</v>
      </c>
      <c r="C56" s="46" t="s">
        <v>43</v>
      </c>
      <c r="D56" s="53" t="s">
        <v>65</v>
      </c>
      <c r="E56" s="48">
        <f t="shared" si="17"/>
        <v>0</v>
      </c>
      <c r="F56" s="48"/>
      <c r="G56" s="52"/>
      <c r="H56" s="52"/>
      <c r="I56" s="52"/>
      <c r="J56" s="48">
        <f t="shared" si="18"/>
        <v>0</v>
      </c>
      <c r="K56" s="48"/>
      <c r="L56" s="52"/>
      <c r="M56" s="52"/>
      <c r="N56" s="52"/>
      <c r="O56" s="48"/>
      <c r="P56" s="52"/>
      <c r="Q56" s="52"/>
      <c r="R56" s="51">
        <f t="shared" si="19"/>
        <v>0</v>
      </c>
      <c r="T56" s="37"/>
    </row>
    <row r="57" spans="1:35" s="116" customFormat="1" ht="42.75" hidden="1" customHeight="1" x14ac:dyDescent="0.25">
      <c r="A57" s="95"/>
      <c r="B57" s="95"/>
      <c r="C57" s="95"/>
      <c r="D57" s="99" t="s">
        <v>268</v>
      </c>
      <c r="E57" s="48">
        <f t="shared" si="17"/>
        <v>0</v>
      </c>
      <c r="F57" s="84"/>
      <c r="G57" s="65"/>
      <c r="H57" s="65"/>
      <c r="I57" s="65"/>
      <c r="J57" s="84">
        <f t="shared" si="18"/>
        <v>0</v>
      </c>
      <c r="K57" s="84"/>
      <c r="L57" s="65"/>
      <c r="M57" s="65"/>
      <c r="N57" s="65"/>
      <c r="O57" s="84"/>
      <c r="P57" s="65"/>
      <c r="Q57" s="65"/>
      <c r="R57" s="113">
        <f t="shared" si="19"/>
        <v>0</v>
      </c>
    </row>
    <row r="58" spans="1:35" s="36" customFormat="1" ht="30.75" hidden="1" customHeight="1" x14ac:dyDescent="0.25">
      <c r="A58" s="46" t="s">
        <v>248</v>
      </c>
      <c r="B58" s="46" t="s">
        <v>66</v>
      </c>
      <c r="C58" s="46" t="s">
        <v>43</v>
      </c>
      <c r="D58" s="110" t="s">
        <v>0</v>
      </c>
      <c r="E58" s="48">
        <f t="shared" si="17"/>
        <v>0</v>
      </c>
      <c r="F58" s="48"/>
      <c r="G58" s="48"/>
      <c r="H58" s="48"/>
      <c r="I58" s="49"/>
      <c r="J58" s="54">
        <f t="shared" si="18"/>
        <v>0</v>
      </c>
      <c r="K58" s="54"/>
      <c r="L58" s="52"/>
      <c r="M58" s="52"/>
      <c r="N58" s="52"/>
      <c r="O58" s="54"/>
      <c r="P58" s="49"/>
      <c r="Q58" s="49"/>
      <c r="R58" s="51">
        <f t="shared" si="19"/>
        <v>0</v>
      </c>
      <c r="T58" s="37"/>
    </row>
    <row r="59" spans="1:35" s="27" customFormat="1" ht="25.5" customHeight="1" x14ac:dyDescent="0.25">
      <c r="A59" s="46" t="s">
        <v>269</v>
      </c>
      <c r="B59" s="46" t="s">
        <v>68</v>
      </c>
      <c r="C59" s="46" t="s">
        <v>43</v>
      </c>
      <c r="D59" s="110" t="s">
        <v>67</v>
      </c>
      <c r="E59" s="48">
        <f t="shared" si="17"/>
        <v>170000</v>
      </c>
      <c r="F59" s="48">
        <v>170000</v>
      </c>
      <c r="G59" s="48"/>
      <c r="H59" s="48"/>
      <c r="I59" s="49"/>
      <c r="J59" s="54">
        <f t="shared" si="18"/>
        <v>0</v>
      </c>
      <c r="K59" s="54"/>
      <c r="L59" s="52"/>
      <c r="M59" s="52"/>
      <c r="N59" s="52"/>
      <c r="O59" s="54"/>
      <c r="P59" s="49"/>
      <c r="Q59" s="49"/>
      <c r="R59" s="51">
        <f t="shared" si="19"/>
        <v>170000</v>
      </c>
      <c r="T59" s="61"/>
    </row>
    <row r="60" spans="1:35" s="27" customFormat="1" ht="34.5" hidden="1" customHeight="1" x14ac:dyDescent="0.25">
      <c r="A60" s="117" t="s">
        <v>166</v>
      </c>
      <c r="B60" s="117" t="s">
        <v>167</v>
      </c>
      <c r="C60" s="75" t="s">
        <v>6</v>
      </c>
      <c r="D60" s="47" t="s">
        <v>168</v>
      </c>
      <c r="E60" s="48">
        <f t="shared" si="17"/>
        <v>0</v>
      </c>
      <c r="F60" s="52"/>
      <c r="G60" s="52"/>
      <c r="H60" s="52"/>
      <c r="I60" s="52"/>
      <c r="J60" s="109">
        <f t="shared" si="18"/>
        <v>0</v>
      </c>
      <c r="K60" s="109"/>
      <c r="L60" s="108"/>
      <c r="M60" s="108"/>
      <c r="N60" s="108"/>
      <c r="O60" s="108"/>
      <c r="P60" s="108"/>
      <c r="Q60" s="108"/>
      <c r="R60" s="109">
        <f t="shared" si="19"/>
        <v>0</v>
      </c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</row>
    <row r="61" spans="1:35" s="27" customFormat="1" ht="34.5" hidden="1" customHeight="1" x14ac:dyDescent="0.25">
      <c r="A61" s="117" t="s">
        <v>169</v>
      </c>
      <c r="B61" s="118" t="s">
        <v>170</v>
      </c>
      <c r="C61" s="119" t="s">
        <v>26</v>
      </c>
      <c r="D61" s="47" t="s">
        <v>171</v>
      </c>
      <c r="E61" s="48">
        <f t="shared" si="17"/>
        <v>0</v>
      </c>
      <c r="F61" s="120"/>
      <c r="G61" s="120"/>
      <c r="H61" s="120"/>
      <c r="I61" s="120"/>
      <c r="J61" s="109">
        <f t="shared" si="18"/>
        <v>0</v>
      </c>
      <c r="K61" s="109"/>
      <c r="L61" s="108"/>
      <c r="M61" s="108"/>
      <c r="N61" s="108"/>
      <c r="O61" s="108"/>
      <c r="P61" s="108"/>
      <c r="Q61" s="108"/>
      <c r="R61" s="109">
        <f t="shared" si="19"/>
        <v>0</v>
      </c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</row>
    <row r="62" spans="1:35" s="27" customFormat="1" ht="49.5" hidden="1" customHeight="1" x14ac:dyDescent="0.25">
      <c r="A62" s="117" t="s">
        <v>172</v>
      </c>
      <c r="B62" s="117" t="s">
        <v>173</v>
      </c>
      <c r="C62" s="75" t="s">
        <v>26</v>
      </c>
      <c r="D62" s="121" t="s">
        <v>174</v>
      </c>
      <c r="E62" s="48">
        <f t="shared" si="17"/>
        <v>0</v>
      </c>
      <c r="F62" s="120"/>
      <c r="G62" s="120"/>
      <c r="H62" s="120"/>
      <c r="I62" s="120"/>
      <c r="J62" s="109">
        <f t="shared" si="18"/>
        <v>0</v>
      </c>
      <c r="K62" s="109"/>
      <c r="L62" s="108"/>
      <c r="M62" s="108"/>
      <c r="N62" s="108"/>
      <c r="O62" s="108"/>
      <c r="P62" s="108"/>
      <c r="Q62" s="108"/>
      <c r="R62" s="109">
        <f t="shared" si="19"/>
        <v>0</v>
      </c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</row>
    <row r="63" spans="1:35" s="27" customFormat="1" ht="35.25" hidden="1" customHeight="1" x14ac:dyDescent="0.25">
      <c r="A63" s="117" t="s">
        <v>270</v>
      </c>
      <c r="B63" s="117" t="s">
        <v>271</v>
      </c>
      <c r="C63" s="75" t="s">
        <v>26</v>
      </c>
      <c r="D63" s="121" t="s">
        <v>272</v>
      </c>
      <c r="E63" s="48">
        <f t="shared" si="17"/>
        <v>0</v>
      </c>
      <c r="F63" s="107"/>
      <c r="G63" s="108"/>
      <c r="H63" s="108"/>
      <c r="I63" s="108"/>
      <c r="J63" s="109">
        <f t="shared" si="18"/>
        <v>0</v>
      </c>
      <c r="K63" s="109"/>
      <c r="L63" s="108"/>
      <c r="M63" s="108"/>
      <c r="N63" s="108"/>
      <c r="O63" s="108"/>
      <c r="P63" s="108"/>
      <c r="Q63" s="108"/>
      <c r="R63" s="109">
        <f t="shared" si="19"/>
        <v>0</v>
      </c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</row>
    <row r="64" spans="1:35" s="27" customFormat="1" ht="62.25" hidden="1" customHeight="1" x14ac:dyDescent="0.25">
      <c r="A64" s="117" t="s">
        <v>273</v>
      </c>
      <c r="B64" s="117" t="s">
        <v>274</v>
      </c>
      <c r="C64" s="75" t="s">
        <v>254</v>
      </c>
      <c r="D64" s="47" t="s">
        <v>275</v>
      </c>
      <c r="E64" s="48">
        <f t="shared" si="17"/>
        <v>0</v>
      </c>
      <c r="F64" s="55"/>
      <c r="G64" s="52"/>
      <c r="H64" s="52"/>
      <c r="I64" s="52"/>
      <c r="J64" s="51">
        <f t="shared" si="18"/>
        <v>0</v>
      </c>
      <c r="K64" s="51"/>
      <c r="L64" s="49"/>
      <c r="M64" s="52"/>
      <c r="N64" s="52"/>
      <c r="O64" s="49"/>
      <c r="P64" s="122"/>
      <c r="Q64" s="120"/>
      <c r="R64" s="109">
        <f t="shared" si="19"/>
        <v>0</v>
      </c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</row>
    <row r="65" spans="1:124" s="27" customFormat="1" ht="33.75" hidden="1" customHeight="1" x14ac:dyDescent="0.25">
      <c r="A65" s="117" t="s">
        <v>276</v>
      </c>
      <c r="B65" s="117" t="s">
        <v>277</v>
      </c>
      <c r="C65" s="74" t="s">
        <v>27</v>
      </c>
      <c r="D65" s="47" t="s">
        <v>278</v>
      </c>
      <c r="E65" s="48">
        <f t="shared" si="17"/>
        <v>0</v>
      </c>
      <c r="F65" s="55"/>
      <c r="G65" s="55"/>
      <c r="H65" s="55"/>
      <c r="I65" s="55"/>
      <c r="J65" s="51">
        <f t="shared" si="18"/>
        <v>0</v>
      </c>
      <c r="K65" s="51"/>
      <c r="L65" s="55"/>
      <c r="M65" s="55"/>
      <c r="N65" s="55"/>
      <c r="O65" s="51"/>
      <c r="P65" s="55"/>
      <c r="Q65" s="55" t="e">
        <f>SUM(#REF!)</f>
        <v>#REF!</v>
      </c>
      <c r="R65" s="51">
        <f t="shared" si="19"/>
        <v>0</v>
      </c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</row>
    <row r="66" spans="1:124" s="27" customFormat="1" ht="33.75" hidden="1" customHeight="1" x14ac:dyDescent="0.25">
      <c r="A66" s="46" t="s">
        <v>279</v>
      </c>
      <c r="B66" s="46" t="s">
        <v>71</v>
      </c>
      <c r="C66" s="46" t="s">
        <v>20</v>
      </c>
      <c r="D66" s="64" t="s">
        <v>70</v>
      </c>
      <c r="E66" s="48">
        <f t="shared" si="17"/>
        <v>0</v>
      </c>
      <c r="F66" s="55"/>
      <c r="G66" s="55"/>
      <c r="H66" s="55"/>
      <c r="I66" s="55"/>
      <c r="J66" s="54">
        <f t="shared" si="18"/>
        <v>0</v>
      </c>
      <c r="K66" s="54"/>
      <c r="L66" s="55"/>
      <c r="M66" s="55"/>
      <c r="N66" s="55"/>
      <c r="O66" s="54"/>
      <c r="P66" s="55"/>
      <c r="Q66" s="55"/>
      <c r="R66" s="51">
        <f>SUM(E66,J66)</f>
        <v>0</v>
      </c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</row>
    <row r="67" spans="1:124" s="27" customFormat="1" ht="61.5" hidden="1" customHeight="1" x14ac:dyDescent="0.25">
      <c r="A67" s="123" t="s">
        <v>280</v>
      </c>
      <c r="B67" s="124">
        <v>3124</v>
      </c>
      <c r="C67" s="125">
        <v>1040</v>
      </c>
      <c r="D67" s="126" t="s">
        <v>195</v>
      </c>
      <c r="E67" s="48">
        <f t="shared" si="17"/>
        <v>0</v>
      </c>
      <c r="F67" s="107"/>
      <c r="G67" s="108"/>
      <c r="H67" s="108"/>
      <c r="I67" s="108"/>
      <c r="J67" s="109">
        <f t="shared" si="18"/>
        <v>0</v>
      </c>
      <c r="K67" s="109"/>
      <c r="L67" s="108"/>
      <c r="M67" s="108"/>
      <c r="N67" s="108"/>
      <c r="O67" s="109"/>
      <c r="P67" s="108"/>
      <c r="Q67" s="108"/>
      <c r="R67" s="109">
        <f>SUM(E67,J67)</f>
        <v>0</v>
      </c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</row>
    <row r="68" spans="1:124" s="127" customFormat="1" ht="29.25" hidden="1" customHeight="1" x14ac:dyDescent="0.25">
      <c r="A68" s="46" t="s">
        <v>281</v>
      </c>
      <c r="B68" s="46" t="s">
        <v>45</v>
      </c>
      <c r="C68" s="46" t="s">
        <v>20</v>
      </c>
      <c r="D68" s="64" t="s">
        <v>74</v>
      </c>
      <c r="E68" s="48">
        <f t="shared" si="17"/>
        <v>0</v>
      </c>
      <c r="F68" s="55"/>
      <c r="G68" s="55"/>
      <c r="H68" s="55"/>
      <c r="I68" s="55"/>
      <c r="J68" s="48">
        <f t="shared" si="18"/>
        <v>0</v>
      </c>
      <c r="K68" s="48"/>
      <c r="L68" s="55"/>
      <c r="M68" s="55"/>
      <c r="N68" s="55"/>
      <c r="O68" s="48"/>
      <c r="P68" s="55"/>
      <c r="Q68" s="55"/>
      <c r="R68" s="55">
        <f>SUM(E68,J68)</f>
        <v>0</v>
      </c>
      <c r="T68" s="128"/>
    </row>
    <row r="69" spans="1:124" s="27" customFormat="1" ht="27.75" hidden="1" customHeight="1" x14ac:dyDescent="0.25">
      <c r="A69" s="46" t="s">
        <v>282</v>
      </c>
      <c r="B69" s="46" t="s">
        <v>72</v>
      </c>
      <c r="C69" s="46" t="s">
        <v>20</v>
      </c>
      <c r="D69" s="64" t="s">
        <v>73</v>
      </c>
      <c r="E69" s="48">
        <f t="shared" si="17"/>
        <v>0</v>
      </c>
      <c r="F69" s="55"/>
      <c r="G69" s="52"/>
      <c r="H69" s="51"/>
      <c r="I69" s="51"/>
      <c r="J69" s="54">
        <f t="shared" si="18"/>
        <v>0</v>
      </c>
      <c r="K69" s="54"/>
      <c r="L69" s="52"/>
      <c r="M69" s="52"/>
      <c r="N69" s="52"/>
      <c r="O69" s="54"/>
      <c r="P69" s="52"/>
      <c r="Q69" s="52"/>
      <c r="R69" s="55">
        <f>SUM(E69,J69)</f>
        <v>0</v>
      </c>
      <c r="T69" s="61"/>
    </row>
    <row r="70" spans="1:124" s="27" customFormat="1" ht="78" hidden="1" customHeight="1" x14ac:dyDescent="0.25">
      <c r="A70" s="129" t="s">
        <v>283</v>
      </c>
      <c r="B70" s="129" t="s">
        <v>47</v>
      </c>
      <c r="C70" s="74" t="s">
        <v>27</v>
      </c>
      <c r="D70" s="130" t="s">
        <v>102</v>
      </c>
      <c r="E70" s="48">
        <f t="shared" si="17"/>
        <v>0</v>
      </c>
      <c r="F70" s="48"/>
      <c r="G70" s="131"/>
      <c r="H70" s="131"/>
      <c r="I70" s="131"/>
      <c r="J70" s="51">
        <f t="shared" si="18"/>
        <v>0</v>
      </c>
      <c r="K70" s="51"/>
      <c r="L70" s="131"/>
      <c r="M70" s="131"/>
      <c r="N70" s="131"/>
      <c r="O70" s="51"/>
      <c r="P70" s="131"/>
      <c r="Q70" s="131"/>
      <c r="R70" s="54">
        <f>SUM(J70,E70)</f>
        <v>0</v>
      </c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</row>
    <row r="71" spans="1:124" s="27" customFormat="1" ht="48" hidden="1" customHeight="1" x14ac:dyDescent="0.25">
      <c r="A71" s="129" t="s">
        <v>103</v>
      </c>
      <c r="B71" s="129" t="s">
        <v>104</v>
      </c>
      <c r="C71" s="74" t="s">
        <v>6</v>
      </c>
      <c r="D71" s="130" t="s">
        <v>193</v>
      </c>
      <c r="E71" s="48">
        <f t="shared" si="17"/>
        <v>0</v>
      </c>
      <c r="F71" s="48"/>
      <c r="G71" s="131"/>
      <c r="H71" s="131"/>
      <c r="I71" s="131"/>
      <c r="J71" s="51">
        <f t="shared" si="18"/>
        <v>0</v>
      </c>
      <c r="K71" s="51"/>
      <c r="L71" s="131"/>
      <c r="M71" s="131"/>
      <c r="N71" s="131"/>
      <c r="O71" s="51"/>
      <c r="P71" s="131"/>
      <c r="Q71" s="131"/>
      <c r="R71" s="54">
        <f>SUM(J71,E71)</f>
        <v>0</v>
      </c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</row>
    <row r="72" spans="1:124" s="27" customFormat="1" ht="30" hidden="1" customHeight="1" x14ac:dyDescent="0.25">
      <c r="A72" s="117" t="s">
        <v>105</v>
      </c>
      <c r="B72" s="117" t="s">
        <v>76</v>
      </c>
      <c r="C72" s="74" t="s">
        <v>19</v>
      </c>
      <c r="D72" s="130" t="s">
        <v>77</v>
      </c>
      <c r="E72" s="48">
        <f t="shared" si="17"/>
        <v>0</v>
      </c>
      <c r="F72" s="55"/>
      <c r="G72" s="52"/>
      <c r="H72" s="52"/>
      <c r="I72" s="52"/>
      <c r="J72" s="51">
        <f t="shared" si="18"/>
        <v>0</v>
      </c>
      <c r="K72" s="51"/>
      <c r="L72" s="52"/>
      <c r="M72" s="52"/>
      <c r="N72" s="52"/>
      <c r="O72" s="51"/>
      <c r="P72" s="52"/>
      <c r="Q72" s="52"/>
      <c r="R72" s="51">
        <f>SUM(E72,J72)</f>
        <v>0</v>
      </c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</row>
    <row r="73" spans="1:124" s="136" customFormat="1" ht="31.5" hidden="1" customHeight="1" x14ac:dyDescent="0.25">
      <c r="A73" s="132" t="s">
        <v>284</v>
      </c>
      <c r="B73" s="132" t="s">
        <v>154</v>
      </c>
      <c r="C73" s="133" t="s">
        <v>142</v>
      </c>
      <c r="D73" s="130" t="s">
        <v>155</v>
      </c>
      <c r="E73" s="48">
        <f t="shared" si="17"/>
        <v>0</v>
      </c>
      <c r="F73" s="107"/>
      <c r="G73" s="108"/>
      <c r="H73" s="108"/>
      <c r="I73" s="108"/>
      <c r="J73" s="109">
        <f t="shared" si="18"/>
        <v>0</v>
      </c>
      <c r="K73" s="109"/>
      <c r="L73" s="108"/>
      <c r="M73" s="108"/>
      <c r="N73" s="108"/>
      <c r="O73" s="109"/>
      <c r="P73" s="108"/>
      <c r="Q73" s="108"/>
      <c r="R73" s="109">
        <f>SUM(E73,J73)</f>
        <v>0</v>
      </c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5"/>
      <c r="AR73" s="135"/>
      <c r="AS73" s="135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5"/>
      <c r="BF73" s="135"/>
      <c r="BG73" s="135"/>
      <c r="BH73" s="135"/>
      <c r="BI73" s="135"/>
      <c r="BJ73" s="135"/>
      <c r="BK73" s="135"/>
      <c r="BL73" s="135"/>
      <c r="BM73" s="135"/>
      <c r="BN73" s="135"/>
      <c r="BO73" s="135"/>
      <c r="BP73" s="135"/>
      <c r="BQ73" s="135"/>
      <c r="BR73" s="135"/>
      <c r="BS73" s="135"/>
      <c r="BT73" s="135"/>
      <c r="BU73" s="135"/>
      <c r="BV73" s="135"/>
      <c r="BW73" s="135"/>
      <c r="BX73" s="135"/>
      <c r="BY73" s="135"/>
      <c r="BZ73" s="135"/>
      <c r="CA73" s="135"/>
      <c r="CB73" s="135"/>
      <c r="CC73" s="135"/>
      <c r="CD73" s="135"/>
      <c r="CE73" s="135"/>
      <c r="CF73" s="135"/>
      <c r="CG73" s="135"/>
      <c r="CH73" s="135"/>
      <c r="CI73" s="135"/>
      <c r="CJ73" s="135"/>
      <c r="CK73" s="135"/>
      <c r="CL73" s="135"/>
      <c r="CM73" s="135"/>
      <c r="CN73" s="135"/>
      <c r="CO73" s="135"/>
      <c r="CP73" s="135"/>
      <c r="CQ73" s="135"/>
      <c r="CR73" s="135"/>
      <c r="CS73" s="135"/>
      <c r="CT73" s="135"/>
      <c r="CU73" s="135"/>
      <c r="CV73" s="135"/>
      <c r="CW73" s="135"/>
      <c r="CX73" s="135"/>
      <c r="CY73" s="135"/>
      <c r="CZ73" s="135"/>
      <c r="DA73" s="135"/>
      <c r="DB73" s="135"/>
      <c r="DC73" s="135"/>
      <c r="DD73" s="135"/>
      <c r="DE73" s="135"/>
      <c r="DF73" s="135"/>
      <c r="DG73" s="135"/>
      <c r="DH73" s="135"/>
      <c r="DI73" s="135"/>
      <c r="DJ73" s="135"/>
      <c r="DK73" s="135"/>
      <c r="DL73" s="135"/>
      <c r="DM73" s="135"/>
      <c r="DN73" s="135"/>
      <c r="DO73" s="135"/>
      <c r="DP73" s="135"/>
      <c r="DQ73" s="135"/>
      <c r="DR73" s="135"/>
      <c r="DS73" s="135"/>
      <c r="DT73" s="135"/>
    </row>
    <row r="74" spans="1:124" s="3" customFormat="1" ht="36.75" hidden="1" customHeight="1" x14ac:dyDescent="0.25">
      <c r="A74" s="42" t="s">
        <v>7</v>
      </c>
      <c r="B74" s="42"/>
      <c r="C74" s="42"/>
      <c r="D74" s="137" t="s">
        <v>210</v>
      </c>
      <c r="E74" s="73">
        <f>SUM(E75)</f>
        <v>0</v>
      </c>
      <c r="F74" s="105">
        <f t="shared" ref="F74:R74" si="20">SUM(F75)</f>
        <v>0</v>
      </c>
      <c r="G74" s="105">
        <f t="shared" si="20"/>
        <v>0</v>
      </c>
      <c r="H74" s="105">
        <f t="shared" si="20"/>
        <v>0</v>
      </c>
      <c r="I74" s="105">
        <f t="shared" si="20"/>
        <v>0</v>
      </c>
      <c r="J74" s="105">
        <f t="shared" si="20"/>
        <v>0</v>
      </c>
      <c r="K74" s="105">
        <f t="shared" si="20"/>
        <v>0</v>
      </c>
      <c r="L74" s="105">
        <f t="shared" si="20"/>
        <v>0</v>
      </c>
      <c r="M74" s="105">
        <f t="shared" si="20"/>
        <v>0</v>
      </c>
      <c r="N74" s="105">
        <f t="shared" si="20"/>
        <v>0</v>
      </c>
      <c r="O74" s="105">
        <f t="shared" si="20"/>
        <v>0</v>
      </c>
      <c r="P74" s="105">
        <f t="shared" si="20"/>
        <v>0</v>
      </c>
      <c r="Q74" s="105">
        <f t="shared" si="20"/>
        <v>0</v>
      </c>
      <c r="R74" s="105">
        <f t="shared" si="20"/>
        <v>0</v>
      </c>
      <c r="S74" s="25"/>
      <c r="T74" s="14">
        <f t="shared" ref="T74:T75" si="21">SUM(E74,J74)</f>
        <v>0</v>
      </c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</row>
    <row r="75" spans="1:124" s="3" customFormat="1" ht="37.5" hidden="1" customHeight="1" x14ac:dyDescent="0.25">
      <c r="A75" s="42" t="s">
        <v>8</v>
      </c>
      <c r="B75" s="42"/>
      <c r="C75" s="42"/>
      <c r="D75" s="137" t="s">
        <v>210</v>
      </c>
      <c r="E75" s="73">
        <f>SUM(E76:E86)</f>
        <v>0</v>
      </c>
      <c r="F75" s="73">
        <f t="shared" ref="F75:R75" si="22">SUM(F76:F86)</f>
        <v>0</v>
      </c>
      <c r="G75" s="73">
        <f t="shared" si="22"/>
        <v>0</v>
      </c>
      <c r="H75" s="73">
        <f t="shared" si="22"/>
        <v>0</v>
      </c>
      <c r="I75" s="73">
        <f t="shared" si="22"/>
        <v>0</v>
      </c>
      <c r="J75" s="73">
        <f t="shared" si="22"/>
        <v>0</v>
      </c>
      <c r="K75" s="73">
        <f t="shared" si="22"/>
        <v>0</v>
      </c>
      <c r="L75" s="73">
        <f t="shared" si="22"/>
        <v>0</v>
      </c>
      <c r="M75" s="73">
        <f t="shared" si="22"/>
        <v>0</v>
      </c>
      <c r="N75" s="73">
        <f t="shared" si="22"/>
        <v>0</v>
      </c>
      <c r="O75" s="73">
        <f t="shared" si="22"/>
        <v>0</v>
      </c>
      <c r="P75" s="73">
        <f t="shared" si="22"/>
        <v>0</v>
      </c>
      <c r="Q75" s="73">
        <f t="shared" si="22"/>
        <v>0</v>
      </c>
      <c r="R75" s="73">
        <f t="shared" si="22"/>
        <v>0</v>
      </c>
      <c r="T75" s="14">
        <f t="shared" si="21"/>
        <v>0</v>
      </c>
    </row>
    <row r="76" spans="1:124" s="3" customFormat="1" ht="35.25" hidden="1" customHeight="1" x14ac:dyDescent="0.25">
      <c r="A76" s="46" t="s">
        <v>108</v>
      </c>
      <c r="B76" s="46" t="s">
        <v>56</v>
      </c>
      <c r="C76" s="46" t="s">
        <v>13</v>
      </c>
      <c r="D76" s="53" t="s">
        <v>249</v>
      </c>
      <c r="E76" s="48">
        <f t="shared" ref="E76:E86" si="23">SUM(F76,I76)</f>
        <v>0</v>
      </c>
      <c r="F76" s="48"/>
      <c r="G76" s="48"/>
      <c r="H76" s="52"/>
      <c r="I76" s="52"/>
      <c r="J76" s="54">
        <f t="shared" ref="J76:J83" si="24">SUM(L76,O76)</f>
        <v>0</v>
      </c>
      <c r="K76" s="52"/>
      <c r="L76" s="52"/>
      <c r="M76" s="52"/>
      <c r="N76" s="52"/>
      <c r="O76" s="52"/>
      <c r="P76" s="52"/>
      <c r="Q76" s="49"/>
      <c r="R76" s="51">
        <f>SUM(J76,E76)</f>
        <v>0</v>
      </c>
    </row>
    <row r="77" spans="1:124" s="19" customFormat="1" ht="27" hidden="1" customHeight="1" x14ac:dyDescent="0.25">
      <c r="A77" s="74" t="s">
        <v>208</v>
      </c>
      <c r="B77" s="74" t="s">
        <v>209</v>
      </c>
      <c r="C77" s="74" t="s">
        <v>16</v>
      </c>
      <c r="D77" s="100" t="s">
        <v>285</v>
      </c>
      <c r="E77" s="48">
        <f t="shared" si="23"/>
        <v>0</v>
      </c>
      <c r="F77" s="48"/>
      <c r="G77" s="48"/>
      <c r="H77" s="51"/>
      <c r="I77" s="138"/>
      <c r="J77" s="48">
        <f>SUM(L77,O77)</f>
        <v>0</v>
      </c>
      <c r="K77" s="55"/>
      <c r="L77" s="55"/>
      <c r="M77" s="55"/>
      <c r="N77" s="55"/>
      <c r="O77" s="55"/>
      <c r="P77" s="55"/>
      <c r="Q77" s="55"/>
      <c r="R77" s="55">
        <f>SUM(J77,E77)</f>
        <v>0</v>
      </c>
    </row>
    <row r="78" spans="1:124" s="27" customFormat="1" ht="27.75" hidden="1" customHeight="1" x14ac:dyDescent="0.25">
      <c r="A78" s="46" t="s">
        <v>286</v>
      </c>
      <c r="B78" s="46" t="s">
        <v>72</v>
      </c>
      <c r="C78" s="46" t="s">
        <v>20</v>
      </c>
      <c r="D78" s="64" t="s">
        <v>73</v>
      </c>
      <c r="E78" s="48">
        <f t="shared" si="23"/>
        <v>0</v>
      </c>
      <c r="F78" s="55"/>
      <c r="G78" s="55"/>
      <c r="H78" s="51"/>
      <c r="I78" s="51"/>
      <c r="J78" s="54">
        <f>SUM(L78,O78)</f>
        <v>0</v>
      </c>
      <c r="K78" s="54"/>
      <c r="L78" s="52"/>
      <c r="M78" s="52"/>
      <c r="N78" s="52"/>
      <c r="O78" s="54"/>
      <c r="P78" s="52"/>
      <c r="Q78" s="52"/>
      <c r="R78" s="55">
        <f>SUM(E78,J78)</f>
        <v>0</v>
      </c>
      <c r="T78" s="61"/>
    </row>
    <row r="79" spans="1:124" s="3" customFormat="1" ht="60.75" hidden="1" customHeight="1" x14ac:dyDescent="0.25">
      <c r="A79" s="74" t="s">
        <v>287</v>
      </c>
      <c r="B79" s="46" t="s">
        <v>46</v>
      </c>
      <c r="C79" s="74" t="s">
        <v>20</v>
      </c>
      <c r="D79" s="139" t="s">
        <v>2</v>
      </c>
      <c r="E79" s="48">
        <f t="shared" si="23"/>
        <v>0</v>
      </c>
      <c r="F79" s="55"/>
      <c r="G79" s="55"/>
      <c r="H79" s="51"/>
      <c r="I79" s="51"/>
      <c r="J79" s="54">
        <f>SUM(L79,O79)</f>
        <v>0</v>
      </c>
      <c r="K79" s="54"/>
      <c r="L79" s="52"/>
      <c r="M79" s="52"/>
      <c r="N79" s="52"/>
      <c r="O79" s="54"/>
      <c r="P79" s="52"/>
      <c r="Q79" s="52"/>
      <c r="R79" s="51">
        <f>SUM(E79,J79)</f>
        <v>0</v>
      </c>
      <c r="T79" s="28"/>
    </row>
    <row r="80" spans="1:124" s="13" customFormat="1" ht="24" hidden="1" customHeight="1" x14ac:dyDescent="0.25">
      <c r="A80" s="74" t="s">
        <v>107</v>
      </c>
      <c r="B80" s="74" t="s">
        <v>109</v>
      </c>
      <c r="C80" s="74" t="s">
        <v>28</v>
      </c>
      <c r="D80" s="100" t="s">
        <v>106</v>
      </c>
      <c r="E80" s="48">
        <f t="shared" si="23"/>
        <v>0</v>
      </c>
      <c r="F80" s="48"/>
      <c r="G80" s="48"/>
      <c r="H80" s="51"/>
      <c r="I80" s="51"/>
      <c r="J80" s="54">
        <f t="shared" si="24"/>
        <v>0</v>
      </c>
      <c r="K80" s="51"/>
      <c r="L80" s="51"/>
      <c r="M80" s="51"/>
      <c r="N80" s="51"/>
      <c r="O80" s="51"/>
      <c r="P80" s="51"/>
      <c r="Q80" s="51"/>
      <c r="R80" s="51">
        <f t="shared" ref="R80:R83" si="25">SUM(J80,E80)</f>
        <v>0</v>
      </c>
    </row>
    <row r="81" spans="1:36" s="13" customFormat="1" ht="33.75" hidden="1" customHeight="1" x14ac:dyDescent="0.25">
      <c r="A81" s="74" t="s">
        <v>110</v>
      </c>
      <c r="B81" s="74" t="s">
        <v>52</v>
      </c>
      <c r="C81" s="74" t="s">
        <v>29</v>
      </c>
      <c r="D81" s="110" t="s">
        <v>111</v>
      </c>
      <c r="E81" s="48">
        <f t="shared" si="23"/>
        <v>0</v>
      </c>
      <c r="F81" s="48"/>
      <c r="G81" s="48"/>
      <c r="H81" s="51"/>
      <c r="I81" s="51"/>
      <c r="J81" s="54">
        <f t="shared" si="24"/>
        <v>0</v>
      </c>
      <c r="K81" s="51"/>
      <c r="L81" s="51"/>
      <c r="M81" s="51"/>
      <c r="N81" s="51"/>
      <c r="O81" s="51"/>
      <c r="P81" s="51"/>
      <c r="Q81" s="51"/>
      <c r="R81" s="51">
        <f t="shared" si="25"/>
        <v>0</v>
      </c>
    </row>
    <row r="82" spans="1:36" s="13" customFormat="1" ht="33.75" hidden="1" customHeight="1" x14ac:dyDescent="0.25">
      <c r="A82" s="68" t="s">
        <v>112</v>
      </c>
      <c r="B82" s="68" t="s">
        <v>113</v>
      </c>
      <c r="C82" s="68" t="s">
        <v>30</v>
      </c>
      <c r="D82" s="140" t="s">
        <v>114</v>
      </c>
      <c r="E82" s="48">
        <f t="shared" si="23"/>
        <v>0</v>
      </c>
      <c r="F82" s="48"/>
      <c r="G82" s="54"/>
      <c r="H82" s="54"/>
      <c r="I82" s="54"/>
      <c r="J82" s="54">
        <f t="shared" si="24"/>
        <v>0</v>
      </c>
      <c r="K82" s="54"/>
      <c r="L82" s="54"/>
      <c r="M82" s="54"/>
      <c r="N82" s="54"/>
      <c r="O82" s="54"/>
      <c r="P82" s="54"/>
      <c r="Q82" s="51"/>
      <c r="R82" s="51">
        <f t="shared" si="25"/>
        <v>0</v>
      </c>
    </row>
    <row r="83" spans="1:36" s="13" customFormat="1" ht="25.5" hidden="1" customHeight="1" x14ac:dyDescent="0.25">
      <c r="A83" s="68" t="s">
        <v>116</v>
      </c>
      <c r="B83" s="68" t="s">
        <v>117</v>
      </c>
      <c r="C83" s="68" t="s">
        <v>30</v>
      </c>
      <c r="D83" s="141" t="s">
        <v>115</v>
      </c>
      <c r="E83" s="48">
        <f t="shared" si="23"/>
        <v>0</v>
      </c>
      <c r="F83" s="48"/>
      <c r="G83" s="51"/>
      <c r="H83" s="51"/>
      <c r="I83" s="51"/>
      <c r="J83" s="54">
        <f t="shared" si="24"/>
        <v>0</v>
      </c>
      <c r="K83" s="54"/>
      <c r="L83" s="51"/>
      <c r="M83" s="51"/>
      <c r="N83" s="51"/>
      <c r="O83" s="54"/>
      <c r="P83" s="51"/>
      <c r="Q83" s="51"/>
      <c r="R83" s="51">
        <f t="shared" si="25"/>
        <v>0</v>
      </c>
    </row>
    <row r="84" spans="1:36" s="27" customFormat="1" ht="36.75" hidden="1" customHeight="1" x14ac:dyDescent="0.25">
      <c r="A84" s="68" t="s">
        <v>288</v>
      </c>
      <c r="B84" s="46" t="s">
        <v>48</v>
      </c>
      <c r="C84" s="142" t="s">
        <v>18</v>
      </c>
      <c r="D84" s="47" t="s">
        <v>4</v>
      </c>
      <c r="E84" s="48">
        <f t="shared" si="23"/>
        <v>0</v>
      </c>
      <c r="F84" s="48"/>
      <c r="G84" s="131"/>
      <c r="H84" s="131"/>
      <c r="I84" s="131"/>
      <c r="J84" s="54">
        <f>SUM(L84,O84)</f>
        <v>0</v>
      </c>
      <c r="K84" s="54"/>
      <c r="L84" s="131"/>
      <c r="M84" s="131"/>
      <c r="N84" s="131"/>
      <c r="O84" s="54"/>
      <c r="P84" s="131"/>
      <c r="Q84" s="131"/>
      <c r="R84" s="51">
        <f>SUM(E84,J84)</f>
        <v>0</v>
      </c>
      <c r="T84" s="61"/>
    </row>
    <row r="85" spans="1:36" s="27" customFormat="1" ht="33" hidden="1" customHeight="1" x14ac:dyDescent="0.25">
      <c r="A85" s="46" t="s">
        <v>289</v>
      </c>
      <c r="B85" s="46" t="s">
        <v>49</v>
      </c>
      <c r="C85" s="123" t="s">
        <v>18</v>
      </c>
      <c r="D85" s="47" t="s">
        <v>3</v>
      </c>
      <c r="E85" s="48">
        <f t="shared" si="23"/>
        <v>0</v>
      </c>
      <c r="F85" s="55"/>
      <c r="G85" s="52"/>
      <c r="H85" s="52"/>
      <c r="I85" s="52"/>
      <c r="J85" s="54">
        <f>SUM(L85,O85)</f>
        <v>0</v>
      </c>
      <c r="K85" s="54"/>
      <c r="L85" s="60"/>
      <c r="M85" s="60"/>
      <c r="N85" s="60"/>
      <c r="O85" s="54"/>
      <c r="P85" s="60"/>
      <c r="Q85" s="60"/>
      <c r="R85" s="51">
        <f>SUM(E85,J85)</f>
        <v>0</v>
      </c>
      <c r="T85" s="61"/>
    </row>
    <row r="86" spans="1:36" s="27" customFormat="1" ht="44.25" hidden="1" customHeight="1" x14ac:dyDescent="0.25">
      <c r="A86" s="46" t="s">
        <v>290</v>
      </c>
      <c r="B86" s="46" t="s">
        <v>152</v>
      </c>
      <c r="C86" s="123" t="s">
        <v>18</v>
      </c>
      <c r="D86" s="47" t="s">
        <v>153</v>
      </c>
      <c r="E86" s="48">
        <f t="shared" si="23"/>
        <v>0</v>
      </c>
      <c r="F86" s="55"/>
      <c r="G86" s="52"/>
      <c r="H86" s="52"/>
      <c r="I86" s="52"/>
      <c r="J86" s="54">
        <f>SUM(L86,O86)</f>
        <v>0</v>
      </c>
      <c r="K86" s="54"/>
      <c r="L86" s="60"/>
      <c r="M86" s="60"/>
      <c r="N86" s="60"/>
      <c r="O86" s="54"/>
      <c r="P86" s="60"/>
      <c r="Q86" s="60"/>
      <c r="R86" s="51">
        <f>SUM(E86,J86)</f>
        <v>0</v>
      </c>
      <c r="T86" s="61"/>
    </row>
    <row r="87" spans="1:36" s="144" customFormat="1" ht="46.5" hidden="1" customHeight="1" x14ac:dyDescent="0.25">
      <c r="A87" s="42" t="s">
        <v>211</v>
      </c>
      <c r="B87" s="143"/>
      <c r="C87" s="143"/>
      <c r="D87" s="137" t="s">
        <v>212</v>
      </c>
      <c r="E87" s="73">
        <f>SUM(E88)</f>
        <v>0</v>
      </c>
      <c r="F87" s="73">
        <f t="shared" ref="F87:Q87" si="26">SUM(F88)</f>
        <v>0</v>
      </c>
      <c r="G87" s="73">
        <f t="shared" si="26"/>
        <v>0</v>
      </c>
      <c r="H87" s="73">
        <f t="shared" si="26"/>
        <v>0</v>
      </c>
      <c r="I87" s="73">
        <f t="shared" si="26"/>
        <v>0</v>
      </c>
      <c r="J87" s="73">
        <f t="shared" si="26"/>
        <v>0</v>
      </c>
      <c r="K87" s="73">
        <f t="shared" si="26"/>
        <v>0</v>
      </c>
      <c r="L87" s="73">
        <f t="shared" si="26"/>
        <v>0</v>
      </c>
      <c r="M87" s="73">
        <f t="shared" si="26"/>
        <v>0</v>
      </c>
      <c r="N87" s="73">
        <f t="shared" si="26"/>
        <v>0</v>
      </c>
      <c r="O87" s="73">
        <f t="shared" si="26"/>
        <v>0</v>
      </c>
      <c r="P87" s="73">
        <f t="shared" si="26"/>
        <v>0</v>
      </c>
      <c r="Q87" s="73">
        <f t="shared" si="26"/>
        <v>0</v>
      </c>
      <c r="R87" s="73">
        <f>SUM(J87,E87)</f>
        <v>0</v>
      </c>
      <c r="T87" s="14">
        <f t="shared" ref="T87:T88" si="27">SUM(E87,J87)</f>
        <v>0</v>
      </c>
    </row>
    <row r="88" spans="1:36" s="144" customFormat="1" ht="48" hidden="1" customHeight="1" x14ac:dyDescent="0.25">
      <c r="A88" s="42" t="s">
        <v>213</v>
      </c>
      <c r="B88" s="143"/>
      <c r="C88" s="143"/>
      <c r="D88" s="137" t="s">
        <v>212</v>
      </c>
      <c r="E88" s="73">
        <f>SUM(E89:E103)</f>
        <v>0</v>
      </c>
      <c r="F88" s="73">
        <f t="shared" ref="F88:R88" si="28">SUM(F89:F103)</f>
        <v>0</v>
      </c>
      <c r="G88" s="73">
        <f t="shared" si="28"/>
        <v>0</v>
      </c>
      <c r="H88" s="73">
        <f t="shared" si="28"/>
        <v>0</v>
      </c>
      <c r="I88" s="73">
        <f t="shared" si="28"/>
        <v>0</v>
      </c>
      <c r="J88" s="73">
        <f t="shared" si="28"/>
        <v>0</v>
      </c>
      <c r="K88" s="73">
        <f t="shared" si="28"/>
        <v>0</v>
      </c>
      <c r="L88" s="73">
        <f t="shared" si="28"/>
        <v>0</v>
      </c>
      <c r="M88" s="73">
        <f t="shared" si="28"/>
        <v>0</v>
      </c>
      <c r="N88" s="73">
        <f t="shared" si="28"/>
        <v>0</v>
      </c>
      <c r="O88" s="73">
        <f t="shared" si="28"/>
        <v>0</v>
      </c>
      <c r="P88" s="73">
        <f t="shared" si="28"/>
        <v>0</v>
      </c>
      <c r="Q88" s="73">
        <f t="shared" si="28"/>
        <v>0</v>
      </c>
      <c r="R88" s="73">
        <f t="shared" si="28"/>
        <v>0</v>
      </c>
      <c r="T88" s="14">
        <f t="shared" si="27"/>
        <v>0</v>
      </c>
    </row>
    <row r="89" spans="1:36" s="144" customFormat="1" ht="31.5" hidden="1" customHeight="1" x14ac:dyDescent="0.25">
      <c r="A89" s="74" t="s">
        <v>214</v>
      </c>
      <c r="B89" s="74" t="s">
        <v>56</v>
      </c>
      <c r="C89" s="46" t="s">
        <v>13</v>
      </c>
      <c r="D89" s="145" t="s">
        <v>179</v>
      </c>
      <c r="E89" s="48">
        <f t="shared" ref="E89:E95" si="29">SUM(F89,I89)</f>
        <v>0</v>
      </c>
      <c r="F89" s="51"/>
      <c r="G89" s="51"/>
      <c r="H89" s="51"/>
      <c r="I89" s="51"/>
      <c r="J89" s="51">
        <f t="shared" ref="J89:J97" si="30">SUM(K89)</f>
        <v>0</v>
      </c>
      <c r="K89" s="51"/>
      <c r="L89" s="51"/>
      <c r="M89" s="51"/>
      <c r="N89" s="51"/>
      <c r="O89" s="51"/>
      <c r="P89" s="51"/>
      <c r="Q89" s="51"/>
      <c r="R89" s="55">
        <f>SUM(J89,E89)</f>
        <v>0</v>
      </c>
    </row>
    <row r="90" spans="1:36" s="149" customFormat="1" ht="35.25" hidden="1" customHeight="1" x14ac:dyDescent="0.25">
      <c r="A90" s="74" t="s">
        <v>291</v>
      </c>
      <c r="B90" s="74" t="s">
        <v>191</v>
      </c>
      <c r="C90" s="75" t="s">
        <v>15</v>
      </c>
      <c r="D90" s="47" t="s">
        <v>192</v>
      </c>
      <c r="E90" s="48">
        <f t="shared" si="29"/>
        <v>0</v>
      </c>
      <c r="F90" s="146"/>
      <c r="G90" s="146"/>
      <c r="H90" s="147"/>
      <c r="I90" s="147"/>
      <c r="J90" s="146">
        <f>SUM(L90,O90)</f>
        <v>0</v>
      </c>
      <c r="K90" s="55"/>
      <c r="L90" s="55"/>
      <c r="M90" s="55"/>
      <c r="N90" s="55"/>
      <c r="O90" s="55"/>
      <c r="P90" s="147"/>
      <c r="Q90" s="147"/>
      <c r="R90" s="147">
        <f>SUM(E90,J90)</f>
        <v>0</v>
      </c>
      <c r="S90" s="148"/>
      <c r="T90" s="148"/>
      <c r="U90" s="148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  <c r="AF90" s="148"/>
      <c r="AG90" s="148"/>
      <c r="AH90" s="148"/>
      <c r="AI90" s="148"/>
      <c r="AJ90" s="148"/>
    </row>
    <row r="91" spans="1:36" s="144" customFormat="1" ht="30.75" hidden="1" customHeight="1" x14ac:dyDescent="0.25">
      <c r="A91" s="74" t="s">
        <v>292</v>
      </c>
      <c r="B91" s="74" t="s">
        <v>119</v>
      </c>
      <c r="C91" s="46" t="s">
        <v>142</v>
      </c>
      <c r="D91" s="145" t="s">
        <v>120</v>
      </c>
      <c r="E91" s="48">
        <f t="shared" si="29"/>
        <v>0</v>
      </c>
      <c r="F91" s="51"/>
      <c r="G91" s="51"/>
      <c r="H91" s="51"/>
      <c r="I91" s="51"/>
      <c r="J91" s="51">
        <f t="shared" si="30"/>
        <v>0</v>
      </c>
      <c r="K91" s="51"/>
      <c r="L91" s="51"/>
      <c r="M91" s="51"/>
      <c r="N91" s="51"/>
      <c r="O91" s="51"/>
      <c r="P91" s="51"/>
      <c r="Q91" s="51"/>
      <c r="R91" s="55">
        <f>SUM(E91,J91)</f>
        <v>0</v>
      </c>
    </row>
    <row r="92" spans="1:36" s="26" customFormat="1" ht="30" hidden="1" customHeight="1" x14ac:dyDescent="0.25">
      <c r="A92" s="150" t="s">
        <v>293</v>
      </c>
      <c r="B92" s="150" t="s">
        <v>145</v>
      </c>
      <c r="C92" s="151" t="s">
        <v>21</v>
      </c>
      <c r="D92" s="152" t="s">
        <v>146</v>
      </c>
      <c r="E92" s="48">
        <f t="shared" si="29"/>
        <v>0</v>
      </c>
      <c r="F92" s="138"/>
      <c r="G92" s="138"/>
      <c r="H92" s="138"/>
      <c r="I92" s="138"/>
      <c r="J92" s="51">
        <f t="shared" si="30"/>
        <v>0</v>
      </c>
      <c r="K92" s="138"/>
      <c r="L92" s="138"/>
      <c r="M92" s="138"/>
      <c r="N92" s="138"/>
      <c r="O92" s="138"/>
      <c r="P92" s="138"/>
      <c r="Q92" s="138"/>
      <c r="R92" s="153">
        <f>SUM(E92,J92)</f>
        <v>0</v>
      </c>
    </row>
    <row r="93" spans="1:36" s="144" customFormat="1" ht="30" hidden="1" customHeight="1" x14ac:dyDescent="0.25">
      <c r="A93" s="74" t="s">
        <v>294</v>
      </c>
      <c r="B93" s="74" t="s">
        <v>137</v>
      </c>
      <c r="C93" s="46" t="s">
        <v>21</v>
      </c>
      <c r="D93" s="145" t="s">
        <v>295</v>
      </c>
      <c r="E93" s="48">
        <f t="shared" si="29"/>
        <v>0</v>
      </c>
      <c r="F93" s="51"/>
      <c r="G93" s="51"/>
      <c r="H93" s="51"/>
      <c r="I93" s="51"/>
      <c r="J93" s="51">
        <f t="shared" si="30"/>
        <v>0</v>
      </c>
      <c r="K93" s="51"/>
      <c r="L93" s="51"/>
      <c r="M93" s="51"/>
      <c r="N93" s="51"/>
      <c r="O93" s="51"/>
      <c r="P93" s="51"/>
      <c r="Q93" s="51"/>
      <c r="R93" s="55">
        <f t="shared" ref="R93:R94" si="31">SUM(E93,J93)</f>
        <v>0</v>
      </c>
    </row>
    <row r="94" spans="1:36" s="144" customFormat="1" ht="30" hidden="1" customHeight="1" x14ac:dyDescent="0.25">
      <c r="A94" s="74" t="s">
        <v>296</v>
      </c>
      <c r="B94" s="74" t="s">
        <v>159</v>
      </c>
      <c r="C94" s="46" t="s">
        <v>21</v>
      </c>
      <c r="D94" s="145" t="s">
        <v>160</v>
      </c>
      <c r="E94" s="48">
        <f t="shared" si="29"/>
        <v>0</v>
      </c>
      <c r="F94" s="51"/>
      <c r="G94" s="51"/>
      <c r="H94" s="51"/>
      <c r="I94" s="51"/>
      <c r="J94" s="51">
        <f t="shared" si="30"/>
        <v>0</v>
      </c>
      <c r="K94" s="51"/>
      <c r="L94" s="51"/>
      <c r="M94" s="51"/>
      <c r="N94" s="51"/>
      <c r="O94" s="51"/>
      <c r="P94" s="51"/>
      <c r="Q94" s="51"/>
      <c r="R94" s="55">
        <f t="shared" si="31"/>
        <v>0</v>
      </c>
    </row>
    <row r="95" spans="1:36" s="144" customFormat="1" ht="48" hidden="1" customHeight="1" x14ac:dyDescent="0.25">
      <c r="A95" s="74" t="s">
        <v>215</v>
      </c>
      <c r="B95" s="74" t="s">
        <v>144</v>
      </c>
      <c r="C95" s="46" t="s">
        <v>21</v>
      </c>
      <c r="D95" s="145" t="s">
        <v>143</v>
      </c>
      <c r="E95" s="48">
        <f t="shared" si="29"/>
        <v>0</v>
      </c>
      <c r="F95" s="51"/>
      <c r="G95" s="51"/>
      <c r="H95" s="51"/>
      <c r="I95" s="51"/>
      <c r="J95" s="51">
        <f t="shared" si="30"/>
        <v>0</v>
      </c>
      <c r="K95" s="51"/>
      <c r="L95" s="51"/>
      <c r="M95" s="51"/>
      <c r="N95" s="51"/>
      <c r="O95" s="51"/>
      <c r="P95" s="51"/>
      <c r="Q95" s="51"/>
      <c r="R95" s="55">
        <f>SUM(E95,J95)</f>
        <v>0</v>
      </c>
    </row>
    <row r="96" spans="1:36" s="3" customFormat="1" ht="25.5" hidden="1" customHeight="1" x14ac:dyDescent="0.25">
      <c r="A96" s="46" t="s">
        <v>297</v>
      </c>
      <c r="B96" s="46" t="s">
        <v>78</v>
      </c>
      <c r="C96" s="46" t="s">
        <v>21</v>
      </c>
      <c r="D96" s="154" t="s">
        <v>79</v>
      </c>
      <c r="E96" s="48">
        <f>SUM(F96,I96)</f>
        <v>0</v>
      </c>
      <c r="F96" s="48"/>
      <c r="G96" s="52"/>
      <c r="H96" s="52"/>
      <c r="I96" s="48"/>
      <c r="J96" s="54">
        <f>SUM(L96,O96)</f>
        <v>0</v>
      </c>
      <c r="K96" s="54"/>
      <c r="L96" s="52"/>
      <c r="M96" s="52"/>
      <c r="N96" s="52"/>
      <c r="O96" s="54"/>
      <c r="P96" s="52"/>
      <c r="Q96" s="52"/>
      <c r="R96" s="51">
        <f>SUM(E96,J96)</f>
        <v>0</v>
      </c>
      <c r="T96" s="28"/>
    </row>
    <row r="97" spans="1:21" s="144" customFormat="1" ht="39" hidden="1" customHeight="1" x14ac:dyDescent="0.25">
      <c r="A97" s="74" t="s">
        <v>216</v>
      </c>
      <c r="B97" s="74" t="s">
        <v>217</v>
      </c>
      <c r="C97" s="46" t="s">
        <v>218</v>
      </c>
      <c r="D97" s="145" t="s">
        <v>219</v>
      </c>
      <c r="E97" s="55">
        <f t="shared" ref="E97" si="32">SUM(F97)</f>
        <v>0</v>
      </c>
      <c r="F97" s="51"/>
      <c r="G97" s="51"/>
      <c r="H97" s="51"/>
      <c r="I97" s="51"/>
      <c r="J97" s="51">
        <f t="shared" si="30"/>
        <v>0</v>
      </c>
      <c r="K97" s="51"/>
      <c r="L97" s="51"/>
      <c r="M97" s="51"/>
      <c r="N97" s="51"/>
      <c r="O97" s="51"/>
      <c r="P97" s="51"/>
      <c r="Q97" s="51"/>
      <c r="R97" s="55">
        <f>SUM(E97,J97)</f>
        <v>0</v>
      </c>
    </row>
    <row r="98" spans="1:21" s="144" customFormat="1" ht="34.5" hidden="1" customHeight="1" x14ac:dyDescent="0.25">
      <c r="A98" s="74" t="s">
        <v>220</v>
      </c>
      <c r="B98" s="74" t="s">
        <v>50</v>
      </c>
      <c r="C98" s="46" t="s">
        <v>122</v>
      </c>
      <c r="D98" s="145" t="s">
        <v>121</v>
      </c>
      <c r="E98" s="48">
        <f t="shared" ref="E98:E103" si="33">SUM(F98,I98)</f>
        <v>0</v>
      </c>
      <c r="F98" s="51"/>
      <c r="G98" s="51"/>
      <c r="H98" s="51"/>
      <c r="I98" s="51"/>
      <c r="J98" s="51">
        <f>SUM(K98)</f>
        <v>0</v>
      </c>
      <c r="K98" s="51"/>
      <c r="L98" s="51"/>
      <c r="M98" s="51"/>
      <c r="N98" s="51"/>
      <c r="O98" s="51"/>
      <c r="P98" s="51"/>
      <c r="Q98" s="51"/>
      <c r="R98" s="55">
        <f t="shared" ref="R98:R101" si="34">SUM(E98,J98)</f>
        <v>0</v>
      </c>
    </row>
    <row r="99" spans="1:21" s="144" customFormat="1" ht="41.25" hidden="1" customHeight="1" x14ac:dyDescent="0.25">
      <c r="A99" s="74" t="s">
        <v>221</v>
      </c>
      <c r="B99" s="74" t="s">
        <v>149</v>
      </c>
      <c r="C99" s="46" t="s">
        <v>122</v>
      </c>
      <c r="D99" s="145" t="s">
        <v>222</v>
      </c>
      <c r="E99" s="48">
        <f t="shared" si="33"/>
        <v>0</v>
      </c>
      <c r="F99" s="51"/>
      <c r="G99" s="51"/>
      <c r="H99" s="51"/>
      <c r="I99" s="51"/>
      <c r="J99" s="51">
        <f t="shared" ref="J99:J102" si="35">SUM(K99)</f>
        <v>0</v>
      </c>
      <c r="K99" s="51"/>
      <c r="L99" s="51"/>
      <c r="M99" s="51"/>
      <c r="N99" s="51"/>
      <c r="O99" s="51"/>
      <c r="P99" s="51"/>
      <c r="Q99" s="51"/>
      <c r="R99" s="55">
        <f t="shared" si="34"/>
        <v>0</v>
      </c>
    </row>
    <row r="100" spans="1:21" s="156" customFormat="1" ht="33.75" hidden="1" customHeight="1" x14ac:dyDescent="0.25">
      <c r="A100" s="76"/>
      <c r="B100" s="76"/>
      <c r="C100" s="95"/>
      <c r="D100" s="155" t="s">
        <v>223</v>
      </c>
      <c r="E100" s="48">
        <f t="shared" si="33"/>
        <v>0</v>
      </c>
      <c r="F100" s="81"/>
      <c r="G100" s="81"/>
      <c r="H100" s="81"/>
      <c r="I100" s="81"/>
      <c r="J100" s="81">
        <f t="shared" si="35"/>
        <v>0</v>
      </c>
      <c r="K100" s="81"/>
      <c r="L100" s="81"/>
      <c r="M100" s="81"/>
      <c r="N100" s="81"/>
      <c r="O100" s="81"/>
      <c r="P100" s="81"/>
      <c r="Q100" s="81"/>
      <c r="R100" s="79">
        <f t="shared" si="34"/>
        <v>0</v>
      </c>
    </row>
    <row r="101" spans="1:21" s="144" customFormat="1" ht="31.5" hidden="1" customHeight="1" x14ac:dyDescent="0.25">
      <c r="A101" s="74" t="s">
        <v>224</v>
      </c>
      <c r="B101" s="74" t="s">
        <v>225</v>
      </c>
      <c r="C101" s="46" t="s">
        <v>122</v>
      </c>
      <c r="D101" s="157" t="s">
        <v>226</v>
      </c>
      <c r="E101" s="48">
        <f t="shared" si="33"/>
        <v>0</v>
      </c>
      <c r="F101" s="55"/>
      <c r="G101" s="55"/>
      <c r="H101" s="55"/>
      <c r="I101" s="55"/>
      <c r="J101" s="55">
        <f t="shared" si="35"/>
        <v>0</v>
      </c>
      <c r="K101" s="55"/>
      <c r="L101" s="55"/>
      <c r="M101" s="55"/>
      <c r="N101" s="55"/>
      <c r="O101" s="55"/>
      <c r="P101" s="55"/>
      <c r="Q101" s="55"/>
      <c r="R101" s="55">
        <f t="shared" si="34"/>
        <v>0</v>
      </c>
    </row>
    <row r="102" spans="1:21" s="144" customFormat="1" ht="48" hidden="1" customHeight="1" x14ac:dyDescent="0.25">
      <c r="A102" s="74" t="s">
        <v>227</v>
      </c>
      <c r="B102" s="74" t="s">
        <v>124</v>
      </c>
      <c r="C102" s="46" t="s">
        <v>22</v>
      </c>
      <c r="D102" s="145" t="s">
        <v>123</v>
      </c>
      <c r="E102" s="48">
        <f t="shared" si="33"/>
        <v>0</v>
      </c>
      <c r="F102" s="51"/>
      <c r="G102" s="51"/>
      <c r="H102" s="51"/>
      <c r="I102" s="51"/>
      <c r="J102" s="51">
        <f t="shared" si="35"/>
        <v>0</v>
      </c>
      <c r="K102" s="51"/>
      <c r="L102" s="51"/>
      <c r="M102" s="51"/>
      <c r="N102" s="51"/>
      <c r="O102" s="51"/>
      <c r="P102" s="51"/>
      <c r="Q102" s="51"/>
      <c r="R102" s="55">
        <f>SUM(E102,J102)</f>
        <v>0</v>
      </c>
    </row>
    <row r="103" spans="1:21" s="3" customFormat="1" ht="24.75" hidden="1" customHeight="1" x14ac:dyDescent="0.25">
      <c r="A103" s="46" t="s">
        <v>298</v>
      </c>
      <c r="B103" s="46" t="s">
        <v>147</v>
      </c>
      <c r="C103" s="46" t="s">
        <v>31</v>
      </c>
      <c r="D103" s="53" t="s">
        <v>148</v>
      </c>
      <c r="E103" s="48">
        <f t="shared" si="33"/>
        <v>0</v>
      </c>
      <c r="F103" s="55"/>
      <c r="G103" s="52"/>
      <c r="H103" s="52"/>
      <c r="I103" s="52"/>
      <c r="J103" s="54">
        <f>SUM(L103,O103)</f>
        <v>0</v>
      </c>
      <c r="K103" s="54"/>
      <c r="L103" s="52"/>
      <c r="M103" s="52"/>
      <c r="N103" s="52"/>
      <c r="O103" s="54"/>
      <c r="P103" s="52"/>
      <c r="Q103" s="52"/>
      <c r="R103" s="51">
        <f>SUM(E103,J103)</f>
        <v>0</v>
      </c>
      <c r="T103" s="28"/>
    </row>
    <row r="104" spans="1:21" s="144" customFormat="1" ht="36" customHeight="1" x14ac:dyDescent="0.25">
      <c r="A104" s="42" t="s">
        <v>228</v>
      </c>
      <c r="B104" s="143"/>
      <c r="C104" s="143"/>
      <c r="D104" s="137" t="s">
        <v>229</v>
      </c>
      <c r="E104" s="73">
        <f>SUM(E105)</f>
        <v>-315637</v>
      </c>
      <c r="F104" s="73">
        <f t="shared" ref="F104:Q104" si="36">SUM(F105)</f>
        <v>-315637</v>
      </c>
      <c r="G104" s="73">
        <f t="shared" si="36"/>
        <v>-140000</v>
      </c>
      <c r="H104" s="73">
        <f t="shared" si="36"/>
        <v>0</v>
      </c>
      <c r="I104" s="73">
        <f t="shared" si="36"/>
        <v>0</v>
      </c>
      <c r="J104" s="73">
        <f t="shared" si="36"/>
        <v>-128000</v>
      </c>
      <c r="K104" s="73">
        <f t="shared" si="36"/>
        <v>-128000</v>
      </c>
      <c r="L104" s="73">
        <f t="shared" si="36"/>
        <v>0</v>
      </c>
      <c r="M104" s="73">
        <f t="shared" si="36"/>
        <v>0</v>
      </c>
      <c r="N104" s="73">
        <f t="shared" si="36"/>
        <v>0</v>
      </c>
      <c r="O104" s="73">
        <f t="shared" si="36"/>
        <v>-128000</v>
      </c>
      <c r="P104" s="73">
        <f t="shared" si="36"/>
        <v>0</v>
      </c>
      <c r="Q104" s="73">
        <f t="shared" si="36"/>
        <v>0</v>
      </c>
      <c r="R104" s="73">
        <f t="shared" ref="R104:R111" si="37">SUM(J104,E104)</f>
        <v>-443637</v>
      </c>
      <c r="T104" s="14">
        <f t="shared" ref="T104:T105" si="38">SUM(E104,J104)</f>
        <v>-443637</v>
      </c>
    </row>
    <row r="105" spans="1:21" s="144" customFormat="1" ht="39" customHeight="1" x14ac:dyDescent="0.25">
      <c r="A105" s="42" t="s">
        <v>230</v>
      </c>
      <c r="B105" s="143"/>
      <c r="C105" s="143"/>
      <c r="D105" s="137" t="s">
        <v>229</v>
      </c>
      <c r="E105" s="73">
        <f>SUM(E106:E108)</f>
        <v>-315637</v>
      </c>
      <c r="F105" s="73">
        <f t="shared" ref="F105:R105" si="39">SUM(F106:F108)</f>
        <v>-315637</v>
      </c>
      <c r="G105" s="73">
        <f t="shared" si="39"/>
        <v>-140000</v>
      </c>
      <c r="H105" s="73">
        <f t="shared" si="39"/>
        <v>0</v>
      </c>
      <c r="I105" s="73">
        <f t="shared" si="39"/>
        <v>0</v>
      </c>
      <c r="J105" s="73">
        <f t="shared" si="39"/>
        <v>-128000</v>
      </c>
      <c r="K105" s="73">
        <f t="shared" si="39"/>
        <v>-128000</v>
      </c>
      <c r="L105" s="73">
        <f t="shared" si="39"/>
        <v>0</v>
      </c>
      <c r="M105" s="73">
        <f t="shared" si="39"/>
        <v>0</v>
      </c>
      <c r="N105" s="73">
        <f t="shared" si="39"/>
        <v>0</v>
      </c>
      <c r="O105" s="73">
        <f t="shared" si="39"/>
        <v>-128000</v>
      </c>
      <c r="P105" s="73">
        <f t="shared" si="39"/>
        <v>0</v>
      </c>
      <c r="Q105" s="73">
        <f t="shared" si="39"/>
        <v>0</v>
      </c>
      <c r="R105" s="73">
        <f t="shared" si="39"/>
        <v>-443637</v>
      </c>
      <c r="T105" s="14">
        <f t="shared" si="38"/>
        <v>-443637</v>
      </c>
    </row>
    <row r="106" spans="1:21" s="144" customFormat="1" ht="33" customHeight="1" x14ac:dyDescent="0.25">
      <c r="A106" s="74" t="s">
        <v>231</v>
      </c>
      <c r="B106" s="74" t="s">
        <v>56</v>
      </c>
      <c r="C106" s="46" t="s">
        <v>13</v>
      </c>
      <c r="D106" s="158" t="s">
        <v>179</v>
      </c>
      <c r="E106" s="55">
        <f>SUM(F106,I106)</f>
        <v>-315637</v>
      </c>
      <c r="F106" s="51">
        <v>-315637</v>
      </c>
      <c r="G106" s="51">
        <v>-140000</v>
      </c>
      <c r="H106" s="51"/>
      <c r="I106" s="51"/>
      <c r="J106" s="48">
        <f>SUM(L106,O106)</f>
        <v>-8000</v>
      </c>
      <c r="K106" s="51">
        <v>-8000</v>
      </c>
      <c r="L106" s="51"/>
      <c r="M106" s="51"/>
      <c r="N106" s="51"/>
      <c r="O106" s="51">
        <v>-8000</v>
      </c>
      <c r="P106" s="51"/>
      <c r="Q106" s="51"/>
      <c r="R106" s="55">
        <f t="shared" si="37"/>
        <v>-323637</v>
      </c>
    </row>
    <row r="107" spans="1:21" s="144" customFormat="1" ht="34.5" customHeight="1" x14ac:dyDescent="0.25">
      <c r="A107" s="74" t="s">
        <v>232</v>
      </c>
      <c r="B107" s="74" t="s">
        <v>133</v>
      </c>
      <c r="C107" s="46" t="s">
        <v>122</v>
      </c>
      <c r="D107" s="145" t="s">
        <v>132</v>
      </c>
      <c r="E107" s="55">
        <f t="shared" ref="E107:E108" si="40">SUM(F107,I107)</f>
        <v>0</v>
      </c>
      <c r="F107" s="51"/>
      <c r="G107" s="51"/>
      <c r="H107" s="51"/>
      <c r="I107" s="51"/>
      <c r="J107" s="48">
        <f>SUM(L107,O107)</f>
        <v>-120000</v>
      </c>
      <c r="K107" s="51">
        <v>-120000</v>
      </c>
      <c r="L107" s="51"/>
      <c r="M107" s="51"/>
      <c r="N107" s="51"/>
      <c r="O107" s="51">
        <v>-120000</v>
      </c>
      <c r="P107" s="51"/>
      <c r="Q107" s="51"/>
      <c r="R107" s="55">
        <f t="shared" si="37"/>
        <v>-120000</v>
      </c>
    </row>
    <row r="108" spans="1:21" s="144" customFormat="1" ht="36.75" hidden="1" customHeight="1" x14ac:dyDescent="0.25">
      <c r="A108" s="74" t="s">
        <v>299</v>
      </c>
      <c r="B108" s="74" t="s">
        <v>300</v>
      </c>
      <c r="C108" s="46" t="s">
        <v>122</v>
      </c>
      <c r="D108" s="145" t="s">
        <v>301</v>
      </c>
      <c r="E108" s="55">
        <f t="shared" si="40"/>
        <v>0</v>
      </c>
      <c r="F108" s="51"/>
      <c r="G108" s="51"/>
      <c r="H108" s="51"/>
      <c r="I108" s="51"/>
      <c r="J108" s="48">
        <f>SUM(L108,O108)</f>
        <v>0</v>
      </c>
      <c r="K108" s="51"/>
      <c r="L108" s="51"/>
      <c r="M108" s="51"/>
      <c r="N108" s="51"/>
      <c r="O108" s="51"/>
      <c r="P108" s="51"/>
      <c r="Q108" s="51"/>
      <c r="R108" s="55">
        <f t="shared" si="37"/>
        <v>0</v>
      </c>
    </row>
    <row r="109" spans="1:21" s="144" customFormat="1" ht="47.25" hidden="1" customHeight="1" x14ac:dyDescent="0.25">
      <c r="A109" s="42" t="s">
        <v>233</v>
      </c>
      <c r="B109" s="143"/>
      <c r="C109" s="143"/>
      <c r="D109" s="137" t="s">
        <v>234</v>
      </c>
      <c r="E109" s="73">
        <f>SUM(E110)</f>
        <v>0</v>
      </c>
      <c r="F109" s="73">
        <f t="shared" ref="F109:Q110" si="41">SUM(F110)</f>
        <v>0</v>
      </c>
      <c r="G109" s="73">
        <f t="shared" si="41"/>
        <v>0</v>
      </c>
      <c r="H109" s="73">
        <f t="shared" si="41"/>
        <v>0</v>
      </c>
      <c r="I109" s="73">
        <f t="shared" si="41"/>
        <v>0</v>
      </c>
      <c r="J109" s="73">
        <f t="shared" si="41"/>
        <v>0</v>
      </c>
      <c r="K109" s="73">
        <f t="shared" si="41"/>
        <v>0</v>
      </c>
      <c r="L109" s="73">
        <f t="shared" si="41"/>
        <v>0</v>
      </c>
      <c r="M109" s="73">
        <f t="shared" si="41"/>
        <v>0</v>
      </c>
      <c r="N109" s="73">
        <f t="shared" si="41"/>
        <v>0</v>
      </c>
      <c r="O109" s="73">
        <f t="shared" si="41"/>
        <v>0</v>
      </c>
      <c r="P109" s="73">
        <f t="shared" si="41"/>
        <v>0</v>
      </c>
      <c r="Q109" s="73">
        <f t="shared" si="41"/>
        <v>0</v>
      </c>
      <c r="R109" s="73">
        <f t="shared" si="37"/>
        <v>0</v>
      </c>
      <c r="T109" s="14">
        <f t="shared" ref="T109:T110" si="42">SUM(E109,J109)</f>
        <v>0</v>
      </c>
    </row>
    <row r="110" spans="1:21" s="144" customFormat="1" ht="45.75" hidden="1" customHeight="1" x14ac:dyDescent="0.25">
      <c r="A110" s="42" t="s">
        <v>235</v>
      </c>
      <c r="B110" s="143"/>
      <c r="C110" s="143"/>
      <c r="D110" s="137" t="s">
        <v>234</v>
      </c>
      <c r="E110" s="73">
        <f>SUM(E111)</f>
        <v>0</v>
      </c>
      <c r="F110" s="73">
        <f t="shared" si="41"/>
        <v>0</v>
      </c>
      <c r="G110" s="73">
        <f t="shared" si="41"/>
        <v>0</v>
      </c>
      <c r="H110" s="73">
        <f t="shared" si="41"/>
        <v>0</v>
      </c>
      <c r="I110" s="73">
        <f t="shared" si="41"/>
        <v>0</v>
      </c>
      <c r="J110" s="73">
        <f t="shared" si="41"/>
        <v>0</v>
      </c>
      <c r="K110" s="73">
        <f t="shared" si="41"/>
        <v>0</v>
      </c>
      <c r="L110" s="73">
        <f t="shared" si="41"/>
        <v>0</v>
      </c>
      <c r="M110" s="73">
        <f t="shared" si="41"/>
        <v>0</v>
      </c>
      <c r="N110" s="73">
        <f t="shared" si="41"/>
        <v>0</v>
      </c>
      <c r="O110" s="73">
        <f t="shared" si="41"/>
        <v>0</v>
      </c>
      <c r="P110" s="73">
        <f t="shared" si="41"/>
        <v>0</v>
      </c>
      <c r="Q110" s="73">
        <f t="shared" si="41"/>
        <v>0</v>
      </c>
      <c r="R110" s="73">
        <f t="shared" si="37"/>
        <v>0</v>
      </c>
      <c r="T110" s="14">
        <f t="shared" si="42"/>
        <v>0</v>
      </c>
    </row>
    <row r="111" spans="1:21" s="144" customFormat="1" ht="36.75" hidden="1" customHeight="1" x14ac:dyDescent="0.25">
      <c r="A111" s="74" t="s">
        <v>236</v>
      </c>
      <c r="B111" s="74" t="s">
        <v>56</v>
      </c>
      <c r="C111" s="74" t="s">
        <v>13</v>
      </c>
      <c r="D111" s="158" t="s">
        <v>179</v>
      </c>
      <c r="E111" s="55">
        <f>SUM(F111,I111)</f>
        <v>0</v>
      </c>
      <c r="F111" s="51"/>
      <c r="G111" s="51"/>
      <c r="H111" s="51"/>
      <c r="I111" s="51"/>
      <c r="J111" s="48">
        <f>SUM(L111,O111)</f>
        <v>0</v>
      </c>
      <c r="K111" s="51"/>
      <c r="L111" s="51"/>
      <c r="M111" s="51"/>
      <c r="N111" s="51"/>
      <c r="O111" s="51"/>
      <c r="P111" s="51"/>
      <c r="Q111" s="51"/>
      <c r="R111" s="55">
        <f t="shared" si="37"/>
        <v>0</v>
      </c>
    </row>
    <row r="112" spans="1:21" s="144" customFormat="1" ht="32.25" customHeight="1" x14ac:dyDescent="0.25">
      <c r="A112" s="42" t="s">
        <v>90</v>
      </c>
      <c r="B112" s="42"/>
      <c r="C112" s="42"/>
      <c r="D112" s="72" t="s">
        <v>55</v>
      </c>
      <c r="E112" s="73">
        <f>SUM(E113)</f>
        <v>1876602</v>
      </c>
      <c r="F112" s="73">
        <f t="shared" ref="F112:R112" si="43">SUM(F113)</f>
        <v>0</v>
      </c>
      <c r="G112" s="73">
        <f t="shared" si="43"/>
        <v>0</v>
      </c>
      <c r="H112" s="73">
        <f t="shared" si="43"/>
        <v>0</v>
      </c>
      <c r="I112" s="73">
        <f t="shared" si="43"/>
        <v>0</v>
      </c>
      <c r="J112" s="73">
        <f t="shared" si="43"/>
        <v>0</v>
      </c>
      <c r="K112" s="73">
        <f t="shared" si="43"/>
        <v>0</v>
      </c>
      <c r="L112" s="73">
        <f t="shared" si="43"/>
        <v>0</v>
      </c>
      <c r="M112" s="73">
        <f t="shared" si="43"/>
        <v>0</v>
      </c>
      <c r="N112" s="73">
        <f t="shared" si="43"/>
        <v>0</v>
      </c>
      <c r="O112" s="73">
        <f t="shared" si="43"/>
        <v>0</v>
      </c>
      <c r="P112" s="73">
        <f t="shared" si="43"/>
        <v>0</v>
      </c>
      <c r="Q112" s="73">
        <f t="shared" si="43"/>
        <v>0</v>
      </c>
      <c r="R112" s="73">
        <f t="shared" si="43"/>
        <v>1876602</v>
      </c>
      <c r="U112" s="14">
        <v>0</v>
      </c>
    </row>
    <row r="113" spans="1:222" s="144" customFormat="1" ht="32.25" customHeight="1" x14ac:dyDescent="0.25">
      <c r="A113" s="42" t="s">
        <v>91</v>
      </c>
      <c r="B113" s="42"/>
      <c r="C113" s="42"/>
      <c r="D113" s="72" t="s">
        <v>55</v>
      </c>
      <c r="E113" s="73">
        <f>SUM(E114:E118)</f>
        <v>1876602</v>
      </c>
      <c r="F113" s="73">
        <f t="shared" ref="F113:R113" si="44">SUM(F114:F118)</f>
        <v>0</v>
      </c>
      <c r="G113" s="73">
        <f t="shared" si="44"/>
        <v>0</v>
      </c>
      <c r="H113" s="73">
        <f t="shared" si="44"/>
        <v>0</v>
      </c>
      <c r="I113" s="73">
        <f t="shared" si="44"/>
        <v>0</v>
      </c>
      <c r="J113" s="73">
        <f t="shared" si="44"/>
        <v>0</v>
      </c>
      <c r="K113" s="73">
        <f t="shared" si="44"/>
        <v>0</v>
      </c>
      <c r="L113" s="73">
        <f t="shared" si="44"/>
        <v>0</v>
      </c>
      <c r="M113" s="73">
        <f t="shared" si="44"/>
        <v>0</v>
      </c>
      <c r="N113" s="73">
        <f t="shared" si="44"/>
        <v>0</v>
      </c>
      <c r="O113" s="73">
        <f t="shared" si="44"/>
        <v>0</v>
      </c>
      <c r="P113" s="73">
        <f t="shared" si="44"/>
        <v>0</v>
      </c>
      <c r="Q113" s="73">
        <f t="shared" si="44"/>
        <v>0</v>
      </c>
      <c r="R113" s="73">
        <f t="shared" si="44"/>
        <v>1876602</v>
      </c>
      <c r="T113" s="14">
        <f t="shared" ref="T113" si="45">SUM(E113,J113)</f>
        <v>1876602</v>
      </c>
      <c r="U113" s="14">
        <v>0</v>
      </c>
    </row>
    <row r="114" spans="1:222" s="144" customFormat="1" ht="36" hidden="1" customHeight="1" x14ac:dyDescent="0.25">
      <c r="A114" s="46" t="s">
        <v>89</v>
      </c>
      <c r="B114" s="46" t="s">
        <v>56</v>
      </c>
      <c r="C114" s="46" t="s">
        <v>13</v>
      </c>
      <c r="D114" s="53" t="s">
        <v>249</v>
      </c>
      <c r="E114" s="51">
        <f>SUM(F114,I114)</f>
        <v>0</v>
      </c>
      <c r="F114" s="159"/>
      <c r="G114" s="109"/>
      <c r="H114" s="109"/>
      <c r="I114" s="109"/>
      <c r="J114" s="55">
        <f t="shared" ref="J114:J117" si="46">SUM(L114,O114)</f>
        <v>0</v>
      </c>
      <c r="K114" s="107"/>
      <c r="L114" s="109"/>
      <c r="M114" s="109"/>
      <c r="N114" s="109"/>
      <c r="O114" s="109"/>
      <c r="P114" s="109"/>
      <c r="Q114" s="109"/>
      <c r="R114" s="101">
        <f>SUM(E114,J114)</f>
        <v>0</v>
      </c>
    </row>
    <row r="115" spans="1:222" s="162" customFormat="1" ht="26.25" hidden="1" customHeight="1" x14ac:dyDescent="0.25">
      <c r="A115" s="160" t="s">
        <v>92</v>
      </c>
      <c r="B115" s="160" t="s">
        <v>93</v>
      </c>
      <c r="C115" s="160" t="s">
        <v>24</v>
      </c>
      <c r="D115" s="100" t="s">
        <v>94</v>
      </c>
      <c r="E115" s="51"/>
      <c r="F115" s="54"/>
      <c r="G115" s="51"/>
      <c r="H115" s="51"/>
      <c r="I115" s="51"/>
      <c r="J115" s="55">
        <f t="shared" si="46"/>
        <v>0</v>
      </c>
      <c r="K115" s="101"/>
      <c r="L115" s="51"/>
      <c r="M115" s="51"/>
      <c r="N115" s="51"/>
      <c r="O115" s="51"/>
      <c r="P115" s="51"/>
      <c r="Q115" s="51"/>
      <c r="R115" s="101">
        <f t="shared" ref="R115:R117" si="47">SUM(E115,J115)</f>
        <v>0</v>
      </c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1"/>
      <c r="AK115" s="161"/>
      <c r="AL115" s="161"/>
      <c r="AM115" s="161"/>
      <c r="AN115" s="161"/>
      <c r="AO115" s="161"/>
      <c r="AP115" s="161"/>
      <c r="AQ115" s="161"/>
      <c r="AR115" s="161"/>
      <c r="AS115" s="161"/>
      <c r="AT115" s="161"/>
      <c r="AU115" s="161"/>
      <c r="AV115" s="161"/>
      <c r="AW115" s="161"/>
      <c r="AX115" s="161"/>
      <c r="AY115" s="161"/>
      <c r="AZ115" s="161"/>
      <c r="BA115" s="161"/>
      <c r="BB115" s="161"/>
      <c r="BC115" s="161"/>
      <c r="BD115" s="161"/>
      <c r="BE115" s="161"/>
      <c r="BF115" s="161"/>
      <c r="BG115" s="161"/>
      <c r="BH115" s="161"/>
      <c r="BI115" s="161"/>
      <c r="BJ115" s="161"/>
      <c r="BK115" s="161"/>
      <c r="BL115" s="161"/>
      <c r="BM115" s="161"/>
      <c r="BN115" s="161"/>
      <c r="BO115" s="161"/>
      <c r="BP115" s="161"/>
      <c r="BQ115" s="161"/>
      <c r="BR115" s="161"/>
      <c r="BS115" s="161"/>
      <c r="BT115" s="161"/>
      <c r="BU115" s="161"/>
      <c r="BV115" s="161"/>
      <c r="BW115" s="161"/>
      <c r="BX115" s="161"/>
      <c r="BY115" s="161"/>
      <c r="BZ115" s="161"/>
      <c r="CA115" s="161"/>
      <c r="CB115" s="161"/>
      <c r="CC115" s="161"/>
      <c r="CD115" s="161"/>
      <c r="CE115" s="161"/>
      <c r="CF115" s="161"/>
      <c r="CG115" s="161"/>
      <c r="CH115" s="161"/>
      <c r="CI115" s="161"/>
      <c r="CJ115" s="161"/>
      <c r="CK115" s="161"/>
      <c r="CL115" s="161"/>
      <c r="CM115" s="161"/>
      <c r="CN115" s="161"/>
      <c r="CO115" s="161"/>
      <c r="CP115" s="161"/>
      <c r="CQ115" s="161"/>
      <c r="CR115" s="161"/>
      <c r="CS115" s="161"/>
      <c r="CT115" s="161"/>
      <c r="CU115" s="161"/>
      <c r="CV115" s="161"/>
      <c r="CW115" s="161"/>
      <c r="CX115" s="161"/>
      <c r="CY115" s="161"/>
      <c r="CZ115" s="161"/>
      <c r="DA115" s="161"/>
      <c r="DB115" s="161"/>
      <c r="DC115" s="161"/>
      <c r="DD115" s="161"/>
      <c r="DE115" s="161"/>
      <c r="DF115" s="161"/>
      <c r="DG115" s="161"/>
      <c r="DH115" s="161"/>
      <c r="DI115" s="161"/>
      <c r="DJ115" s="161"/>
      <c r="DK115" s="161"/>
      <c r="DL115" s="161"/>
      <c r="DM115" s="161"/>
      <c r="DN115" s="161"/>
      <c r="DO115" s="161"/>
      <c r="DP115" s="161"/>
      <c r="DQ115" s="161"/>
      <c r="DR115" s="161"/>
      <c r="DS115" s="161"/>
      <c r="DT115" s="161"/>
      <c r="DU115" s="161"/>
      <c r="DV115" s="161"/>
      <c r="DW115" s="161"/>
      <c r="DX115" s="161"/>
      <c r="DY115" s="161"/>
      <c r="DZ115" s="161"/>
      <c r="EA115" s="161"/>
      <c r="EB115" s="161"/>
      <c r="EC115" s="161"/>
      <c r="ED115" s="161"/>
      <c r="EE115" s="161"/>
      <c r="EF115" s="161"/>
      <c r="EG115" s="161"/>
      <c r="EH115" s="161"/>
      <c r="EI115" s="161"/>
      <c r="EJ115" s="161"/>
      <c r="EK115" s="161"/>
      <c r="EL115" s="161"/>
      <c r="EM115" s="161"/>
      <c r="EN115" s="161"/>
      <c r="EO115" s="161"/>
      <c r="EP115" s="161"/>
      <c r="EQ115" s="161"/>
      <c r="ER115" s="161"/>
      <c r="ES115" s="161"/>
      <c r="ET115" s="161"/>
      <c r="EU115" s="161"/>
      <c r="EV115" s="161"/>
      <c r="EW115" s="161"/>
      <c r="EX115" s="161"/>
      <c r="EY115" s="161"/>
      <c r="EZ115" s="161"/>
      <c r="FA115" s="161"/>
      <c r="FB115" s="161"/>
      <c r="FC115" s="161"/>
      <c r="FD115" s="161"/>
      <c r="FE115" s="161"/>
      <c r="FF115" s="161"/>
      <c r="FG115" s="161"/>
      <c r="FH115" s="161"/>
      <c r="FI115" s="161"/>
      <c r="FJ115" s="161"/>
      <c r="FK115" s="161"/>
      <c r="FL115" s="161"/>
      <c r="FM115" s="161"/>
      <c r="FN115" s="161"/>
      <c r="FO115" s="161"/>
      <c r="FP115" s="161"/>
      <c r="FQ115" s="161"/>
      <c r="FR115" s="161"/>
      <c r="FS115" s="161"/>
      <c r="FT115" s="161"/>
      <c r="FU115" s="161"/>
      <c r="FV115" s="161"/>
      <c r="FW115" s="161"/>
      <c r="FX115" s="161"/>
      <c r="FY115" s="161"/>
      <c r="FZ115" s="161"/>
      <c r="GA115" s="161"/>
      <c r="GB115" s="161"/>
      <c r="GC115" s="161"/>
      <c r="GD115" s="161"/>
      <c r="GE115" s="161"/>
      <c r="GF115" s="161"/>
      <c r="GG115" s="161"/>
      <c r="GH115" s="161"/>
      <c r="GI115" s="161"/>
      <c r="GJ115" s="161"/>
      <c r="GK115" s="161"/>
      <c r="GL115" s="161"/>
      <c r="GM115" s="161"/>
      <c r="GN115" s="161"/>
      <c r="GO115" s="161"/>
      <c r="GP115" s="161"/>
      <c r="GQ115" s="161"/>
      <c r="GR115" s="161"/>
      <c r="GS115" s="161"/>
      <c r="GT115" s="161"/>
      <c r="GU115" s="161"/>
      <c r="GV115" s="161"/>
      <c r="GW115" s="161"/>
      <c r="GX115" s="161"/>
      <c r="GY115" s="161"/>
      <c r="GZ115" s="161"/>
      <c r="HA115" s="161"/>
      <c r="HB115" s="161"/>
      <c r="HC115" s="161"/>
      <c r="HD115" s="161"/>
      <c r="HE115" s="161"/>
      <c r="HF115" s="161"/>
      <c r="HG115" s="161"/>
      <c r="HH115" s="161"/>
      <c r="HI115" s="161"/>
      <c r="HJ115" s="161"/>
      <c r="HK115" s="161"/>
      <c r="HL115" s="161"/>
      <c r="HM115" s="161"/>
      <c r="HN115" s="161"/>
    </row>
    <row r="116" spans="1:222" s="162" customFormat="1" ht="22.5" hidden="1" customHeight="1" x14ac:dyDescent="0.25">
      <c r="A116" s="74" t="s">
        <v>138</v>
      </c>
      <c r="B116" s="74" t="s">
        <v>134</v>
      </c>
      <c r="C116" s="74" t="s">
        <v>135</v>
      </c>
      <c r="D116" s="53" t="s">
        <v>136</v>
      </c>
      <c r="E116" s="51">
        <f>SUM(F116,I116)</f>
        <v>0</v>
      </c>
      <c r="F116" s="54"/>
      <c r="G116" s="51"/>
      <c r="H116" s="51"/>
      <c r="I116" s="51"/>
      <c r="J116" s="55">
        <f t="shared" si="46"/>
        <v>0</v>
      </c>
      <c r="K116" s="101"/>
      <c r="L116" s="51"/>
      <c r="M116" s="51"/>
      <c r="N116" s="51"/>
      <c r="O116" s="51"/>
      <c r="P116" s="51"/>
      <c r="Q116" s="51"/>
      <c r="R116" s="101">
        <f t="shared" si="47"/>
        <v>0</v>
      </c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1"/>
      <c r="AG116" s="161"/>
      <c r="AH116" s="161"/>
      <c r="AI116" s="161"/>
      <c r="AJ116" s="161"/>
      <c r="AK116" s="161"/>
      <c r="AL116" s="161"/>
      <c r="AM116" s="161"/>
      <c r="AN116" s="161"/>
      <c r="AO116" s="161"/>
      <c r="AP116" s="161"/>
      <c r="AQ116" s="161"/>
      <c r="AR116" s="161"/>
      <c r="AS116" s="161"/>
      <c r="AT116" s="161"/>
      <c r="AU116" s="161"/>
      <c r="AV116" s="161"/>
      <c r="AW116" s="161"/>
      <c r="AX116" s="161"/>
      <c r="AY116" s="161"/>
      <c r="AZ116" s="161"/>
      <c r="BA116" s="161"/>
      <c r="BB116" s="161"/>
      <c r="BC116" s="161"/>
      <c r="BD116" s="161"/>
      <c r="BE116" s="161"/>
      <c r="BF116" s="161"/>
      <c r="BG116" s="161"/>
      <c r="BH116" s="161"/>
      <c r="BI116" s="161"/>
      <c r="BJ116" s="161"/>
      <c r="BK116" s="161"/>
      <c r="BL116" s="161"/>
      <c r="BM116" s="161"/>
      <c r="BN116" s="161"/>
      <c r="BO116" s="161"/>
      <c r="BP116" s="161"/>
      <c r="BQ116" s="161"/>
      <c r="BR116" s="161"/>
      <c r="BS116" s="161"/>
      <c r="BT116" s="161"/>
      <c r="BU116" s="161"/>
      <c r="BV116" s="161"/>
      <c r="BW116" s="161"/>
      <c r="BX116" s="161"/>
      <c r="BY116" s="161"/>
      <c r="BZ116" s="161"/>
      <c r="CA116" s="161"/>
      <c r="CB116" s="161"/>
      <c r="CC116" s="161"/>
      <c r="CD116" s="161"/>
      <c r="CE116" s="161"/>
      <c r="CF116" s="161"/>
      <c r="CG116" s="161"/>
      <c r="CH116" s="161"/>
      <c r="CI116" s="161"/>
      <c r="CJ116" s="161"/>
      <c r="CK116" s="161"/>
      <c r="CL116" s="161"/>
      <c r="CM116" s="161"/>
      <c r="CN116" s="161"/>
      <c r="CO116" s="161"/>
      <c r="CP116" s="161"/>
      <c r="CQ116" s="161"/>
      <c r="CR116" s="161"/>
      <c r="CS116" s="161"/>
      <c r="CT116" s="161"/>
      <c r="CU116" s="161"/>
      <c r="CV116" s="161"/>
      <c r="CW116" s="161"/>
      <c r="CX116" s="161"/>
      <c r="CY116" s="161"/>
      <c r="CZ116" s="161"/>
      <c r="DA116" s="161"/>
      <c r="DB116" s="161"/>
      <c r="DC116" s="161"/>
      <c r="DD116" s="161"/>
      <c r="DE116" s="161"/>
      <c r="DF116" s="161"/>
      <c r="DG116" s="161"/>
      <c r="DH116" s="161"/>
      <c r="DI116" s="161"/>
      <c r="DJ116" s="161"/>
      <c r="DK116" s="161"/>
      <c r="DL116" s="161"/>
      <c r="DM116" s="161"/>
      <c r="DN116" s="161"/>
      <c r="DO116" s="161"/>
      <c r="DP116" s="161"/>
      <c r="DQ116" s="161"/>
      <c r="DR116" s="161"/>
      <c r="DS116" s="161"/>
      <c r="DT116" s="161"/>
      <c r="DU116" s="161"/>
      <c r="DV116" s="161"/>
      <c r="DW116" s="161"/>
      <c r="DX116" s="161"/>
      <c r="DY116" s="161"/>
      <c r="DZ116" s="161"/>
      <c r="EA116" s="161"/>
      <c r="EB116" s="161"/>
      <c r="EC116" s="161"/>
      <c r="ED116" s="161"/>
      <c r="EE116" s="161"/>
      <c r="EF116" s="161"/>
      <c r="EG116" s="161"/>
      <c r="EH116" s="161"/>
      <c r="EI116" s="161"/>
      <c r="EJ116" s="161"/>
      <c r="EK116" s="161"/>
      <c r="EL116" s="161"/>
      <c r="EM116" s="161"/>
      <c r="EN116" s="161"/>
      <c r="EO116" s="161"/>
      <c r="EP116" s="161"/>
      <c r="EQ116" s="161"/>
      <c r="ER116" s="161"/>
      <c r="ES116" s="161"/>
      <c r="ET116" s="161"/>
      <c r="EU116" s="161"/>
      <c r="EV116" s="161"/>
      <c r="EW116" s="161"/>
      <c r="EX116" s="161"/>
      <c r="EY116" s="161"/>
      <c r="EZ116" s="161"/>
      <c r="FA116" s="161"/>
      <c r="FB116" s="161"/>
      <c r="FC116" s="161"/>
      <c r="FD116" s="161"/>
      <c r="FE116" s="161"/>
      <c r="FF116" s="161"/>
      <c r="FG116" s="161"/>
      <c r="FH116" s="161"/>
      <c r="FI116" s="161"/>
      <c r="FJ116" s="161"/>
      <c r="FK116" s="161"/>
      <c r="FL116" s="161"/>
      <c r="FM116" s="161"/>
      <c r="FN116" s="161"/>
      <c r="FO116" s="161"/>
      <c r="FP116" s="161"/>
      <c r="FQ116" s="161"/>
      <c r="FR116" s="161"/>
      <c r="FS116" s="161"/>
      <c r="FT116" s="161"/>
      <c r="FU116" s="161"/>
      <c r="FV116" s="161"/>
      <c r="FW116" s="161"/>
      <c r="FX116" s="161"/>
      <c r="FY116" s="161"/>
      <c r="FZ116" s="161"/>
      <c r="GA116" s="161"/>
      <c r="GB116" s="161"/>
      <c r="GC116" s="161"/>
      <c r="GD116" s="161"/>
      <c r="GE116" s="161"/>
      <c r="GF116" s="161"/>
      <c r="GG116" s="161"/>
      <c r="GH116" s="161"/>
      <c r="GI116" s="161"/>
      <c r="GJ116" s="161"/>
      <c r="GK116" s="161"/>
      <c r="GL116" s="161"/>
      <c r="GM116" s="161"/>
      <c r="GN116" s="161"/>
      <c r="GO116" s="161"/>
      <c r="GP116" s="161"/>
      <c r="GQ116" s="161"/>
      <c r="GR116" s="161"/>
      <c r="GS116" s="161"/>
      <c r="GT116" s="161"/>
      <c r="GU116" s="161"/>
      <c r="GV116" s="161"/>
      <c r="GW116" s="161"/>
      <c r="GX116" s="161"/>
      <c r="GY116" s="161"/>
      <c r="GZ116" s="161"/>
      <c r="HA116" s="161"/>
      <c r="HB116" s="161"/>
      <c r="HC116" s="161"/>
      <c r="HD116" s="161"/>
      <c r="HE116" s="161"/>
      <c r="HF116" s="161"/>
      <c r="HG116" s="161"/>
      <c r="HH116" s="161"/>
      <c r="HI116" s="161"/>
      <c r="HJ116" s="161"/>
      <c r="HK116" s="161"/>
      <c r="HL116" s="161"/>
      <c r="HM116" s="161"/>
      <c r="HN116" s="161"/>
    </row>
    <row r="117" spans="1:222" s="144" customFormat="1" ht="24" customHeight="1" x14ac:dyDescent="0.25">
      <c r="A117" s="160" t="s">
        <v>237</v>
      </c>
      <c r="B117" s="74" t="s">
        <v>238</v>
      </c>
      <c r="C117" s="74" t="s">
        <v>24</v>
      </c>
      <c r="D117" s="53" t="s">
        <v>239</v>
      </c>
      <c r="E117" s="54">
        <v>1876602</v>
      </c>
      <c r="F117" s="54"/>
      <c r="G117" s="51"/>
      <c r="H117" s="51"/>
      <c r="I117" s="51"/>
      <c r="J117" s="55">
        <f t="shared" si="46"/>
        <v>0</v>
      </c>
      <c r="K117" s="101"/>
      <c r="L117" s="51"/>
      <c r="M117" s="51"/>
      <c r="N117" s="51"/>
      <c r="O117" s="51"/>
      <c r="P117" s="51"/>
      <c r="Q117" s="51"/>
      <c r="R117" s="55">
        <f t="shared" si="47"/>
        <v>1876602</v>
      </c>
    </row>
    <row r="118" spans="1:222" s="144" customFormat="1" ht="21.75" hidden="1" customHeight="1" x14ac:dyDescent="0.25">
      <c r="A118" s="74" t="s">
        <v>95</v>
      </c>
      <c r="B118" s="74" t="s">
        <v>51</v>
      </c>
      <c r="C118" s="74" t="s">
        <v>23</v>
      </c>
      <c r="D118" s="100" t="s">
        <v>36</v>
      </c>
      <c r="E118" s="51">
        <f>SUM(F118,I118)</f>
        <v>0</v>
      </c>
      <c r="F118" s="51"/>
      <c r="G118" s="81"/>
      <c r="H118" s="81"/>
      <c r="I118" s="81"/>
      <c r="J118" s="55">
        <f>SUM(L118,O118)</f>
        <v>0</v>
      </c>
      <c r="K118" s="101"/>
      <c r="L118" s="81"/>
      <c r="M118" s="81"/>
      <c r="N118" s="81"/>
      <c r="O118" s="81"/>
      <c r="P118" s="81"/>
      <c r="Q118" s="81"/>
      <c r="R118" s="101">
        <f>SUM(E118,J118)</f>
        <v>0</v>
      </c>
    </row>
    <row r="119" spans="1:222" s="166" customFormat="1" ht="25.5" customHeight="1" x14ac:dyDescent="0.25">
      <c r="A119" s="163" t="s">
        <v>194</v>
      </c>
      <c r="B119" s="163" t="s">
        <v>194</v>
      </c>
      <c r="C119" s="163" t="s">
        <v>194</v>
      </c>
      <c r="D119" s="164" t="s">
        <v>302</v>
      </c>
      <c r="E119" s="165">
        <f t="shared" ref="E119:T119" si="48">SUM(E14,E29,E50,E75,E88,E105,E110,E113)</f>
        <v>473056</v>
      </c>
      <c r="F119" s="165">
        <f t="shared" si="48"/>
        <v>-1403546</v>
      </c>
      <c r="G119" s="165">
        <f t="shared" si="48"/>
        <v>-140000</v>
      </c>
      <c r="H119" s="165">
        <f t="shared" si="48"/>
        <v>0</v>
      </c>
      <c r="I119" s="165">
        <f t="shared" si="48"/>
        <v>0</v>
      </c>
      <c r="J119" s="165">
        <f t="shared" si="48"/>
        <v>-448000</v>
      </c>
      <c r="K119" s="165">
        <f t="shared" si="48"/>
        <v>-448000</v>
      </c>
      <c r="L119" s="165">
        <f t="shared" si="48"/>
        <v>0</v>
      </c>
      <c r="M119" s="165">
        <f t="shared" si="48"/>
        <v>0</v>
      </c>
      <c r="N119" s="165">
        <f t="shared" si="48"/>
        <v>0</v>
      </c>
      <c r="O119" s="165">
        <f t="shared" si="48"/>
        <v>-448000</v>
      </c>
      <c r="P119" s="165">
        <f t="shared" si="48"/>
        <v>0</v>
      </c>
      <c r="Q119" s="165" t="e">
        <f t="shared" si="48"/>
        <v>#REF!</v>
      </c>
      <c r="R119" s="165">
        <f t="shared" si="48"/>
        <v>25056</v>
      </c>
      <c r="T119" s="165">
        <f t="shared" si="48"/>
        <v>25056</v>
      </c>
      <c r="U119" s="167">
        <f>SUM(E119,J119)</f>
        <v>25056</v>
      </c>
    </row>
    <row r="120" spans="1:222" x14ac:dyDescent="0.2">
      <c r="C120" s="33"/>
      <c r="D120" s="15"/>
      <c r="E120" s="23"/>
      <c r="F120" s="5"/>
      <c r="G120" s="6"/>
      <c r="H120" s="6"/>
      <c r="I120" s="6"/>
      <c r="J120" s="34"/>
      <c r="K120" s="34"/>
      <c r="L120" s="6"/>
      <c r="M120" s="6"/>
      <c r="N120" s="6"/>
      <c r="O120" s="6"/>
      <c r="P120" s="6"/>
      <c r="Q120" s="6"/>
      <c r="R120" s="5"/>
    </row>
    <row r="121" spans="1:222" ht="6.75" customHeight="1" x14ac:dyDescent="0.2">
      <c r="C121" s="33"/>
      <c r="D121" s="15"/>
      <c r="M121" s="6"/>
      <c r="O121" s="6"/>
      <c r="P121" s="6"/>
      <c r="Q121" s="6"/>
      <c r="R121" s="5"/>
    </row>
    <row r="122" spans="1:222" ht="144" customHeight="1" x14ac:dyDescent="0.2">
      <c r="C122" s="7"/>
      <c r="D122" s="15"/>
      <c r="Q122" s="6"/>
      <c r="R122" s="5"/>
    </row>
    <row r="123" spans="1:222" x14ac:dyDescent="0.2">
      <c r="C123" s="33"/>
      <c r="D123" s="15"/>
      <c r="O123" s="6"/>
      <c r="P123" s="6"/>
    </row>
    <row r="124" spans="1:222" x14ac:dyDescent="0.2">
      <c r="C124" s="33"/>
      <c r="D124" s="15"/>
    </row>
    <row r="125" spans="1:222" ht="21" hidden="1" customHeight="1" x14ac:dyDescent="0.2">
      <c r="C125" s="33"/>
      <c r="D125" s="15"/>
    </row>
    <row r="126" spans="1:222" s="144" customFormat="1" ht="23.25" hidden="1" customHeight="1" x14ac:dyDescent="0.2">
      <c r="C126" s="168"/>
      <c r="D126" s="169" t="s">
        <v>303</v>
      </c>
      <c r="E126" s="170" t="e">
        <f>SUM(E15:E16,#REF!,E30,E51,E76,E114)</f>
        <v>#REF!</v>
      </c>
      <c r="F126" s="170" t="e">
        <f>SUM(F15:F16,#REF!,F30,F51,F76,F114)</f>
        <v>#REF!</v>
      </c>
      <c r="G126" s="170" t="e">
        <f>SUM(G15:G16,#REF!,G30,G51,G76,G114)</f>
        <v>#REF!</v>
      </c>
      <c r="H126" s="170" t="e">
        <f>SUM(H15:H16,#REF!,H30,H51,H76,H114)</f>
        <v>#REF!</v>
      </c>
      <c r="I126" s="170" t="e">
        <f>SUM(I15:I16,#REF!,I30,I51,I76,I114)</f>
        <v>#REF!</v>
      </c>
      <c r="J126" s="170" t="e">
        <f>SUM(J15:J16,#REF!,J30,J51,J76,J114)</f>
        <v>#REF!</v>
      </c>
      <c r="K126" s="170" t="e">
        <f>SUM(K15:K16,#REF!,K30,K51,K76,K114)</f>
        <v>#REF!</v>
      </c>
      <c r="L126" s="170" t="e">
        <f>SUM(L15:L16,#REF!,L30,L51,L76,L114)</f>
        <v>#REF!</v>
      </c>
      <c r="M126" s="170" t="e">
        <f>SUM(M15:M16,#REF!,M30,M51,M76,M114)</f>
        <v>#REF!</v>
      </c>
      <c r="N126" s="170" t="e">
        <f>SUM(N15:N16,#REF!,N30,N51,N76,N114)</f>
        <v>#REF!</v>
      </c>
      <c r="O126" s="170" t="e">
        <f>SUM(O15:O16,#REF!,O30,O51,O76,O114)</f>
        <v>#REF!</v>
      </c>
      <c r="P126" s="170" t="e">
        <f>SUM(P15:P16,#REF!,P30,P51,P76,P114)</f>
        <v>#REF!</v>
      </c>
      <c r="Q126" s="170" t="e">
        <f>SUM(Q15:Q16,#REF!,Q30,Q51,Q76,Q114)</f>
        <v>#REF!</v>
      </c>
      <c r="R126" s="170" t="e">
        <f>SUM(R15:R16,#REF!,R30,R51,R76,R114)</f>
        <v>#REF!</v>
      </c>
    </row>
    <row r="127" spans="1:222" hidden="1" x14ac:dyDescent="0.2">
      <c r="C127" s="33"/>
      <c r="D127" s="15" t="s">
        <v>304</v>
      </c>
      <c r="E127" s="171" t="e">
        <f>SUM(E31,E33,E38,E40,#REF!,E46,E41,E42,E77)</f>
        <v>#REF!</v>
      </c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  <c r="Q127" s="171"/>
      <c r="R127" s="171"/>
    </row>
    <row r="128" spans="1:222" hidden="1" x14ac:dyDescent="0.2">
      <c r="C128" s="33"/>
      <c r="D128" s="15" t="s">
        <v>305</v>
      </c>
      <c r="E128" s="172">
        <f>SUM(E80:E83)</f>
        <v>0</v>
      </c>
      <c r="F128" s="173"/>
      <c r="G128" s="174"/>
      <c r="H128" s="174"/>
      <c r="I128" s="174"/>
      <c r="J128" s="175"/>
      <c r="K128" s="175"/>
      <c r="L128" s="174"/>
      <c r="M128" s="174"/>
      <c r="N128" s="174"/>
      <c r="O128" s="174"/>
      <c r="P128" s="174"/>
      <c r="Q128" s="174"/>
      <c r="R128" s="173"/>
    </row>
    <row r="129" spans="1:222" hidden="1" x14ac:dyDescent="0.2">
      <c r="C129" s="33"/>
      <c r="D129" s="15" t="s">
        <v>306</v>
      </c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  <c r="P129" s="171"/>
      <c r="Q129" s="171"/>
      <c r="R129" s="171"/>
    </row>
    <row r="130" spans="1:222" ht="12.75" hidden="1" customHeight="1" x14ac:dyDescent="0.2">
      <c r="C130" s="33"/>
      <c r="D130" s="15" t="s">
        <v>307</v>
      </c>
      <c r="E130" s="172"/>
      <c r="F130" s="173"/>
      <c r="G130" s="174"/>
      <c r="H130" s="174"/>
      <c r="I130" s="174"/>
      <c r="J130" s="175"/>
      <c r="K130" s="175"/>
      <c r="L130" s="174"/>
      <c r="M130" s="174"/>
      <c r="N130" s="174"/>
      <c r="O130" s="174"/>
      <c r="P130" s="174"/>
      <c r="Q130" s="174"/>
      <c r="R130" s="173"/>
    </row>
    <row r="131" spans="1:222" hidden="1" x14ac:dyDescent="0.2">
      <c r="C131" s="33"/>
      <c r="D131" s="15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P131" s="171"/>
      <c r="Q131" s="171"/>
      <c r="R131" s="171"/>
    </row>
    <row r="132" spans="1:222" hidden="1" x14ac:dyDescent="0.2">
      <c r="C132" s="33"/>
      <c r="D132" s="15"/>
      <c r="E132" s="172"/>
      <c r="F132" s="173"/>
      <c r="G132" s="174"/>
      <c r="H132" s="174"/>
      <c r="I132" s="174"/>
      <c r="J132" s="175"/>
      <c r="K132" s="175"/>
      <c r="L132" s="174"/>
      <c r="M132" s="174"/>
      <c r="N132" s="174"/>
      <c r="O132" s="174"/>
      <c r="P132" s="174"/>
      <c r="Q132" s="174"/>
      <c r="R132" s="173"/>
    </row>
    <row r="133" spans="1:222" ht="15.75" hidden="1" customHeight="1" x14ac:dyDescent="0.2">
      <c r="C133" s="33"/>
      <c r="D133" s="15"/>
      <c r="E133" s="171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  <c r="P133" s="171"/>
      <c r="Q133" s="171"/>
      <c r="R133" s="171"/>
    </row>
    <row r="134" spans="1:222" ht="12.75" hidden="1" customHeight="1" x14ac:dyDescent="0.2">
      <c r="C134" s="33"/>
      <c r="E134" s="172"/>
      <c r="F134" s="173"/>
      <c r="G134" s="174"/>
      <c r="H134" s="174"/>
      <c r="I134" s="174"/>
      <c r="J134" s="175"/>
      <c r="K134" s="175"/>
      <c r="L134" s="174"/>
      <c r="M134" s="174"/>
      <c r="N134" s="174"/>
      <c r="O134" s="174"/>
      <c r="P134" s="174"/>
      <c r="Q134" s="174"/>
      <c r="R134" s="173"/>
    </row>
    <row r="135" spans="1:222" hidden="1" x14ac:dyDescent="0.2">
      <c r="C135" s="33"/>
      <c r="E135" s="171"/>
      <c r="F135" s="175" t="e">
        <f t="shared" ref="F135:R135" si="49">SUM(F126:F133)</f>
        <v>#REF!</v>
      </c>
      <c r="G135" s="175" t="e">
        <f t="shared" si="49"/>
        <v>#REF!</v>
      </c>
      <c r="H135" s="175" t="e">
        <f t="shared" si="49"/>
        <v>#REF!</v>
      </c>
      <c r="I135" s="175" t="e">
        <f t="shared" si="49"/>
        <v>#REF!</v>
      </c>
      <c r="J135" s="175" t="e">
        <f t="shared" si="49"/>
        <v>#REF!</v>
      </c>
      <c r="K135" s="175"/>
      <c r="L135" s="175" t="e">
        <f t="shared" si="49"/>
        <v>#REF!</v>
      </c>
      <c r="M135" s="175" t="e">
        <f t="shared" si="49"/>
        <v>#REF!</v>
      </c>
      <c r="N135" s="175" t="e">
        <f t="shared" si="49"/>
        <v>#REF!</v>
      </c>
      <c r="O135" s="175" t="e">
        <f t="shared" si="49"/>
        <v>#REF!</v>
      </c>
      <c r="P135" s="175" t="e">
        <f t="shared" si="49"/>
        <v>#REF!</v>
      </c>
      <c r="Q135" s="175" t="e">
        <f t="shared" si="49"/>
        <v>#REF!</v>
      </c>
      <c r="R135" s="175" t="e">
        <f t="shared" si="49"/>
        <v>#REF!</v>
      </c>
    </row>
    <row r="136" spans="1:222" x14ac:dyDescent="0.2">
      <c r="C136" s="33"/>
    </row>
    <row r="137" spans="1:222" ht="14.25" customHeight="1" x14ac:dyDescent="0.2">
      <c r="C137" s="33"/>
    </row>
    <row r="138" spans="1:222" x14ac:dyDescent="0.2">
      <c r="C138" s="33"/>
    </row>
    <row r="139" spans="1:222" ht="12.75" customHeight="1" x14ac:dyDescent="0.2">
      <c r="C139" s="33"/>
    </row>
    <row r="140" spans="1:222" s="4" customFormat="1" x14ac:dyDescent="0.2">
      <c r="A140"/>
      <c r="B140"/>
      <c r="C140" s="33"/>
      <c r="E140" s="21"/>
      <c r="F140" s="2"/>
      <c r="G140"/>
      <c r="H140"/>
      <c r="I140"/>
      <c r="J140" s="31"/>
      <c r="K140" s="31"/>
      <c r="L140"/>
      <c r="M140"/>
      <c r="N140"/>
      <c r="O140"/>
      <c r="P140"/>
      <c r="Q140"/>
      <c r="R140" s="2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</row>
    <row r="141" spans="1:222" s="4" customFormat="1" x14ac:dyDescent="0.2">
      <c r="A141"/>
      <c r="B141"/>
      <c r="C141" s="33"/>
      <c r="E141" s="21"/>
      <c r="F141" s="2"/>
      <c r="G141"/>
      <c r="H141"/>
      <c r="I141"/>
      <c r="J141" s="31"/>
      <c r="K141" s="31"/>
      <c r="L141"/>
      <c r="M141"/>
      <c r="N141"/>
      <c r="O141"/>
      <c r="P141"/>
      <c r="Q141"/>
      <c r="R141" s="2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</row>
    <row r="142" spans="1:222" s="4" customFormat="1" x14ac:dyDescent="0.2">
      <c r="A142"/>
      <c r="B142"/>
      <c r="C142" s="33"/>
      <c r="E142" s="21"/>
      <c r="F142" s="2"/>
      <c r="G142"/>
      <c r="H142"/>
      <c r="I142"/>
      <c r="J142" s="31"/>
      <c r="K142" s="31"/>
      <c r="L142"/>
      <c r="M142"/>
      <c r="N142"/>
      <c r="O142"/>
      <c r="P142"/>
      <c r="Q142"/>
      <c r="R142" s="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</row>
    <row r="143" spans="1:222" s="4" customFormat="1" ht="12.75" customHeight="1" x14ac:dyDescent="0.2">
      <c r="A143"/>
      <c r="B143"/>
      <c r="C143" s="33"/>
      <c r="E143" s="21"/>
      <c r="F143" s="2"/>
      <c r="G143"/>
      <c r="H143"/>
      <c r="I143"/>
      <c r="J143" s="31"/>
      <c r="K143" s="31"/>
      <c r="L143"/>
      <c r="M143"/>
      <c r="N143"/>
      <c r="O143"/>
      <c r="P143"/>
      <c r="Q143"/>
      <c r="R143" s="2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</row>
    <row r="144" spans="1:222" s="4" customFormat="1" x14ac:dyDescent="0.2">
      <c r="A144"/>
      <c r="B144"/>
      <c r="C144" s="33"/>
      <c r="E144" s="21"/>
      <c r="F144" s="2"/>
      <c r="G144"/>
      <c r="H144"/>
      <c r="I144"/>
      <c r="J144" s="31"/>
      <c r="K144" s="31"/>
      <c r="L144"/>
      <c r="M144"/>
      <c r="N144"/>
      <c r="O144"/>
      <c r="P144"/>
      <c r="Q144"/>
      <c r="R144" s="2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4" customFormat="1" x14ac:dyDescent="0.2">
      <c r="A145"/>
      <c r="B145"/>
      <c r="C145" s="33"/>
      <c r="E145" s="21"/>
      <c r="F145" s="2"/>
      <c r="G145"/>
      <c r="H145"/>
      <c r="I145"/>
      <c r="J145" s="31"/>
      <c r="K145" s="31"/>
      <c r="L145"/>
      <c r="M145"/>
      <c r="N145"/>
      <c r="O145"/>
      <c r="P145"/>
      <c r="Q145"/>
      <c r="R145" s="2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4" customFormat="1" x14ac:dyDescent="0.2">
      <c r="A146"/>
      <c r="B146"/>
      <c r="C146" s="33"/>
      <c r="E146" s="21"/>
      <c r="F146" s="2"/>
      <c r="G146"/>
      <c r="H146"/>
      <c r="I146"/>
      <c r="J146" s="31"/>
      <c r="K146" s="31"/>
      <c r="L146"/>
      <c r="M146"/>
      <c r="N146"/>
      <c r="O146"/>
      <c r="P146"/>
      <c r="Q146"/>
      <c r="R146" s="2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4" customFormat="1" ht="12.75" customHeight="1" x14ac:dyDescent="0.2">
      <c r="A147"/>
      <c r="B147"/>
      <c r="C147" s="33"/>
      <c r="E147" s="21"/>
      <c r="F147" s="2"/>
      <c r="G147"/>
      <c r="H147"/>
      <c r="I147"/>
      <c r="J147" s="31"/>
      <c r="K147" s="31"/>
      <c r="L147"/>
      <c r="M147"/>
      <c r="N147"/>
      <c r="O147"/>
      <c r="P147"/>
      <c r="Q147"/>
      <c r="R147" s="2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4" customFormat="1" x14ac:dyDescent="0.2">
      <c r="A148"/>
      <c r="B148"/>
      <c r="C148" s="33"/>
      <c r="E148" s="21"/>
      <c r="F148" s="2"/>
      <c r="G148"/>
      <c r="H148"/>
      <c r="I148"/>
      <c r="J148" s="31"/>
      <c r="K148" s="31"/>
      <c r="L148"/>
      <c r="M148"/>
      <c r="N148"/>
      <c r="O148"/>
      <c r="P148"/>
      <c r="Q148"/>
      <c r="R148" s="2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4" customFormat="1" x14ac:dyDescent="0.2">
      <c r="A149"/>
      <c r="B149"/>
      <c r="C149" s="33"/>
      <c r="E149" s="21"/>
      <c r="F149" s="2"/>
      <c r="G149"/>
      <c r="H149"/>
      <c r="I149"/>
      <c r="J149" s="31"/>
      <c r="K149" s="31"/>
      <c r="L149"/>
      <c r="M149"/>
      <c r="N149"/>
      <c r="O149"/>
      <c r="P149"/>
      <c r="Q149"/>
      <c r="R149" s="2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4" customFormat="1" x14ac:dyDescent="0.2">
      <c r="A150"/>
      <c r="B150"/>
      <c r="C150" s="33"/>
      <c r="E150" s="21"/>
      <c r="F150" s="2"/>
      <c r="G150"/>
      <c r="H150"/>
      <c r="I150"/>
      <c r="J150" s="31"/>
      <c r="K150" s="31"/>
      <c r="L150"/>
      <c r="M150"/>
      <c r="N150"/>
      <c r="O150"/>
      <c r="P150"/>
      <c r="Q150"/>
      <c r="R150" s="2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4" customFormat="1" ht="12.75" customHeight="1" x14ac:dyDescent="0.2">
      <c r="A151"/>
      <c r="B151"/>
      <c r="C151" s="33"/>
      <c r="E151" s="21"/>
      <c r="F151" s="2"/>
      <c r="G151"/>
      <c r="H151"/>
      <c r="I151"/>
      <c r="J151" s="31"/>
      <c r="K151" s="31"/>
      <c r="L151"/>
      <c r="M151"/>
      <c r="N151"/>
      <c r="O151"/>
      <c r="P151"/>
      <c r="Q151"/>
      <c r="R151" s="2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4" customFormat="1" x14ac:dyDescent="0.2">
      <c r="A152"/>
      <c r="B152"/>
      <c r="C152" s="33"/>
      <c r="E152" s="21"/>
      <c r="F152" s="2"/>
      <c r="G152"/>
      <c r="H152"/>
      <c r="I152"/>
      <c r="J152" s="31"/>
      <c r="K152" s="31"/>
      <c r="L152"/>
      <c r="M152"/>
      <c r="N152"/>
      <c r="O152"/>
      <c r="P152"/>
      <c r="Q152"/>
      <c r="R152" s="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4" customFormat="1" x14ac:dyDescent="0.2">
      <c r="A153"/>
      <c r="B153"/>
      <c r="C153" s="33"/>
      <c r="E153" s="21"/>
      <c r="F153" s="2"/>
      <c r="G153"/>
      <c r="H153"/>
      <c r="I153"/>
      <c r="J153" s="31"/>
      <c r="K153" s="31"/>
      <c r="L153"/>
      <c r="M153"/>
      <c r="N153"/>
      <c r="O153"/>
      <c r="P153"/>
      <c r="Q153"/>
      <c r="R153" s="2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4" customFormat="1" x14ac:dyDescent="0.2">
      <c r="A154"/>
      <c r="B154"/>
      <c r="C154" s="33"/>
      <c r="E154" s="21"/>
      <c r="F154" s="2"/>
      <c r="G154"/>
      <c r="H154"/>
      <c r="I154"/>
      <c r="J154" s="31"/>
      <c r="K154" s="31"/>
      <c r="L154"/>
      <c r="M154"/>
      <c r="N154"/>
      <c r="O154"/>
      <c r="P154"/>
      <c r="Q154"/>
      <c r="R154" s="2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4" customFormat="1" ht="12.75" customHeight="1" x14ac:dyDescent="0.2">
      <c r="A155"/>
      <c r="B155"/>
      <c r="C155" s="33"/>
      <c r="E155" s="21"/>
      <c r="F155" s="2"/>
      <c r="G155"/>
      <c r="H155"/>
      <c r="I155"/>
      <c r="J155" s="31"/>
      <c r="K155" s="31"/>
      <c r="L155"/>
      <c r="M155"/>
      <c r="N155"/>
      <c r="O155"/>
      <c r="P155"/>
      <c r="Q155"/>
      <c r="R155" s="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4" customFormat="1" x14ac:dyDescent="0.2">
      <c r="A156"/>
      <c r="B156"/>
      <c r="C156" s="33"/>
      <c r="E156" s="21"/>
      <c r="F156" s="2"/>
      <c r="G156"/>
      <c r="H156"/>
      <c r="I156"/>
      <c r="J156" s="31"/>
      <c r="K156" s="31"/>
      <c r="L156"/>
      <c r="M156"/>
      <c r="N156"/>
      <c r="O156"/>
      <c r="P156"/>
      <c r="Q156"/>
      <c r="R156" s="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4" customFormat="1" x14ac:dyDescent="0.2">
      <c r="A157"/>
      <c r="B157"/>
      <c r="C157" s="33"/>
      <c r="E157" s="21"/>
      <c r="F157" s="2"/>
      <c r="G157"/>
      <c r="H157"/>
      <c r="I157"/>
      <c r="J157" s="31"/>
      <c r="K157" s="31"/>
      <c r="L157"/>
      <c r="M157"/>
      <c r="N157"/>
      <c r="O157"/>
      <c r="P157"/>
      <c r="Q157"/>
      <c r="R157" s="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4" customFormat="1" x14ac:dyDescent="0.2">
      <c r="A158"/>
      <c r="B158"/>
      <c r="C158" s="33"/>
      <c r="E158" s="21"/>
      <c r="F158" s="2"/>
      <c r="G158"/>
      <c r="H158"/>
      <c r="I158"/>
      <c r="J158" s="31"/>
      <c r="K158" s="31"/>
      <c r="L158"/>
      <c r="M158"/>
      <c r="N158"/>
      <c r="O158"/>
      <c r="P158"/>
      <c r="Q158"/>
      <c r="R158" s="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4" customFormat="1" ht="12.75" customHeight="1" x14ac:dyDescent="0.2">
      <c r="A159"/>
      <c r="B159"/>
      <c r="C159" s="33"/>
      <c r="E159" s="21"/>
      <c r="F159" s="2"/>
      <c r="G159"/>
      <c r="H159"/>
      <c r="I159"/>
      <c r="J159" s="31"/>
      <c r="K159" s="31"/>
      <c r="L159"/>
      <c r="M159"/>
      <c r="N159"/>
      <c r="O159"/>
      <c r="P159"/>
      <c r="Q159"/>
      <c r="R159" s="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4" customFormat="1" x14ac:dyDescent="0.2">
      <c r="A160"/>
      <c r="B160"/>
      <c r="C160" s="33"/>
      <c r="E160" s="21"/>
      <c r="F160" s="2"/>
      <c r="G160"/>
      <c r="H160"/>
      <c r="I160"/>
      <c r="J160" s="31"/>
      <c r="K160" s="31"/>
      <c r="L160"/>
      <c r="M160"/>
      <c r="N160"/>
      <c r="O160"/>
      <c r="P160"/>
      <c r="Q160"/>
      <c r="R160" s="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4" customFormat="1" x14ac:dyDescent="0.2">
      <c r="A161"/>
      <c r="B161"/>
      <c r="C161" s="33"/>
      <c r="E161" s="21"/>
      <c r="F161" s="2"/>
      <c r="G161"/>
      <c r="H161"/>
      <c r="I161"/>
      <c r="J161" s="31"/>
      <c r="K161" s="31"/>
      <c r="L161"/>
      <c r="M161"/>
      <c r="N161"/>
      <c r="O161"/>
      <c r="P161"/>
      <c r="Q161"/>
      <c r="R161" s="2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4" customFormat="1" x14ac:dyDescent="0.2">
      <c r="A162"/>
      <c r="B162"/>
      <c r="C162" s="33"/>
      <c r="E162" s="21"/>
      <c r="F162" s="2"/>
      <c r="G162"/>
      <c r="H162"/>
      <c r="I162"/>
      <c r="J162" s="31"/>
      <c r="K162" s="31"/>
      <c r="L162"/>
      <c r="M162"/>
      <c r="N162"/>
      <c r="O162"/>
      <c r="P162"/>
      <c r="Q162"/>
      <c r="R162" s="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4" customFormat="1" ht="12.75" customHeight="1" x14ac:dyDescent="0.2">
      <c r="A163"/>
      <c r="B163"/>
      <c r="C163" s="33"/>
      <c r="E163" s="21"/>
      <c r="F163" s="2"/>
      <c r="G163"/>
      <c r="H163"/>
      <c r="I163"/>
      <c r="J163" s="31"/>
      <c r="K163" s="31"/>
      <c r="L163"/>
      <c r="M163"/>
      <c r="N163"/>
      <c r="O163"/>
      <c r="P163"/>
      <c r="Q163"/>
      <c r="R163" s="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4" customFormat="1" x14ac:dyDescent="0.2">
      <c r="A164"/>
      <c r="B164"/>
      <c r="C164" s="33"/>
      <c r="E164" s="21"/>
      <c r="F164" s="2"/>
      <c r="G164"/>
      <c r="H164"/>
      <c r="I164"/>
      <c r="J164" s="31"/>
      <c r="K164" s="31"/>
      <c r="L164"/>
      <c r="M164"/>
      <c r="N164"/>
      <c r="O164"/>
      <c r="P164"/>
      <c r="Q164"/>
      <c r="R164" s="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4" customFormat="1" x14ac:dyDescent="0.2">
      <c r="A165"/>
      <c r="B165"/>
      <c r="C165" s="33"/>
      <c r="E165" s="21"/>
      <c r="F165" s="2"/>
      <c r="G165"/>
      <c r="H165"/>
      <c r="I165"/>
      <c r="J165" s="31"/>
      <c r="K165" s="31"/>
      <c r="L165"/>
      <c r="M165"/>
      <c r="N165"/>
      <c r="O165"/>
      <c r="P165"/>
      <c r="Q165"/>
      <c r="R165" s="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4" customFormat="1" x14ac:dyDescent="0.2">
      <c r="A166"/>
      <c r="B166"/>
      <c r="C166" s="33"/>
      <c r="E166" s="21"/>
      <c r="F166" s="2"/>
      <c r="G166"/>
      <c r="H166"/>
      <c r="I166"/>
      <c r="J166" s="31"/>
      <c r="K166" s="31"/>
      <c r="L166"/>
      <c r="M166"/>
      <c r="N166"/>
      <c r="O166"/>
      <c r="P166"/>
      <c r="Q166"/>
      <c r="R166" s="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4" customFormat="1" ht="12.75" customHeight="1" x14ac:dyDescent="0.2">
      <c r="A167"/>
      <c r="B167"/>
      <c r="C167" s="33"/>
      <c r="E167" s="21"/>
      <c r="F167" s="2"/>
      <c r="G167"/>
      <c r="H167"/>
      <c r="I167"/>
      <c r="J167" s="31"/>
      <c r="K167" s="31"/>
      <c r="L167"/>
      <c r="M167"/>
      <c r="N167"/>
      <c r="O167"/>
      <c r="P167"/>
      <c r="Q167"/>
      <c r="R167" s="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4" customFormat="1" x14ac:dyDescent="0.2">
      <c r="A168"/>
      <c r="B168"/>
      <c r="C168" s="33"/>
      <c r="E168" s="21"/>
      <c r="F168" s="2"/>
      <c r="G168"/>
      <c r="H168"/>
      <c r="I168"/>
      <c r="J168" s="31"/>
      <c r="K168" s="31"/>
      <c r="L168"/>
      <c r="M168"/>
      <c r="N168"/>
      <c r="O168"/>
      <c r="P168"/>
      <c r="Q168"/>
      <c r="R168" s="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4" customFormat="1" x14ac:dyDescent="0.2">
      <c r="A169"/>
      <c r="B169"/>
      <c r="C169" s="33"/>
      <c r="E169" s="21"/>
      <c r="F169" s="2"/>
      <c r="G169"/>
      <c r="H169"/>
      <c r="I169"/>
      <c r="J169" s="31"/>
      <c r="K169" s="31"/>
      <c r="L169"/>
      <c r="M169"/>
      <c r="N169"/>
      <c r="O169"/>
      <c r="P169"/>
      <c r="Q169"/>
      <c r="R169" s="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4" customFormat="1" x14ac:dyDescent="0.2">
      <c r="A170"/>
      <c r="B170"/>
      <c r="C170" s="33"/>
      <c r="E170" s="21"/>
      <c r="F170" s="2"/>
      <c r="G170"/>
      <c r="H170"/>
      <c r="I170"/>
      <c r="J170" s="31"/>
      <c r="K170" s="31"/>
      <c r="L170"/>
      <c r="M170"/>
      <c r="N170"/>
      <c r="O170"/>
      <c r="P170"/>
      <c r="Q170"/>
      <c r="R170" s="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4" customFormat="1" ht="12.75" customHeight="1" x14ac:dyDescent="0.2">
      <c r="A171"/>
      <c r="B171"/>
      <c r="C171" s="33"/>
      <c r="E171" s="21"/>
      <c r="F171" s="2"/>
      <c r="G171"/>
      <c r="H171"/>
      <c r="I171"/>
      <c r="J171" s="31"/>
      <c r="K171" s="31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4" customFormat="1" x14ac:dyDescent="0.2">
      <c r="A172"/>
      <c r="B172"/>
      <c r="C172" s="33"/>
      <c r="E172" s="21"/>
      <c r="F172" s="2"/>
      <c r="G172"/>
      <c r="H172"/>
      <c r="I172"/>
      <c r="J172" s="31"/>
      <c r="K172" s="31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4" customFormat="1" x14ac:dyDescent="0.2">
      <c r="A173"/>
      <c r="B173"/>
      <c r="C173" s="33"/>
      <c r="E173" s="21"/>
      <c r="F173" s="2"/>
      <c r="G173"/>
      <c r="H173"/>
      <c r="I173"/>
      <c r="J173" s="31"/>
      <c r="K173" s="31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4" customFormat="1" x14ac:dyDescent="0.2">
      <c r="A174"/>
      <c r="B174"/>
      <c r="C174" s="33"/>
      <c r="E174" s="21"/>
      <c r="F174" s="2"/>
      <c r="G174"/>
      <c r="H174"/>
      <c r="I174"/>
      <c r="J174" s="31"/>
      <c r="K174" s="31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4" customFormat="1" ht="12.75" customHeight="1" x14ac:dyDescent="0.2">
      <c r="A175"/>
      <c r="B175"/>
      <c r="C175" s="33"/>
      <c r="E175" s="21"/>
      <c r="F175" s="2"/>
      <c r="G175"/>
      <c r="H175"/>
      <c r="I175"/>
      <c r="J175" s="31"/>
      <c r="K175" s="31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4" customFormat="1" x14ac:dyDescent="0.2">
      <c r="A176"/>
      <c r="B176"/>
      <c r="C176" s="33"/>
      <c r="E176" s="21"/>
      <c r="F176" s="2"/>
      <c r="G176"/>
      <c r="H176"/>
      <c r="I176"/>
      <c r="J176" s="31"/>
      <c r="K176" s="31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4" customFormat="1" x14ac:dyDescent="0.2">
      <c r="A177"/>
      <c r="B177"/>
      <c r="C177" s="33"/>
      <c r="E177" s="21"/>
      <c r="F177" s="2"/>
      <c r="G177"/>
      <c r="H177"/>
      <c r="I177"/>
      <c r="J177" s="31"/>
      <c r="K177" s="31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4" customFormat="1" x14ac:dyDescent="0.2">
      <c r="A178"/>
      <c r="B178"/>
      <c r="C178" s="33"/>
      <c r="E178" s="21"/>
      <c r="F178" s="2"/>
      <c r="G178"/>
      <c r="H178"/>
      <c r="I178"/>
      <c r="J178" s="31"/>
      <c r="K178" s="31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4" customFormat="1" ht="12.75" customHeight="1" x14ac:dyDescent="0.2">
      <c r="A179"/>
      <c r="B179"/>
      <c r="C179" s="33"/>
      <c r="E179" s="21"/>
      <c r="F179" s="2"/>
      <c r="G179"/>
      <c r="H179"/>
      <c r="I179"/>
      <c r="J179" s="31"/>
      <c r="K179" s="31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4" customFormat="1" x14ac:dyDescent="0.2">
      <c r="A180"/>
      <c r="B180"/>
      <c r="C180" s="33"/>
      <c r="E180" s="21"/>
      <c r="F180" s="2"/>
      <c r="G180"/>
      <c r="H180"/>
      <c r="I180"/>
      <c r="J180" s="31"/>
      <c r="K180" s="31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4" customFormat="1" x14ac:dyDescent="0.2">
      <c r="A181"/>
      <c r="B181"/>
      <c r="C181" s="33"/>
      <c r="E181" s="21"/>
      <c r="F181" s="2"/>
      <c r="G181"/>
      <c r="H181"/>
      <c r="I181"/>
      <c r="J181" s="31"/>
      <c r="K181" s="31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4" customFormat="1" x14ac:dyDescent="0.2">
      <c r="A182"/>
      <c r="B182"/>
      <c r="C182" s="33"/>
      <c r="E182" s="21"/>
      <c r="F182" s="2"/>
      <c r="G182"/>
      <c r="H182"/>
      <c r="I182"/>
      <c r="J182" s="31"/>
      <c r="K182" s="31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4" customFormat="1" ht="12.75" customHeight="1" x14ac:dyDescent="0.2">
      <c r="A183"/>
      <c r="B183"/>
      <c r="C183" s="33"/>
      <c r="E183" s="21"/>
      <c r="F183" s="2"/>
      <c r="G183"/>
      <c r="H183"/>
      <c r="I183"/>
      <c r="J183" s="31"/>
      <c r="K183" s="31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4" customFormat="1" x14ac:dyDescent="0.2">
      <c r="A184"/>
      <c r="B184"/>
      <c r="C184" s="33"/>
      <c r="E184" s="21"/>
      <c r="F184" s="2"/>
      <c r="G184"/>
      <c r="H184"/>
      <c r="I184"/>
      <c r="J184" s="31"/>
      <c r="K184" s="31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4" customFormat="1" x14ac:dyDescent="0.2">
      <c r="A185"/>
      <c r="B185"/>
      <c r="C185" s="33"/>
      <c r="E185" s="21"/>
      <c r="F185" s="2"/>
      <c r="G185"/>
      <c r="H185"/>
      <c r="I185"/>
      <c r="J185" s="31"/>
      <c r="K185" s="31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4" customFormat="1" x14ac:dyDescent="0.2">
      <c r="A186"/>
      <c r="B186"/>
      <c r="C186" s="33"/>
      <c r="E186" s="21"/>
      <c r="F186" s="2"/>
      <c r="G186"/>
      <c r="H186"/>
      <c r="I186"/>
      <c r="J186" s="31"/>
      <c r="K186" s="31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4" customFormat="1" ht="12.75" customHeight="1" x14ac:dyDescent="0.2">
      <c r="A187"/>
      <c r="B187"/>
      <c r="C187" s="33"/>
      <c r="E187" s="21"/>
      <c r="F187" s="2"/>
      <c r="G187"/>
      <c r="H187"/>
      <c r="I187"/>
      <c r="J187" s="31"/>
      <c r="K187" s="31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4" customFormat="1" x14ac:dyDescent="0.2">
      <c r="A188"/>
      <c r="B188"/>
      <c r="C188" s="33"/>
      <c r="E188" s="21"/>
      <c r="F188" s="2"/>
      <c r="G188"/>
      <c r="H188"/>
      <c r="I188"/>
      <c r="J188" s="31"/>
      <c r="K188" s="31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4" customFormat="1" x14ac:dyDescent="0.2">
      <c r="A189"/>
      <c r="B189"/>
      <c r="C189" s="33"/>
      <c r="E189" s="21"/>
      <c r="F189" s="2"/>
      <c r="G189"/>
      <c r="H189"/>
      <c r="I189"/>
      <c r="J189" s="31"/>
      <c r="K189" s="31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4" customFormat="1" x14ac:dyDescent="0.2">
      <c r="A190"/>
      <c r="B190"/>
      <c r="C190" s="33"/>
      <c r="E190" s="21"/>
      <c r="F190" s="2"/>
      <c r="G190"/>
      <c r="H190"/>
      <c r="I190"/>
      <c r="J190" s="31"/>
      <c r="K190" s="31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4" customFormat="1" ht="12.75" customHeight="1" x14ac:dyDescent="0.2">
      <c r="A191"/>
      <c r="B191"/>
      <c r="C191" s="33"/>
      <c r="E191" s="21"/>
      <c r="F191" s="2"/>
      <c r="G191"/>
      <c r="H191"/>
      <c r="I191"/>
      <c r="J191" s="31"/>
      <c r="K191" s="31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4" customFormat="1" x14ac:dyDescent="0.2">
      <c r="A192"/>
      <c r="B192"/>
      <c r="C192" s="33"/>
      <c r="E192" s="21"/>
      <c r="F192" s="2"/>
      <c r="G192"/>
      <c r="H192"/>
      <c r="I192"/>
      <c r="J192" s="31"/>
      <c r="K192" s="31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4" customFormat="1" x14ac:dyDescent="0.2">
      <c r="A193"/>
      <c r="B193"/>
      <c r="C193" s="33"/>
      <c r="E193" s="21"/>
      <c r="F193" s="2"/>
      <c r="G193"/>
      <c r="H193"/>
      <c r="I193"/>
      <c r="J193" s="31"/>
      <c r="K193" s="31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4" customFormat="1" x14ac:dyDescent="0.2">
      <c r="A194"/>
      <c r="B194"/>
      <c r="C194" s="33"/>
      <c r="E194" s="21"/>
      <c r="F194" s="2"/>
      <c r="G194"/>
      <c r="H194"/>
      <c r="I194"/>
      <c r="J194" s="31"/>
      <c r="K194" s="31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4" customFormat="1" ht="12.75" customHeight="1" x14ac:dyDescent="0.2">
      <c r="A195"/>
      <c r="B195"/>
      <c r="C195" s="33"/>
      <c r="E195" s="21"/>
      <c r="F195" s="2"/>
      <c r="G195"/>
      <c r="H195"/>
      <c r="I195"/>
      <c r="J195" s="31"/>
      <c r="K195" s="31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4" customFormat="1" x14ac:dyDescent="0.2">
      <c r="A196"/>
      <c r="B196"/>
      <c r="C196" s="33"/>
      <c r="E196" s="21"/>
      <c r="F196" s="2"/>
      <c r="G196"/>
      <c r="H196"/>
      <c r="I196"/>
      <c r="J196" s="31"/>
      <c r="K196" s="31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4" customFormat="1" x14ac:dyDescent="0.2">
      <c r="A197"/>
      <c r="B197"/>
      <c r="C197" s="33"/>
      <c r="E197" s="21"/>
      <c r="F197" s="2"/>
      <c r="G197"/>
      <c r="H197"/>
      <c r="I197"/>
      <c r="J197" s="31"/>
      <c r="K197" s="31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4" customFormat="1" x14ac:dyDescent="0.2">
      <c r="A198"/>
      <c r="B198"/>
      <c r="C198" s="33"/>
      <c r="E198" s="21"/>
      <c r="F198" s="2"/>
      <c r="G198"/>
      <c r="H198"/>
      <c r="I198"/>
      <c r="J198" s="31"/>
      <c r="K198" s="31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4" customFormat="1" ht="12.75" customHeight="1" x14ac:dyDescent="0.2">
      <c r="A199"/>
      <c r="B199"/>
      <c r="C199" s="33"/>
      <c r="E199" s="21"/>
      <c r="F199" s="2"/>
      <c r="G199"/>
      <c r="H199"/>
      <c r="I199"/>
      <c r="J199" s="31"/>
      <c r="K199" s="31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4" customFormat="1" x14ac:dyDescent="0.2">
      <c r="A200"/>
      <c r="B200"/>
      <c r="C200" s="33"/>
      <c r="E200" s="21"/>
      <c r="F200" s="2"/>
      <c r="G200"/>
      <c r="H200"/>
      <c r="I200"/>
      <c r="J200" s="31"/>
      <c r="K200" s="31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4" customFormat="1" x14ac:dyDescent="0.2">
      <c r="A201"/>
      <c r="B201"/>
      <c r="C201" s="33"/>
      <c r="E201" s="21"/>
      <c r="F201" s="2"/>
      <c r="G201"/>
      <c r="H201"/>
      <c r="I201"/>
      <c r="J201" s="31"/>
      <c r="K201" s="31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4" customFormat="1" x14ac:dyDescent="0.2">
      <c r="A202"/>
      <c r="B202"/>
      <c r="C202" s="33"/>
      <c r="E202" s="21"/>
      <c r="F202" s="2"/>
      <c r="G202"/>
      <c r="H202"/>
      <c r="I202"/>
      <c r="J202" s="31"/>
      <c r="K202" s="31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4" customFormat="1" ht="12.75" customHeight="1" x14ac:dyDescent="0.2">
      <c r="A203"/>
      <c r="B203"/>
      <c r="C203" s="33"/>
      <c r="E203" s="21"/>
      <c r="F203" s="2"/>
      <c r="G203"/>
      <c r="H203"/>
      <c r="I203"/>
      <c r="J203" s="31"/>
      <c r="K203" s="31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4" customFormat="1" x14ac:dyDescent="0.2">
      <c r="A204"/>
      <c r="B204"/>
      <c r="C204" s="33"/>
      <c r="E204" s="21"/>
      <c r="F204" s="2"/>
      <c r="G204"/>
      <c r="H204"/>
      <c r="I204"/>
      <c r="J204" s="31"/>
      <c r="K204" s="31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4" customFormat="1" x14ac:dyDescent="0.2">
      <c r="A205"/>
      <c r="B205"/>
      <c r="C205" s="33"/>
      <c r="E205" s="21"/>
      <c r="F205" s="2"/>
      <c r="G205"/>
      <c r="H205"/>
      <c r="I205"/>
      <c r="J205" s="31"/>
      <c r="K205" s="31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4" customFormat="1" x14ac:dyDescent="0.2">
      <c r="A206"/>
      <c r="B206"/>
      <c r="C206" s="33"/>
      <c r="E206" s="21"/>
      <c r="F206" s="2"/>
      <c r="G206"/>
      <c r="H206"/>
      <c r="I206"/>
      <c r="J206" s="31"/>
      <c r="K206" s="31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4" customFormat="1" ht="12.75" customHeight="1" x14ac:dyDescent="0.2">
      <c r="A207"/>
      <c r="B207"/>
      <c r="C207" s="33"/>
      <c r="E207" s="21"/>
      <c r="F207" s="2"/>
      <c r="G207"/>
      <c r="H207"/>
      <c r="I207"/>
      <c r="J207" s="31"/>
      <c r="K207" s="31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4" customFormat="1" x14ac:dyDescent="0.2">
      <c r="A208"/>
      <c r="B208"/>
      <c r="C208" s="33"/>
      <c r="E208" s="21"/>
      <c r="F208" s="2"/>
      <c r="G208"/>
      <c r="H208"/>
      <c r="I208"/>
      <c r="J208" s="31"/>
      <c r="K208" s="31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4" customFormat="1" x14ac:dyDescent="0.2">
      <c r="A209"/>
      <c r="B209"/>
      <c r="C209" s="33"/>
      <c r="E209" s="21"/>
      <c r="F209" s="2"/>
      <c r="G209"/>
      <c r="H209"/>
      <c r="I209"/>
      <c r="J209" s="31"/>
      <c r="K209" s="31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4" customFormat="1" x14ac:dyDescent="0.2">
      <c r="A210"/>
      <c r="B210"/>
      <c r="C210" s="33"/>
      <c r="E210" s="21"/>
      <c r="F210" s="2"/>
      <c r="G210"/>
      <c r="H210"/>
      <c r="I210"/>
      <c r="J210" s="31"/>
      <c r="K210" s="31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4" customFormat="1" ht="12.75" customHeight="1" x14ac:dyDescent="0.2">
      <c r="A211"/>
      <c r="B211"/>
      <c r="C211" s="33"/>
      <c r="E211" s="21"/>
      <c r="F211" s="2"/>
      <c r="G211"/>
      <c r="H211"/>
      <c r="I211"/>
      <c r="J211" s="31"/>
      <c r="K211" s="31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4" customFormat="1" x14ac:dyDescent="0.2">
      <c r="A212"/>
      <c r="B212"/>
      <c r="C212" s="33"/>
      <c r="E212" s="21"/>
      <c r="F212" s="2"/>
      <c r="G212"/>
      <c r="H212"/>
      <c r="I212"/>
      <c r="J212" s="31"/>
      <c r="K212" s="31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4" customFormat="1" x14ac:dyDescent="0.2">
      <c r="A213"/>
      <c r="B213"/>
      <c r="C213" s="33"/>
      <c r="E213" s="21"/>
      <c r="F213" s="2"/>
      <c r="G213"/>
      <c r="H213"/>
      <c r="I213"/>
      <c r="J213" s="31"/>
      <c r="K213" s="31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4" customFormat="1" x14ac:dyDescent="0.2">
      <c r="A214"/>
      <c r="B214"/>
      <c r="C214" s="33"/>
      <c r="E214" s="21"/>
      <c r="F214" s="2"/>
      <c r="G214"/>
      <c r="H214"/>
      <c r="I214"/>
      <c r="J214" s="31"/>
      <c r="K214" s="31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4" customFormat="1" ht="12.75" customHeight="1" x14ac:dyDescent="0.2">
      <c r="A215"/>
      <c r="B215"/>
      <c r="C215" s="33"/>
      <c r="E215" s="21"/>
      <c r="F215" s="2"/>
      <c r="G215"/>
      <c r="H215"/>
      <c r="I215"/>
      <c r="J215" s="31"/>
      <c r="K215" s="31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4" customFormat="1" x14ac:dyDescent="0.2">
      <c r="A216"/>
      <c r="B216"/>
      <c r="C216" s="33"/>
      <c r="E216" s="21"/>
      <c r="F216" s="2"/>
      <c r="G216"/>
      <c r="H216"/>
      <c r="I216"/>
      <c r="J216" s="31"/>
      <c r="K216" s="31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4" customFormat="1" x14ac:dyDescent="0.2">
      <c r="A217"/>
      <c r="B217"/>
      <c r="C217" s="33"/>
      <c r="E217" s="21"/>
      <c r="F217" s="2"/>
      <c r="G217"/>
      <c r="H217"/>
      <c r="I217"/>
      <c r="J217" s="31"/>
      <c r="K217" s="31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4" customFormat="1" x14ac:dyDescent="0.2">
      <c r="A218"/>
      <c r="B218"/>
      <c r="C218" s="33"/>
      <c r="E218" s="21"/>
      <c r="F218" s="2"/>
      <c r="G218"/>
      <c r="H218"/>
      <c r="I218"/>
      <c r="J218" s="31"/>
      <c r="K218" s="31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4" customFormat="1" ht="12.75" customHeight="1" x14ac:dyDescent="0.2">
      <c r="A219"/>
      <c r="B219"/>
      <c r="C219" s="33"/>
      <c r="E219" s="21"/>
      <c r="F219" s="2"/>
      <c r="G219"/>
      <c r="H219"/>
      <c r="I219"/>
      <c r="J219" s="31"/>
      <c r="K219" s="31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4" customFormat="1" x14ac:dyDescent="0.2">
      <c r="A220"/>
      <c r="B220"/>
      <c r="C220" s="33"/>
      <c r="E220" s="21"/>
      <c r="F220" s="2"/>
      <c r="G220"/>
      <c r="H220"/>
      <c r="I220"/>
      <c r="J220" s="31"/>
      <c r="K220" s="31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4" customFormat="1" x14ac:dyDescent="0.2">
      <c r="A221"/>
      <c r="B221"/>
      <c r="C221" s="33"/>
      <c r="E221" s="21"/>
      <c r="F221" s="2"/>
      <c r="G221"/>
      <c r="H221"/>
      <c r="I221"/>
      <c r="J221" s="31"/>
      <c r="K221" s="31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4" customFormat="1" x14ac:dyDescent="0.2">
      <c r="A222"/>
      <c r="B222"/>
      <c r="C222" s="33"/>
      <c r="E222" s="21"/>
      <c r="F222" s="2"/>
      <c r="G222"/>
      <c r="H222"/>
      <c r="I222"/>
      <c r="J222" s="31"/>
      <c r="K222" s="31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4" customFormat="1" ht="12.75" customHeight="1" x14ac:dyDescent="0.2">
      <c r="A223"/>
      <c r="B223"/>
      <c r="C223" s="33"/>
      <c r="E223" s="21"/>
      <c r="F223" s="2"/>
      <c r="G223"/>
      <c r="H223"/>
      <c r="I223"/>
      <c r="J223" s="31"/>
      <c r="K223" s="31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4" customFormat="1" x14ac:dyDescent="0.2">
      <c r="A224"/>
      <c r="B224"/>
      <c r="C224" s="33"/>
      <c r="E224" s="21"/>
      <c r="F224" s="2"/>
      <c r="G224"/>
      <c r="H224"/>
      <c r="I224"/>
      <c r="J224" s="31"/>
      <c r="K224" s="31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4" customFormat="1" x14ac:dyDescent="0.2">
      <c r="A225"/>
      <c r="B225"/>
      <c r="C225" s="33"/>
      <c r="E225" s="21"/>
      <c r="F225" s="2"/>
      <c r="G225"/>
      <c r="H225"/>
      <c r="I225"/>
      <c r="J225" s="31"/>
      <c r="K225" s="31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4" customFormat="1" x14ac:dyDescent="0.2">
      <c r="A226"/>
      <c r="B226"/>
      <c r="C226" s="33"/>
      <c r="E226" s="21"/>
      <c r="F226" s="2"/>
      <c r="G226"/>
      <c r="H226"/>
      <c r="I226"/>
      <c r="J226" s="31"/>
      <c r="K226" s="31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4" customFormat="1" ht="12.75" customHeight="1" x14ac:dyDescent="0.2">
      <c r="A227"/>
      <c r="B227"/>
      <c r="C227" s="33"/>
      <c r="E227" s="21"/>
      <c r="F227" s="2"/>
      <c r="G227"/>
      <c r="H227"/>
      <c r="I227"/>
      <c r="J227" s="31"/>
      <c r="K227" s="31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4" customFormat="1" x14ac:dyDescent="0.2">
      <c r="A228"/>
      <c r="B228"/>
      <c r="C228" s="33"/>
      <c r="E228" s="21"/>
      <c r="F228" s="2"/>
      <c r="G228"/>
      <c r="H228"/>
      <c r="I228"/>
      <c r="J228" s="31"/>
      <c r="K228" s="31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4" customFormat="1" x14ac:dyDescent="0.2">
      <c r="A229"/>
      <c r="B229"/>
      <c r="C229" s="33"/>
      <c r="E229" s="21"/>
      <c r="F229" s="2"/>
      <c r="G229"/>
      <c r="H229"/>
      <c r="I229"/>
      <c r="J229" s="31"/>
      <c r="K229" s="31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4" customFormat="1" x14ac:dyDescent="0.2">
      <c r="A230"/>
      <c r="B230"/>
      <c r="C230" s="33"/>
      <c r="E230" s="21"/>
      <c r="F230" s="2"/>
      <c r="G230"/>
      <c r="H230"/>
      <c r="I230"/>
      <c r="J230" s="31"/>
      <c r="K230" s="31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4" customFormat="1" ht="12.75" customHeight="1" x14ac:dyDescent="0.2">
      <c r="A231"/>
      <c r="B231"/>
      <c r="C231" s="33"/>
      <c r="E231" s="21"/>
      <c r="F231" s="2"/>
      <c r="G231"/>
      <c r="H231"/>
      <c r="I231"/>
      <c r="J231" s="31"/>
      <c r="K231" s="31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4" customFormat="1" x14ac:dyDescent="0.2">
      <c r="A232"/>
      <c r="B232"/>
      <c r="C232" s="33"/>
      <c r="E232" s="21"/>
      <c r="F232" s="2"/>
      <c r="G232"/>
      <c r="H232"/>
      <c r="I232"/>
      <c r="J232" s="31"/>
      <c r="K232" s="31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4" customFormat="1" x14ac:dyDescent="0.2">
      <c r="A233"/>
      <c r="B233"/>
      <c r="C233" s="33"/>
      <c r="E233" s="21"/>
      <c r="F233" s="2"/>
      <c r="G233"/>
      <c r="H233"/>
      <c r="I233"/>
      <c r="J233" s="31"/>
      <c r="K233" s="31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4" customFormat="1" x14ac:dyDescent="0.2">
      <c r="A234"/>
      <c r="B234"/>
      <c r="C234" s="33"/>
      <c r="E234" s="21"/>
      <c r="F234" s="2"/>
      <c r="G234"/>
      <c r="H234"/>
      <c r="I234"/>
      <c r="J234" s="31"/>
      <c r="K234" s="31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4" customFormat="1" ht="12.75" customHeight="1" x14ac:dyDescent="0.2">
      <c r="A235"/>
      <c r="B235"/>
      <c r="C235" s="33"/>
      <c r="E235" s="21"/>
      <c r="F235" s="2"/>
      <c r="G235"/>
      <c r="H235"/>
      <c r="I235"/>
      <c r="J235" s="31"/>
      <c r="K235" s="31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4" customFormat="1" x14ac:dyDescent="0.2">
      <c r="A236"/>
      <c r="B236"/>
      <c r="C236" s="33"/>
      <c r="E236" s="21"/>
      <c r="F236" s="2"/>
      <c r="G236"/>
      <c r="H236"/>
      <c r="I236"/>
      <c r="J236" s="31"/>
      <c r="K236" s="31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4" customFormat="1" x14ac:dyDescent="0.2">
      <c r="A237"/>
      <c r="B237"/>
      <c r="C237" s="33"/>
      <c r="E237" s="21"/>
      <c r="F237" s="2"/>
      <c r="G237"/>
      <c r="H237"/>
      <c r="I237"/>
      <c r="J237" s="31"/>
      <c r="K237" s="31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4" customFormat="1" x14ac:dyDescent="0.2">
      <c r="A238"/>
      <c r="B238"/>
      <c r="C238" s="33"/>
      <c r="E238" s="21"/>
      <c r="F238" s="2"/>
      <c r="G238"/>
      <c r="H238"/>
      <c r="I238"/>
      <c r="J238" s="31"/>
      <c r="K238" s="31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4" customFormat="1" ht="12.75" customHeight="1" x14ac:dyDescent="0.2">
      <c r="A239"/>
      <c r="B239"/>
      <c r="C239" s="33"/>
      <c r="E239" s="21"/>
      <c r="F239" s="2"/>
      <c r="G239"/>
      <c r="H239"/>
      <c r="I239"/>
      <c r="J239" s="31"/>
      <c r="K239" s="31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4" customFormat="1" x14ac:dyDescent="0.2">
      <c r="A240"/>
      <c r="B240"/>
      <c r="C240" s="33"/>
      <c r="E240" s="21"/>
      <c r="F240" s="2"/>
      <c r="G240"/>
      <c r="H240"/>
      <c r="I240"/>
      <c r="J240" s="31"/>
      <c r="K240" s="31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4" customFormat="1" x14ac:dyDescent="0.2">
      <c r="A241"/>
      <c r="B241"/>
      <c r="C241" s="33"/>
      <c r="E241" s="21"/>
      <c r="F241" s="2"/>
      <c r="G241"/>
      <c r="H241"/>
      <c r="I241"/>
      <c r="J241" s="31"/>
      <c r="K241" s="31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4" customFormat="1" x14ac:dyDescent="0.2">
      <c r="A242"/>
      <c r="B242"/>
      <c r="C242" s="33"/>
      <c r="E242" s="21"/>
      <c r="F242" s="2"/>
      <c r="G242"/>
      <c r="H242"/>
      <c r="I242"/>
      <c r="J242" s="31"/>
      <c r="K242" s="31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4" customFormat="1" ht="12.75" customHeight="1" x14ac:dyDescent="0.2">
      <c r="A243"/>
      <c r="B243"/>
      <c r="C243" s="33"/>
      <c r="E243" s="21"/>
      <c r="F243" s="2"/>
      <c r="G243"/>
      <c r="H243"/>
      <c r="I243"/>
      <c r="J243" s="31"/>
      <c r="K243" s="31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4" customFormat="1" x14ac:dyDescent="0.2">
      <c r="A244"/>
      <c r="B244"/>
      <c r="C244" s="33"/>
      <c r="E244" s="21"/>
      <c r="F244" s="2"/>
      <c r="G244"/>
      <c r="H244"/>
      <c r="I244"/>
      <c r="J244" s="31"/>
      <c r="K244" s="31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4" customFormat="1" x14ac:dyDescent="0.2">
      <c r="A245"/>
      <c r="B245"/>
      <c r="C245" s="33"/>
      <c r="E245" s="21"/>
      <c r="F245" s="2"/>
      <c r="G245"/>
      <c r="H245"/>
      <c r="I245"/>
      <c r="J245" s="31"/>
      <c r="K245" s="31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4" customFormat="1" x14ac:dyDescent="0.2">
      <c r="A246"/>
      <c r="B246"/>
      <c r="C246" s="33"/>
      <c r="E246" s="21"/>
      <c r="F246" s="2"/>
      <c r="G246"/>
      <c r="H246"/>
      <c r="I246"/>
      <c r="J246" s="31"/>
      <c r="K246" s="31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4" customFormat="1" ht="12.75" customHeight="1" x14ac:dyDescent="0.2">
      <c r="A247"/>
      <c r="B247"/>
      <c r="C247" s="33"/>
      <c r="E247" s="21"/>
      <c r="F247" s="2"/>
      <c r="G247"/>
      <c r="H247"/>
      <c r="I247"/>
      <c r="J247" s="31"/>
      <c r="K247" s="31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4" customFormat="1" x14ac:dyDescent="0.2">
      <c r="A248"/>
      <c r="B248"/>
      <c r="C248" s="33"/>
      <c r="E248" s="21"/>
      <c r="F248" s="2"/>
      <c r="G248"/>
      <c r="H248"/>
      <c r="I248"/>
      <c r="J248" s="31"/>
      <c r="K248" s="31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4" customFormat="1" x14ac:dyDescent="0.2">
      <c r="A249"/>
      <c r="B249"/>
      <c r="C249" s="33"/>
      <c r="E249" s="21"/>
      <c r="F249" s="2"/>
      <c r="G249"/>
      <c r="H249"/>
      <c r="I249"/>
      <c r="J249" s="31"/>
      <c r="K249" s="31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4" customFormat="1" x14ac:dyDescent="0.2">
      <c r="A250"/>
      <c r="B250"/>
      <c r="C250" s="33"/>
      <c r="E250" s="21"/>
      <c r="F250" s="2"/>
      <c r="G250"/>
      <c r="H250"/>
      <c r="I250"/>
      <c r="J250" s="31"/>
      <c r="K250" s="31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4" customFormat="1" ht="12.75" customHeight="1" x14ac:dyDescent="0.2">
      <c r="A251"/>
      <c r="B251"/>
      <c r="C251" s="33"/>
      <c r="E251" s="21"/>
      <c r="F251" s="2"/>
      <c r="G251"/>
      <c r="H251"/>
      <c r="I251"/>
      <c r="J251" s="31"/>
      <c r="K251" s="31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4" customFormat="1" x14ac:dyDescent="0.2">
      <c r="A252"/>
      <c r="B252"/>
      <c r="C252" s="33"/>
      <c r="E252" s="21"/>
      <c r="F252" s="2"/>
      <c r="G252"/>
      <c r="H252"/>
      <c r="I252"/>
      <c r="J252" s="31"/>
      <c r="K252" s="31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4" customFormat="1" x14ac:dyDescent="0.2">
      <c r="A253"/>
      <c r="B253"/>
      <c r="C253" s="33"/>
      <c r="E253" s="21"/>
      <c r="F253" s="2"/>
      <c r="G253"/>
      <c r="H253"/>
      <c r="I253"/>
      <c r="J253" s="31"/>
      <c r="K253" s="31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4" customFormat="1" x14ac:dyDescent="0.2">
      <c r="A254"/>
      <c r="B254"/>
      <c r="C254" s="33"/>
      <c r="E254" s="21"/>
      <c r="F254" s="2"/>
      <c r="G254"/>
      <c r="H254"/>
      <c r="I254"/>
      <c r="J254" s="31"/>
      <c r="K254" s="31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4" customFormat="1" ht="12.75" customHeight="1" x14ac:dyDescent="0.2">
      <c r="A255"/>
      <c r="B255"/>
      <c r="C255" s="33"/>
      <c r="E255" s="21"/>
      <c r="F255" s="2"/>
      <c r="G255"/>
      <c r="H255"/>
      <c r="I255"/>
      <c r="J255" s="31"/>
      <c r="K255" s="31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4" customFormat="1" x14ac:dyDescent="0.2">
      <c r="A256"/>
      <c r="B256"/>
      <c r="C256" s="33"/>
      <c r="E256" s="21"/>
      <c r="F256" s="2"/>
      <c r="G256"/>
      <c r="H256"/>
      <c r="I256"/>
      <c r="J256" s="31"/>
      <c r="K256" s="31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4" customFormat="1" x14ac:dyDescent="0.2">
      <c r="A257"/>
      <c r="B257"/>
      <c r="C257" s="33"/>
      <c r="E257" s="21"/>
      <c r="F257" s="2"/>
      <c r="G257"/>
      <c r="H257"/>
      <c r="I257"/>
      <c r="J257" s="31"/>
      <c r="K257" s="31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4" customFormat="1" x14ac:dyDescent="0.2">
      <c r="A258"/>
      <c r="B258"/>
      <c r="C258" s="33"/>
      <c r="E258" s="21"/>
      <c r="F258" s="2"/>
      <c r="G258"/>
      <c r="H258"/>
      <c r="I258"/>
      <c r="J258" s="31"/>
      <c r="K258" s="31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4" customFormat="1" ht="12.75" customHeight="1" x14ac:dyDescent="0.2">
      <c r="A259"/>
      <c r="B259"/>
      <c r="C259" s="33"/>
      <c r="E259" s="21"/>
      <c r="F259" s="2"/>
      <c r="G259"/>
      <c r="H259"/>
      <c r="I259"/>
      <c r="J259" s="31"/>
      <c r="K259" s="31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4" customFormat="1" x14ac:dyDescent="0.2">
      <c r="A260"/>
      <c r="B260"/>
      <c r="C260" s="33"/>
      <c r="E260" s="21"/>
      <c r="F260" s="2"/>
      <c r="G260"/>
      <c r="H260"/>
      <c r="I260"/>
      <c r="J260" s="31"/>
      <c r="K260" s="31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4" customFormat="1" x14ac:dyDescent="0.2">
      <c r="A261"/>
      <c r="B261"/>
      <c r="C261" s="33"/>
      <c r="E261" s="21"/>
      <c r="F261" s="2"/>
      <c r="G261"/>
      <c r="H261"/>
      <c r="I261"/>
      <c r="J261" s="31"/>
      <c r="K261" s="31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4" customFormat="1" x14ac:dyDescent="0.2">
      <c r="A262"/>
      <c r="B262"/>
      <c r="C262" s="33"/>
      <c r="E262" s="21"/>
      <c r="F262" s="2"/>
      <c r="G262"/>
      <c r="H262"/>
      <c r="I262"/>
      <c r="J262" s="31"/>
      <c r="K262" s="31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4" customFormat="1" ht="12.75" customHeight="1" x14ac:dyDescent="0.2">
      <c r="A263"/>
      <c r="B263"/>
      <c r="C263" s="33"/>
      <c r="E263" s="21"/>
      <c r="F263" s="2"/>
      <c r="G263"/>
      <c r="H263"/>
      <c r="I263"/>
      <c r="J263" s="31"/>
      <c r="K263" s="31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4" customFormat="1" x14ac:dyDescent="0.2">
      <c r="A264"/>
      <c r="B264"/>
      <c r="C264" s="33"/>
      <c r="E264" s="21"/>
      <c r="F264" s="2"/>
      <c r="G264"/>
      <c r="H264"/>
      <c r="I264"/>
      <c r="J264" s="31"/>
      <c r="K264" s="31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4" customFormat="1" x14ac:dyDescent="0.2">
      <c r="A265"/>
      <c r="B265"/>
      <c r="C265" s="33"/>
      <c r="E265" s="21"/>
      <c r="F265" s="2"/>
      <c r="G265"/>
      <c r="H265"/>
      <c r="I265"/>
      <c r="J265" s="31"/>
      <c r="K265" s="31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4" customFormat="1" x14ac:dyDescent="0.2">
      <c r="A266"/>
      <c r="B266"/>
      <c r="C266" s="33"/>
      <c r="E266" s="21"/>
      <c r="F266" s="2"/>
      <c r="G266"/>
      <c r="H266"/>
      <c r="I266"/>
      <c r="J266" s="31"/>
      <c r="K266" s="31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4" customFormat="1" ht="12.75" customHeight="1" x14ac:dyDescent="0.2">
      <c r="A267"/>
      <c r="B267"/>
      <c r="C267" s="33"/>
      <c r="E267" s="21"/>
      <c r="F267" s="2"/>
      <c r="G267"/>
      <c r="H267"/>
      <c r="I267"/>
      <c r="J267" s="31"/>
      <c r="K267" s="31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4" customFormat="1" x14ac:dyDescent="0.2">
      <c r="A268"/>
      <c r="B268"/>
      <c r="C268" s="33"/>
      <c r="E268" s="21"/>
      <c r="F268" s="2"/>
      <c r="G268"/>
      <c r="H268"/>
      <c r="I268"/>
      <c r="J268" s="31"/>
      <c r="K268" s="31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4" customFormat="1" x14ac:dyDescent="0.2">
      <c r="A269"/>
      <c r="B269"/>
      <c r="C269" s="33"/>
      <c r="E269" s="21"/>
      <c r="F269" s="2"/>
      <c r="G269"/>
      <c r="H269"/>
      <c r="I269"/>
      <c r="J269" s="31"/>
      <c r="K269" s="31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4" customFormat="1" x14ac:dyDescent="0.2">
      <c r="A270"/>
      <c r="B270"/>
      <c r="C270" s="33"/>
      <c r="E270" s="21"/>
      <c r="F270" s="2"/>
      <c r="G270"/>
      <c r="H270"/>
      <c r="I270"/>
      <c r="J270" s="31"/>
      <c r="K270" s="31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4" customFormat="1" ht="12.75" customHeight="1" x14ac:dyDescent="0.2">
      <c r="A271"/>
      <c r="B271"/>
      <c r="C271" s="33"/>
      <c r="E271" s="21"/>
      <c r="F271" s="2"/>
      <c r="G271"/>
      <c r="H271"/>
      <c r="I271"/>
      <c r="J271" s="31"/>
      <c r="K271" s="31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4" customFormat="1" x14ac:dyDescent="0.2">
      <c r="A272"/>
      <c r="B272"/>
      <c r="C272" s="33"/>
      <c r="E272" s="21"/>
      <c r="F272" s="2"/>
      <c r="G272"/>
      <c r="H272"/>
      <c r="I272"/>
      <c r="J272" s="31"/>
      <c r="K272" s="31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4" customFormat="1" x14ac:dyDescent="0.2">
      <c r="A273"/>
      <c r="B273"/>
      <c r="C273" s="33"/>
      <c r="E273" s="21"/>
      <c r="F273" s="2"/>
      <c r="G273"/>
      <c r="H273"/>
      <c r="I273"/>
      <c r="J273" s="31"/>
      <c r="K273" s="31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4" customFormat="1" x14ac:dyDescent="0.2">
      <c r="A274"/>
      <c r="B274"/>
      <c r="C274" s="33"/>
      <c r="E274" s="21"/>
      <c r="F274" s="2"/>
      <c r="G274"/>
      <c r="H274"/>
      <c r="I274"/>
      <c r="J274" s="31"/>
      <c r="K274" s="31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4" customFormat="1" ht="12.75" customHeight="1" x14ac:dyDescent="0.2">
      <c r="A275"/>
      <c r="B275"/>
      <c r="C275" s="33"/>
      <c r="E275" s="21"/>
      <c r="F275" s="2"/>
      <c r="G275"/>
      <c r="H275"/>
      <c r="I275"/>
      <c r="J275" s="31"/>
      <c r="K275" s="31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4" customFormat="1" x14ac:dyDescent="0.2">
      <c r="A276"/>
      <c r="B276"/>
      <c r="C276" s="33"/>
      <c r="E276" s="21"/>
      <c r="F276" s="2"/>
      <c r="G276"/>
      <c r="H276"/>
      <c r="I276"/>
      <c r="J276" s="31"/>
      <c r="K276" s="31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4" customFormat="1" x14ac:dyDescent="0.2">
      <c r="A277"/>
      <c r="B277"/>
      <c r="C277" s="33"/>
      <c r="E277" s="21"/>
      <c r="F277" s="2"/>
      <c r="G277"/>
      <c r="H277"/>
      <c r="I277"/>
      <c r="J277" s="31"/>
      <c r="K277" s="31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4" customFormat="1" x14ac:dyDescent="0.2">
      <c r="A278"/>
      <c r="B278"/>
      <c r="C278" s="33"/>
      <c r="E278" s="21"/>
      <c r="F278" s="2"/>
      <c r="G278"/>
      <c r="H278"/>
      <c r="I278"/>
      <c r="J278" s="31"/>
      <c r="K278" s="31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4" customFormat="1" ht="12.75" customHeight="1" x14ac:dyDescent="0.2">
      <c r="A279"/>
      <c r="B279"/>
      <c r="C279" s="33"/>
      <c r="E279" s="21"/>
      <c r="F279" s="2"/>
      <c r="G279"/>
      <c r="H279"/>
      <c r="I279"/>
      <c r="J279" s="31"/>
      <c r="K279" s="31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4" customFormat="1" x14ac:dyDescent="0.2">
      <c r="A280"/>
      <c r="B280"/>
      <c r="C280" s="33"/>
      <c r="E280" s="21"/>
      <c r="F280" s="2"/>
      <c r="G280"/>
      <c r="H280"/>
      <c r="I280"/>
      <c r="J280" s="31"/>
      <c r="K280" s="31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</sheetData>
  <mergeCells count="24">
    <mergeCell ref="H10:H11"/>
    <mergeCell ref="M10:M11"/>
    <mergeCell ref="D8:D11"/>
    <mergeCell ref="A5:B5"/>
    <mergeCell ref="A6:B6"/>
    <mergeCell ref="A8:A11"/>
    <mergeCell ref="B8:B11"/>
    <mergeCell ref="C8:C11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9055118110236227" header="0" footer="0"/>
  <pageSetup paperSize="9" scale="60" fitToHeight="6" orientation="landscape" r:id="rId1"/>
  <headerFooter differentFirst="1" alignWithMargins="0">
    <oddHeader>&amp;C&amp;P&amp;RПродовження додатку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workbookViewId="0">
      <selection activeCell="G15" sqref="G15"/>
    </sheetView>
  </sheetViews>
  <sheetFormatPr defaultRowHeight="12.75" x14ac:dyDescent="0.2"/>
  <cols>
    <col min="1" max="1" width="21.85546875" customWidth="1"/>
    <col min="2" max="2" width="21" customWidth="1"/>
    <col min="3" max="3" width="66.5703125" customWidth="1"/>
    <col min="4" max="4" width="13.140625" customWidth="1"/>
  </cols>
  <sheetData>
    <row r="1" spans="1:30" ht="5.45" customHeight="1" x14ac:dyDescent="0.2"/>
    <row r="2" spans="1:30" ht="18.75" x14ac:dyDescent="0.3">
      <c r="C2" s="686" t="s">
        <v>571</v>
      </c>
      <c r="D2" s="686"/>
    </row>
    <row r="3" spans="1:30" ht="18.75" x14ac:dyDescent="0.3">
      <c r="C3" s="686" t="s">
        <v>529</v>
      </c>
      <c r="D3" s="686"/>
    </row>
    <row r="4" spans="1:30" ht="18.75" hidden="1" x14ac:dyDescent="0.3">
      <c r="C4" s="501" t="s">
        <v>530</v>
      </c>
      <c r="D4" s="501"/>
    </row>
    <row r="5" spans="1:30" ht="18.75" x14ac:dyDescent="0.3">
      <c r="C5" s="253" t="s">
        <v>575</v>
      </c>
      <c r="D5" s="253"/>
    </row>
    <row r="6" spans="1:30" ht="10.9" customHeight="1" x14ac:dyDescent="0.3">
      <c r="C6" s="253"/>
      <c r="D6" s="253"/>
    </row>
    <row r="8" spans="1:30" ht="25.9" customHeight="1" x14ac:dyDescent="0.3">
      <c r="B8" s="687" t="s">
        <v>531</v>
      </c>
      <c r="C8" s="687"/>
    </row>
    <row r="9" spans="1:30" ht="19.149999999999999" customHeight="1" x14ac:dyDescent="0.3">
      <c r="B9" s="688">
        <v>17532000000</v>
      </c>
      <c r="C9" s="689"/>
    </row>
    <row r="10" spans="1:30" ht="11.45" customHeight="1" x14ac:dyDescent="0.2">
      <c r="C10" s="502" t="s">
        <v>574</v>
      </c>
    </row>
    <row r="11" spans="1:30" ht="21.6" customHeight="1" x14ac:dyDescent="0.3">
      <c r="A11" s="659" t="s">
        <v>532</v>
      </c>
      <c r="B11" s="659"/>
      <c r="C11" s="659"/>
      <c r="D11" s="659"/>
    </row>
    <row r="12" spans="1:30" ht="3.6" customHeight="1" x14ac:dyDescent="0.2"/>
    <row r="13" spans="1:30" x14ac:dyDescent="0.2">
      <c r="D13" s="503" t="s">
        <v>533</v>
      </c>
    </row>
    <row r="14" spans="1:30" ht="13.15" customHeight="1" x14ac:dyDescent="0.2">
      <c r="A14" s="690" t="s">
        <v>534</v>
      </c>
      <c r="B14" s="692" t="s">
        <v>535</v>
      </c>
      <c r="C14" s="693"/>
      <c r="D14" s="696" t="s">
        <v>140</v>
      </c>
      <c r="E14" s="504"/>
      <c r="F14" s="504"/>
      <c r="G14" s="504"/>
      <c r="H14" s="504"/>
      <c r="I14" s="504"/>
      <c r="J14" s="504"/>
      <c r="K14" s="504"/>
      <c r="L14" s="504"/>
      <c r="M14" s="504"/>
      <c r="N14" s="504"/>
      <c r="O14" s="504"/>
      <c r="P14" s="504"/>
      <c r="Q14" s="504"/>
      <c r="R14" s="504"/>
      <c r="S14" s="504"/>
      <c r="T14" s="504"/>
      <c r="U14" s="504"/>
      <c r="V14" s="504"/>
      <c r="W14" s="504"/>
      <c r="X14" s="504"/>
      <c r="Y14" s="504"/>
      <c r="Z14" s="504"/>
      <c r="AA14" s="504"/>
      <c r="AB14" s="504"/>
      <c r="AC14" s="504"/>
      <c r="AD14" s="504"/>
    </row>
    <row r="15" spans="1:30" ht="49.5" customHeight="1" x14ac:dyDescent="0.2">
      <c r="A15" s="691"/>
      <c r="B15" s="694"/>
      <c r="C15" s="695"/>
      <c r="D15" s="697"/>
      <c r="E15" s="504"/>
      <c r="F15" s="504"/>
      <c r="G15" s="504"/>
      <c r="H15" s="504"/>
      <c r="I15" s="504"/>
      <c r="J15" s="504"/>
      <c r="K15" s="504"/>
      <c r="L15" s="504"/>
      <c r="M15" s="504"/>
      <c r="N15" s="504"/>
      <c r="O15" s="504"/>
      <c r="P15" s="504"/>
      <c r="Q15" s="504"/>
      <c r="R15" s="504"/>
      <c r="S15" s="504"/>
      <c r="T15" s="504"/>
      <c r="U15" s="504"/>
      <c r="V15" s="504"/>
      <c r="W15" s="504"/>
      <c r="X15" s="504"/>
      <c r="Y15" s="504"/>
      <c r="Z15" s="504"/>
      <c r="AA15" s="504"/>
      <c r="AB15" s="504"/>
      <c r="AC15" s="504"/>
      <c r="AD15" s="504"/>
    </row>
    <row r="16" spans="1:30" ht="11.45" customHeight="1" x14ac:dyDescent="0.2">
      <c r="A16" s="505">
        <v>1</v>
      </c>
      <c r="B16" s="698">
        <v>2</v>
      </c>
      <c r="C16" s="699"/>
      <c r="D16" s="506">
        <v>3</v>
      </c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4"/>
      <c r="T16" s="504"/>
      <c r="U16" s="504"/>
      <c r="V16" s="504"/>
      <c r="W16" s="504"/>
      <c r="X16" s="504"/>
      <c r="Y16" s="504"/>
      <c r="Z16" s="504"/>
      <c r="AA16" s="504"/>
      <c r="AB16" s="504"/>
      <c r="AC16" s="504"/>
      <c r="AD16" s="504"/>
    </row>
    <row r="17" spans="1:30" ht="18.75" x14ac:dyDescent="0.3">
      <c r="A17" s="681" t="s">
        <v>536</v>
      </c>
      <c r="B17" s="682"/>
      <c r="C17" s="649"/>
      <c r="D17" s="68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504"/>
      <c r="S17" s="504"/>
      <c r="T17" s="504"/>
      <c r="U17" s="504"/>
      <c r="V17" s="504"/>
      <c r="W17" s="504"/>
      <c r="X17" s="504"/>
      <c r="Y17" s="504"/>
      <c r="Z17" s="504"/>
      <c r="AA17" s="504"/>
      <c r="AB17" s="504"/>
      <c r="AC17" s="504"/>
      <c r="AD17" s="504"/>
    </row>
    <row r="18" spans="1:30" s="262" customFormat="1" ht="22.15" hidden="1" customHeight="1" x14ac:dyDescent="0.3">
      <c r="A18" s="507">
        <v>41030000</v>
      </c>
      <c r="B18" s="700" t="s">
        <v>506</v>
      </c>
      <c r="C18" s="701"/>
      <c r="D18" s="508">
        <f>SUM(D19:D21)</f>
        <v>0</v>
      </c>
      <c r="E18" s="509"/>
      <c r="F18" s="509"/>
      <c r="G18" s="509"/>
      <c r="H18" s="509"/>
      <c r="I18" s="509"/>
      <c r="J18" s="509"/>
      <c r="K18" s="509"/>
      <c r="L18" s="509"/>
      <c r="M18" s="509"/>
      <c r="N18" s="509"/>
      <c r="O18" s="509"/>
      <c r="P18" s="509"/>
      <c r="Q18" s="509"/>
      <c r="R18" s="509"/>
      <c r="S18" s="509"/>
      <c r="T18" s="509"/>
      <c r="U18" s="509"/>
      <c r="V18" s="509"/>
      <c r="W18" s="509"/>
      <c r="X18" s="509"/>
      <c r="Y18" s="509"/>
      <c r="Z18" s="509"/>
      <c r="AA18" s="509"/>
      <c r="AB18" s="509"/>
      <c r="AC18" s="509"/>
      <c r="AD18" s="509"/>
    </row>
    <row r="19" spans="1:30" s="262" customFormat="1" ht="34.9" hidden="1" customHeight="1" x14ac:dyDescent="0.3">
      <c r="A19" s="507">
        <v>41034500</v>
      </c>
      <c r="B19" s="671" t="s">
        <v>510</v>
      </c>
      <c r="C19" s="672"/>
      <c r="D19" s="510"/>
      <c r="E19" s="509"/>
      <c r="F19" s="509"/>
      <c r="G19" s="509"/>
      <c r="H19" s="509"/>
      <c r="I19" s="509"/>
      <c r="J19" s="509"/>
      <c r="K19" s="509"/>
      <c r="L19" s="509"/>
      <c r="M19" s="509"/>
      <c r="N19" s="509"/>
      <c r="O19" s="509"/>
      <c r="P19" s="509"/>
      <c r="Q19" s="509"/>
      <c r="R19" s="509"/>
      <c r="S19" s="509"/>
      <c r="T19" s="509"/>
      <c r="U19" s="509"/>
      <c r="V19" s="509"/>
      <c r="W19" s="509"/>
      <c r="X19" s="509"/>
      <c r="Y19" s="509"/>
      <c r="Z19" s="509"/>
      <c r="AA19" s="509"/>
      <c r="AB19" s="509"/>
      <c r="AC19" s="509"/>
      <c r="AD19" s="509"/>
    </row>
    <row r="20" spans="1:30" s="262" customFormat="1" ht="55.9" hidden="1" customHeight="1" x14ac:dyDescent="0.3">
      <c r="A20" s="507">
        <v>41035500</v>
      </c>
      <c r="B20" s="671" t="s">
        <v>511</v>
      </c>
      <c r="C20" s="672"/>
      <c r="D20" s="510"/>
      <c r="E20" s="509"/>
      <c r="F20" s="509"/>
      <c r="G20" s="509"/>
      <c r="H20" s="509"/>
      <c r="I20" s="509"/>
      <c r="J20" s="509"/>
      <c r="K20" s="509"/>
      <c r="L20" s="509"/>
      <c r="M20" s="509"/>
      <c r="N20" s="509"/>
      <c r="O20" s="509"/>
      <c r="P20" s="509"/>
      <c r="Q20" s="509"/>
      <c r="R20" s="509"/>
      <c r="S20" s="509"/>
      <c r="T20" s="509"/>
      <c r="U20" s="509"/>
      <c r="V20" s="509"/>
      <c r="W20" s="509"/>
      <c r="X20" s="509"/>
      <c r="Y20" s="509"/>
      <c r="Z20" s="509"/>
      <c r="AA20" s="509"/>
      <c r="AB20" s="509"/>
      <c r="AC20" s="509"/>
      <c r="AD20" s="509"/>
    </row>
    <row r="21" spans="1:30" s="262" customFormat="1" ht="51.6" hidden="1" customHeight="1" x14ac:dyDescent="0.3">
      <c r="A21" s="507">
        <v>41035600</v>
      </c>
      <c r="B21" s="671" t="s">
        <v>512</v>
      </c>
      <c r="C21" s="672"/>
      <c r="D21" s="510"/>
      <c r="E21" s="509"/>
      <c r="F21" s="509"/>
      <c r="G21" s="509"/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09"/>
      <c r="T21" s="509"/>
      <c r="U21" s="509"/>
      <c r="V21" s="509"/>
      <c r="W21" s="509"/>
      <c r="X21" s="509"/>
      <c r="Y21" s="509"/>
      <c r="Z21" s="509"/>
      <c r="AA21" s="509"/>
      <c r="AB21" s="509"/>
      <c r="AC21" s="509"/>
      <c r="AD21" s="509"/>
    </row>
    <row r="22" spans="1:30" s="262" customFormat="1" ht="18.75" hidden="1" x14ac:dyDescent="0.3">
      <c r="A22" s="507"/>
      <c r="B22" s="669" t="s">
        <v>537</v>
      </c>
      <c r="C22" s="670"/>
      <c r="D22" s="510">
        <f>SUM(D19:D21)</f>
        <v>0</v>
      </c>
      <c r="E22" s="509"/>
      <c r="F22" s="509"/>
      <c r="G22" s="509"/>
      <c r="H22" s="509"/>
      <c r="I22" s="509"/>
      <c r="J22" s="509"/>
      <c r="K22" s="509"/>
      <c r="L22" s="509"/>
      <c r="M22" s="509"/>
      <c r="N22" s="509"/>
      <c r="O22" s="509"/>
      <c r="P22" s="509"/>
      <c r="Q22" s="509"/>
      <c r="R22" s="509"/>
      <c r="S22" s="509"/>
      <c r="T22" s="509"/>
      <c r="U22" s="509"/>
      <c r="V22" s="509"/>
      <c r="W22" s="509"/>
      <c r="X22" s="509"/>
      <c r="Y22" s="509"/>
      <c r="Z22" s="509"/>
      <c r="AA22" s="509"/>
      <c r="AB22" s="509"/>
      <c r="AC22" s="509"/>
      <c r="AD22" s="509"/>
    </row>
    <row r="23" spans="1:30" s="262" customFormat="1" ht="20.45" customHeight="1" x14ac:dyDescent="0.3">
      <c r="A23" s="511">
        <v>41050000</v>
      </c>
      <c r="B23" s="655" t="s">
        <v>515</v>
      </c>
      <c r="C23" s="656"/>
      <c r="D23" s="512">
        <f>SUM(D26)</f>
        <v>25056</v>
      </c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9"/>
      <c r="T23" s="509"/>
      <c r="U23" s="509"/>
      <c r="V23" s="509"/>
      <c r="W23" s="509"/>
      <c r="X23" s="509"/>
      <c r="Y23" s="509"/>
      <c r="Z23" s="509"/>
      <c r="AA23" s="509"/>
      <c r="AB23" s="509"/>
      <c r="AC23" s="509"/>
      <c r="AD23" s="509"/>
    </row>
    <row r="24" spans="1:30" s="262" customFormat="1" ht="230.25" hidden="1" customHeight="1" x14ac:dyDescent="0.3">
      <c r="A24" s="507">
        <v>41050400</v>
      </c>
      <c r="B24" s="671" t="s">
        <v>524</v>
      </c>
      <c r="C24" s="672"/>
      <c r="D24" s="512"/>
      <c r="E24" s="509"/>
      <c r="F24" s="509"/>
      <c r="G24" s="509"/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9"/>
      <c r="T24" s="509"/>
      <c r="U24" s="509"/>
      <c r="V24" s="509"/>
      <c r="W24" s="509"/>
      <c r="X24" s="509"/>
      <c r="Y24" s="509"/>
      <c r="Z24" s="509"/>
      <c r="AA24" s="509"/>
      <c r="AB24" s="509"/>
      <c r="AC24" s="509"/>
      <c r="AD24" s="509"/>
    </row>
    <row r="25" spans="1:30" s="262" customFormat="1" ht="281.25" hidden="1" customHeight="1" x14ac:dyDescent="0.3">
      <c r="A25" s="507">
        <v>41050600</v>
      </c>
      <c r="B25" s="673" t="s">
        <v>525</v>
      </c>
      <c r="C25" s="674"/>
      <c r="D25" s="512"/>
      <c r="E25" s="509"/>
      <c r="F25" s="509"/>
      <c r="G25" s="509"/>
      <c r="H25" s="509"/>
      <c r="I25" s="509"/>
      <c r="J25" s="509"/>
      <c r="K25" s="509"/>
      <c r="L25" s="509"/>
      <c r="M25" s="509"/>
      <c r="N25" s="509"/>
      <c r="O25" s="509"/>
      <c r="P25" s="509"/>
      <c r="Q25" s="509"/>
      <c r="R25" s="509"/>
      <c r="S25" s="509"/>
      <c r="T25" s="509"/>
      <c r="U25" s="509"/>
      <c r="V25" s="509"/>
      <c r="W25" s="509"/>
      <c r="X25" s="509"/>
      <c r="Y25" s="509"/>
      <c r="Z25" s="509"/>
      <c r="AA25" s="509"/>
      <c r="AB25" s="509"/>
      <c r="AC25" s="509"/>
      <c r="AD25" s="509"/>
    </row>
    <row r="26" spans="1:30" s="262" customFormat="1" ht="38.25" customHeight="1" x14ac:dyDescent="0.3">
      <c r="A26" s="513">
        <v>41053900</v>
      </c>
      <c r="B26" s="675" t="s">
        <v>523</v>
      </c>
      <c r="C26" s="676"/>
      <c r="D26" s="512">
        <v>25056</v>
      </c>
      <c r="E26" s="509"/>
      <c r="F26" s="509"/>
      <c r="G26" s="509"/>
      <c r="H26" s="509"/>
      <c r="I26" s="509"/>
      <c r="J26" s="509"/>
      <c r="K26" s="509"/>
      <c r="L26" s="509"/>
      <c r="M26" s="509"/>
      <c r="N26" s="509"/>
      <c r="O26" s="509"/>
      <c r="P26" s="509"/>
      <c r="Q26" s="509"/>
      <c r="R26" s="509"/>
      <c r="S26" s="509"/>
      <c r="T26" s="509"/>
      <c r="U26" s="509"/>
      <c r="V26" s="509"/>
      <c r="W26" s="509"/>
      <c r="X26" s="509"/>
      <c r="Y26" s="509"/>
      <c r="Z26" s="509"/>
      <c r="AA26" s="509"/>
      <c r="AB26" s="509"/>
      <c r="AC26" s="509"/>
      <c r="AD26" s="509"/>
    </row>
    <row r="27" spans="1:30" s="262" customFormat="1" ht="20.45" customHeight="1" x14ac:dyDescent="0.3">
      <c r="A27" s="511">
        <v>1752700000</v>
      </c>
      <c r="B27" s="655" t="s">
        <v>538</v>
      </c>
      <c r="C27" s="656"/>
      <c r="D27" s="512">
        <v>25056</v>
      </c>
      <c r="E27" s="509"/>
      <c r="F27" s="509"/>
      <c r="G27" s="509"/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09"/>
      <c r="S27" s="509"/>
      <c r="T27" s="509"/>
      <c r="U27" s="509"/>
      <c r="V27" s="509"/>
      <c r="W27" s="509"/>
      <c r="X27" s="509"/>
      <c r="Y27" s="509"/>
      <c r="Z27" s="509"/>
      <c r="AA27" s="509"/>
      <c r="AB27" s="509"/>
      <c r="AC27" s="509"/>
      <c r="AD27" s="509"/>
    </row>
    <row r="28" spans="1:30" s="262" customFormat="1" ht="20.45" hidden="1" customHeight="1" x14ac:dyDescent="0.3">
      <c r="A28" s="514">
        <v>41053900</v>
      </c>
      <c r="B28" s="677" t="s">
        <v>539</v>
      </c>
      <c r="C28" s="678"/>
      <c r="D28" s="510"/>
      <c r="E28" s="509"/>
      <c r="F28" s="509"/>
      <c r="G28" s="509"/>
      <c r="H28" s="509"/>
      <c r="I28" s="509"/>
      <c r="J28" s="509"/>
      <c r="K28" s="509"/>
      <c r="L28" s="509"/>
      <c r="M28" s="509"/>
      <c r="N28" s="509"/>
      <c r="O28" s="509"/>
      <c r="P28" s="509"/>
      <c r="Q28" s="509"/>
      <c r="R28" s="509"/>
      <c r="S28" s="509"/>
      <c r="T28" s="509"/>
      <c r="U28" s="509"/>
      <c r="V28" s="509"/>
      <c r="W28" s="509"/>
      <c r="X28" s="509"/>
      <c r="Y28" s="509"/>
      <c r="Z28" s="509"/>
      <c r="AA28" s="509"/>
      <c r="AB28" s="509"/>
      <c r="AC28" s="509"/>
      <c r="AD28" s="509"/>
    </row>
    <row r="29" spans="1:30" s="262" customFormat="1" ht="19.149999999999999" hidden="1" customHeight="1" x14ac:dyDescent="0.3">
      <c r="A29" s="514">
        <v>17543000000</v>
      </c>
      <c r="B29" s="679" t="s">
        <v>540</v>
      </c>
      <c r="C29" s="680"/>
      <c r="D29" s="510"/>
      <c r="E29" s="509"/>
      <c r="F29" s="509"/>
      <c r="G29" s="509"/>
      <c r="H29" s="509"/>
      <c r="I29" s="509"/>
      <c r="J29" s="509"/>
      <c r="K29" s="509"/>
      <c r="L29" s="509"/>
      <c r="M29" s="509"/>
      <c r="N29" s="509"/>
      <c r="O29" s="509"/>
      <c r="P29" s="509"/>
      <c r="Q29" s="509"/>
      <c r="R29" s="509"/>
      <c r="S29" s="509"/>
      <c r="T29" s="509"/>
      <c r="U29" s="509"/>
      <c r="V29" s="509"/>
      <c r="W29" s="509"/>
      <c r="X29" s="509"/>
      <c r="Y29" s="509"/>
      <c r="Z29" s="509"/>
      <c r="AA29" s="509"/>
      <c r="AB29" s="509"/>
      <c r="AC29" s="509"/>
      <c r="AD29" s="509"/>
    </row>
    <row r="30" spans="1:30" s="262" customFormat="1" ht="21.6" hidden="1" customHeight="1" x14ac:dyDescent="0.3">
      <c r="A30" s="514">
        <v>17544000000</v>
      </c>
      <c r="B30" s="679" t="s">
        <v>541</v>
      </c>
      <c r="C30" s="680"/>
      <c r="D30" s="510"/>
      <c r="E30" s="509"/>
      <c r="F30" s="509"/>
      <c r="G30" s="509"/>
      <c r="H30" s="509"/>
      <c r="I30" s="509"/>
      <c r="J30" s="509"/>
      <c r="K30" s="509"/>
      <c r="L30" s="509"/>
      <c r="M30" s="509"/>
      <c r="N30" s="509"/>
      <c r="O30" s="509"/>
      <c r="P30" s="509"/>
      <c r="Q30" s="509"/>
      <c r="R30" s="509"/>
      <c r="S30" s="509"/>
      <c r="T30" s="509"/>
      <c r="U30" s="509"/>
      <c r="V30" s="509"/>
      <c r="W30" s="509"/>
      <c r="X30" s="509"/>
      <c r="Y30" s="509"/>
      <c r="Z30" s="509"/>
      <c r="AA30" s="509"/>
      <c r="AB30" s="509"/>
      <c r="AC30" s="509"/>
      <c r="AD30" s="509"/>
    </row>
    <row r="31" spans="1:30" s="262" customFormat="1" ht="8.4499999999999993" customHeight="1" x14ac:dyDescent="0.3">
      <c r="A31" s="514"/>
      <c r="B31" s="515"/>
      <c r="C31" s="516"/>
      <c r="D31" s="510"/>
      <c r="E31" s="509"/>
      <c r="F31" s="509"/>
      <c r="G31" s="509"/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  <c r="U31" s="509"/>
      <c r="V31" s="509"/>
      <c r="W31" s="509"/>
      <c r="X31" s="509"/>
      <c r="Y31" s="509"/>
      <c r="Z31" s="509"/>
      <c r="AA31" s="509"/>
      <c r="AB31" s="509"/>
      <c r="AC31" s="509"/>
      <c r="AD31" s="509"/>
    </row>
    <row r="32" spans="1:30" s="262" customFormat="1" ht="18.600000000000001" customHeight="1" x14ac:dyDescent="0.3">
      <c r="A32" s="681" t="s">
        <v>542</v>
      </c>
      <c r="B32" s="682"/>
      <c r="C32" s="649"/>
      <c r="D32" s="683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  <c r="W32" s="509"/>
      <c r="X32" s="509"/>
      <c r="Y32" s="509"/>
      <c r="Z32" s="509"/>
      <c r="AA32" s="509"/>
      <c r="AB32" s="509"/>
      <c r="AC32" s="509"/>
      <c r="AD32" s="509"/>
    </row>
    <row r="33" spans="1:30" s="262" customFormat="1" ht="18.600000000000001" customHeight="1" x14ac:dyDescent="0.3">
      <c r="A33" s="517"/>
      <c r="B33" s="684"/>
      <c r="C33" s="685"/>
      <c r="D33" s="518"/>
      <c r="E33" s="509"/>
      <c r="F33" s="509"/>
      <c r="G33" s="509"/>
      <c r="H33" s="509"/>
      <c r="I33" s="509"/>
      <c r="J33" s="509"/>
      <c r="K33" s="509"/>
      <c r="L33" s="509"/>
      <c r="M33" s="509"/>
      <c r="N33" s="509"/>
      <c r="O33" s="509"/>
      <c r="P33" s="509"/>
      <c r="Q33" s="509"/>
      <c r="R33" s="509"/>
      <c r="S33" s="509"/>
      <c r="T33" s="509"/>
      <c r="U33" s="509"/>
      <c r="V33" s="509"/>
      <c r="W33" s="509"/>
      <c r="X33" s="509"/>
      <c r="Y33" s="509"/>
      <c r="Z33" s="509"/>
      <c r="AA33" s="509"/>
      <c r="AB33" s="509"/>
      <c r="AC33" s="509"/>
      <c r="AD33" s="509"/>
    </row>
    <row r="34" spans="1:30" s="262" customFormat="1" ht="23.45" hidden="1" customHeight="1" x14ac:dyDescent="0.3">
      <c r="A34" s="507">
        <v>41050000</v>
      </c>
      <c r="B34" s="651" t="s">
        <v>515</v>
      </c>
      <c r="C34" s="652"/>
      <c r="D34" s="519"/>
      <c r="E34" s="509"/>
      <c r="F34" s="509"/>
      <c r="G34" s="509"/>
      <c r="H34" s="509"/>
      <c r="I34" s="509"/>
      <c r="J34" s="509"/>
      <c r="K34" s="509"/>
      <c r="L34" s="509"/>
      <c r="M34" s="509"/>
      <c r="N34" s="509"/>
      <c r="O34" s="509"/>
      <c r="P34" s="509"/>
      <c r="Q34" s="509"/>
      <c r="R34" s="509"/>
      <c r="S34" s="509"/>
      <c r="T34" s="509"/>
      <c r="U34" s="509"/>
      <c r="V34" s="509"/>
      <c r="W34" s="509"/>
      <c r="X34" s="509"/>
      <c r="Y34" s="509"/>
      <c r="Z34" s="509"/>
      <c r="AA34" s="509"/>
      <c r="AB34" s="509"/>
      <c r="AC34" s="509"/>
      <c r="AD34" s="509"/>
    </row>
    <row r="35" spans="1:30" s="262" customFormat="1" ht="21.6" hidden="1" customHeight="1" x14ac:dyDescent="0.3">
      <c r="A35" s="507">
        <v>41053900</v>
      </c>
      <c r="B35" s="651" t="s">
        <v>523</v>
      </c>
      <c r="C35" s="652"/>
      <c r="D35" s="508"/>
      <c r="E35" s="509"/>
      <c r="F35" s="509"/>
      <c r="G35" s="509"/>
      <c r="H35" s="509"/>
      <c r="I35" s="509"/>
      <c r="J35" s="509"/>
      <c r="K35" s="509"/>
      <c r="L35" s="509"/>
      <c r="M35" s="509"/>
      <c r="N35" s="509"/>
      <c r="O35" s="509"/>
      <c r="P35" s="509"/>
      <c r="Q35" s="509"/>
      <c r="R35" s="509"/>
      <c r="S35" s="509"/>
      <c r="T35" s="509"/>
      <c r="U35" s="509"/>
      <c r="V35" s="509"/>
      <c r="W35" s="509"/>
      <c r="X35" s="509"/>
      <c r="Y35" s="509"/>
      <c r="Z35" s="509"/>
      <c r="AA35" s="509"/>
      <c r="AB35" s="509"/>
      <c r="AC35" s="509"/>
      <c r="AD35" s="509"/>
    </row>
    <row r="36" spans="1:30" s="262" customFormat="1" ht="21.6" hidden="1" customHeight="1" x14ac:dyDescent="0.3">
      <c r="A36" s="507">
        <v>17100000000</v>
      </c>
      <c r="B36" s="651" t="s">
        <v>543</v>
      </c>
      <c r="C36" s="652"/>
      <c r="D36" s="510">
        <f>SUM(D35)</f>
        <v>0</v>
      </c>
      <c r="E36" s="509"/>
      <c r="F36" s="509"/>
      <c r="G36" s="509"/>
      <c r="H36" s="509"/>
      <c r="I36" s="509"/>
      <c r="J36" s="509"/>
      <c r="K36" s="509"/>
      <c r="L36" s="509"/>
      <c r="M36" s="509"/>
      <c r="N36" s="509"/>
      <c r="O36" s="509"/>
      <c r="P36" s="509"/>
      <c r="Q36" s="509"/>
      <c r="R36" s="509"/>
      <c r="S36" s="509"/>
      <c r="T36" s="509"/>
      <c r="U36" s="509"/>
      <c r="V36" s="509"/>
      <c r="W36" s="509"/>
      <c r="X36" s="509"/>
      <c r="Y36" s="509"/>
      <c r="Z36" s="509"/>
      <c r="AA36" s="509"/>
      <c r="AB36" s="509"/>
      <c r="AC36" s="509"/>
      <c r="AD36" s="509"/>
    </row>
    <row r="37" spans="1:30" s="262" customFormat="1" ht="20.25" x14ac:dyDescent="0.3">
      <c r="A37" s="520" t="s">
        <v>544</v>
      </c>
      <c r="B37" s="653" t="s">
        <v>545</v>
      </c>
      <c r="C37" s="654"/>
      <c r="D37" s="512">
        <f>SUM(D38)</f>
        <v>25056</v>
      </c>
      <c r="E37" s="509"/>
      <c r="F37" s="509"/>
      <c r="G37" s="509"/>
      <c r="H37" s="509"/>
      <c r="I37" s="509"/>
      <c r="J37" s="509"/>
      <c r="K37" s="509"/>
      <c r="L37" s="509"/>
      <c r="M37" s="509"/>
      <c r="N37" s="509"/>
      <c r="O37" s="509"/>
      <c r="P37" s="509"/>
      <c r="Q37" s="509"/>
      <c r="R37" s="509"/>
      <c r="S37" s="509"/>
      <c r="T37" s="509"/>
      <c r="U37" s="509"/>
      <c r="V37" s="509"/>
      <c r="W37" s="509"/>
      <c r="X37" s="509"/>
      <c r="Y37" s="509"/>
      <c r="Z37" s="509"/>
      <c r="AA37" s="509"/>
      <c r="AB37" s="509"/>
      <c r="AC37" s="509"/>
      <c r="AD37" s="509"/>
    </row>
    <row r="38" spans="1:30" s="262" customFormat="1" ht="20.25" x14ac:dyDescent="0.3">
      <c r="A38" s="520" t="s">
        <v>544</v>
      </c>
      <c r="B38" s="655" t="s">
        <v>546</v>
      </c>
      <c r="C38" s="656"/>
      <c r="D38" s="512">
        <f>SUM(D27)</f>
        <v>25056</v>
      </c>
      <c r="E38" s="509"/>
      <c r="F38" s="509"/>
      <c r="G38" s="509"/>
      <c r="H38" s="509"/>
      <c r="I38" s="509"/>
      <c r="J38" s="509"/>
      <c r="K38" s="509"/>
      <c r="L38" s="509"/>
      <c r="M38" s="509"/>
      <c r="N38" s="509"/>
      <c r="O38" s="509"/>
      <c r="P38" s="509"/>
      <c r="Q38" s="509"/>
      <c r="R38" s="509"/>
      <c r="S38" s="509"/>
      <c r="T38" s="509"/>
      <c r="U38" s="509"/>
      <c r="V38" s="509"/>
      <c r="W38" s="509"/>
      <c r="X38" s="509"/>
      <c r="Y38" s="509"/>
      <c r="Z38" s="509"/>
      <c r="AA38" s="509"/>
      <c r="AB38" s="509"/>
      <c r="AC38" s="509"/>
      <c r="AD38" s="509"/>
    </row>
    <row r="39" spans="1:30" s="262" customFormat="1" ht="20.25" x14ac:dyDescent="0.3">
      <c r="A39" s="521" t="s">
        <v>544</v>
      </c>
      <c r="B39" s="657" t="s">
        <v>547</v>
      </c>
      <c r="C39" s="658"/>
      <c r="D39" s="522"/>
      <c r="E39" s="509"/>
      <c r="F39" s="509"/>
      <c r="G39" s="509"/>
      <c r="H39" s="509"/>
      <c r="I39" s="509"/>
      <c r="J39" s="509"/>
      <c r="K39" s="509"/>
      <c r="L39" s="509"/>
      <c r="M39" s="509"/>
      <c r="N39" s="509"/>
      <c r="O39" s="509"/>
      <c r="P39" s="509"/>
      <c r="Q39" s="509"/>
      <c r="R39" s="509"/>
      <c r="S39" s="509"/>
      <c r="T39" s="509"/>
      <c r="U39" s="509"/>
      <c r="V39" s="509"/>
      <c r="W39" s="509"/>
      <c r="X39" s="509"/>
      <c r="Y39" s="509"/>
      <c r="Z39" s="509"/>
      <c r="AA39" s="509"/>
      <c r="AB39" s="509"/>
      <c r="AC39" s="509"/>
      <c r="AD39" s="509"/>
    </row>
    <row r="40" spans="1:30" ht="10.15" customHeight="1" x14ac:dyDescent="0.3">
      <c r="A40" s="523"/>
      <c r="B40" s="523"/>
      <c r="C40" s="524"/>
      <c r="D40" s="525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504"/>
      <c r="P40" s="504"/>
      <c r="Q40" s="504"/>
      <c r="R40" s="504"/>
      <c r="S40" s="504"/>
      <c r="T40" s="504"/>
      <c r="U40" s="504"/>
      <c r="V40" s="504"/>
      <c r="W40" s="504"/>
      <c r="X40" s="504"/>
      <c r="Y40" s="504"/>
      <c r="Z40" s="504"/>
      <c r="AA40" s="504"/>
      <c r="AB40" s="504"/>
      <c r="AC40" s="504"/>
      <c r="AD40" s="504"/>
    </row>
    <row r="41" spans="1:30" ht="3.6" customHeight="1" x14ac:dyDescent="0.3">
      <c r="A41" s="523"/>
      <c r="B41" s="523"/>
      <c r="C41" s="524"/>
      <c r="D41" s="525"/>
      <c r="E41" s="504"/>
      <c r="F41" s="504"/>
      <c r="G41" s="504"/>
      <c r="H41" s="504"/>
      <c r="I41" s="504"/>
      <c r="J41" s="504"/>
      <c r="K41" s="504"/>
      <c r="L41" s="504"/>
      <c r="M41" s="504"/>
      <c r="N41" s="504"/>
      <c r="O41" s="504"/>
      <c r="P41" s="504"/>
      <c r="Q41" s="504"/>
      <c r="R41" s="504"/>
      <c r="S41" s="504"/>
      <c r="T41" s="504"/>
      <c r="U41" s="504"/>
      <c r="V41" s="504"/>
      <c r="W41" s="504"/>
      <c r="X41" s="504"/>
      <c r="Y41" s="504"/>
      <c r="Z41" s="504"/>
      <c r="AA41" s="504"/>
      <c r="AB41" s="504"/>
      <c r="AC41" s="504"/>
      <c r="AD41" s="504"/>
    </row>
    <row r="42" spans="1:30" ht="18.75" x14ac:dyDescent="0.3">
      <c r="A42" s="659" t="s">
        <v>548</v>
      </c>
      <c r="B42" s="660"/>
      <c r="C42" s="660"/>
      <c r="D42" s="660"/>
      <c r="E42" s="504"/>
      <c r="F42" s="504"/>
      <c r="G42" s="504"/>
      <c r="H42" s="504"/>
      <c r="I42" s="504"/>
      <c r="J42" s="504"/>
      <c r="K42" s="504"/>
      <c r="L42" s="504"/>
      <c r="M42" s="504"/>
      <c r="N42" s="504"/>
      <c r="O42" s="504"/>
      <c r="P42" s="504"/>
      <c r="Q42" s="504"/>
      <c r="R42" s="504"/>
      <c r="S42" s="504"/>
      <c r="T42" s="504"/>
      <c r="U42" s="504"/>
      <c r="V42" s="504"/>
      <c r="W42" s="504"/>
      <c r="X42" s="504"/>
      <c r="Y42" s="504"/>
      <c r="Z42" s="504"/>
      <c r="AA42" s="504"/>
      <c r="AB42" s="504"/>
      <c r="AC42" s="504"/>
      <c r="AD42" s="504"/>
    </row>
    <row r="43" spans="1:30" ht="6" customHeight="1" x14ac:dyDescent="0.2"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4"/>
      <c r="P43" s="504"/>
      <c r="Q43" s="504"/>
      <c r="R43" s="504"/>
      <c r="S43" s="504"/>
      <c r="T43" s="504"/>
      <c r="U43" s="504"/>
      <c r="V43" s="504"/>
      <c r="W43" s="504"/>
      <c r="X43" s="504"/>
      <c r="Y43" s="504"/>
      <c r="Z43" s="504"/>
      <c r="AA43" s="504"/>
      <c r="AB43" s="504"/>
      <c r="AC43" s="504"/>
      <c r="AD43" s="504"/>
    </row>
    <row r="44" spans="1:30" ht="11.45" customHeight="1" thickBot="1" x14ac:dyDescent="0.25">
      <c r="D44" s="503" t="s">
        <v>533</v>
      </c>
      <c r="E44" s="504"/>
      <c r="F44" s="504"/>
      <c r="G44" s="504"/>
      <c r="H44" s="504"/>
      <c r="I44" s="504"/>
      <c r="J44" s="504"/>
      <c r="K44" s="504"/>
      <c r="L44" s="504"/>
      <c r="M44" s="504"/>
      <c r="N44" s="504"/>
      <c r="O44" s="504"/>
      <c r="P44" s="504"/>
      <c r="Q44" s="504"/>
      <c r="R44" s="504"/>
      <c r="S44" s="504"/>
      <c r="T44" s="504"/>
      <c r="U44" s="504"/>
      <c r="V44" s="504"/>
      <c r="W44" s="504"/>
      <c r="X44" s="504"/>
      <c r="Y44" s="504"/>
      <c r="Z44" s="504"/>
      <c r="AA44" s="504"/>
      <c r="AB44" s="504"/>
      <c r="AC44" s="504"/>
      <c r="AD44" s="504"/>
    </row>
    <row r="45" spans="1:30" ht="21" customHeight="1" x14ac:dyDescent="0.2">
      <c r="A45" s="661" t="s">
        <v>549</v>
      </c>
      <c r="B45" s="663" t="s">
        <v>550</v>
      </c>
      <c r="C45" s="665" t="s">
        <v>551</v>
      </c>
      <c r="D45" s="667" t="s">
        <v>140</v>
      </c>
      <c r="E45" s="504"/>
      <c r="F45" s="504"/>
      <c r="G45" s="504"/>
      <c r="H45" s="504"/>
      <c r="I45" s="504"/>
      <c r="J45" s="504"/>
      <c r="K45" s="504"/>
      <c r="L45" s="504"/>
      <c r="M45" s="504"/>
      <c r="N45" s="504"/>
      <c r="O45" s="504"/>
      <c r="P45" s="504"/>
      <c r="Q45" s="504"/>
      <c r="R45" s="504"/>
      <c r="S45" s="504"/>
      <c r="T45" s="504"/>
      <c r="U45" s="504"/>
      <c r="V45" s="504"/>
      <c r="W45" s="504"/>
      <c r="X45" s="504"/>
      <c r="Y45" s="504"/>
      <c r="Z45" s="504"/>
      <c r="AA45" s="504"/>
      <c r="AB45" s="504"/>
      <c r="AC45" s="504"/>
      <c r="AD45" s="504"/>
    </row>
    <row r="46" spans="1:30" ht="72.75" customHeight="1" x14ac:dyDescent="0.2">
      <c r="A46" s="662"/>
      <c r="B46" s="664"/>
      <c r="C46" s="666"/>
      <c r="D46" s="668"/>
      <c r="E46" s="504"/>
      <c r="F46" s="504"/>
      <c r="G46" s="504"/>
      <c r="H46" s="504"/>
      <c r="I46" s="504"/>
      <c r="J46" s="504"/>
      <c r="K46" s="504"/>
      <c r="L46" s="504"/>
      <c r="M46" s="504"/>
      <c r="N46" s="504"/>
      <c r="O46" s="504"/>
      <c r="P46" s="504"/>
      <c r="Q46" s="504"/>
      <c r="R46" s="504"/>
      <c r="S46" s="504"/>
      <c r="T46" s="504"/>
      <c r="U46" s="504"/>
      <c r="V46" s="504"/>
      <c r="W46" s="504"/>
      <c r="X46" s="504"/>
      <c r="Y46" s="504"/>
      <c r="Z46" s="504"/>
      <c r="AA46" s="504"/>
      <c r="AB46" s="504"/>
      <c r="AC46" s="504"/>
      <c r="AD46" s="504"/>
    </row>
    <row r="47" spans="1:30" ht="12" customHeight="1" x14ac:dyDescent="0.2">
      <c r="A47" s="526">
        <v>1</v>
      </c>
      <c r="B47" s="527">
        <v>2</v>
      </c>
      <c r="C47" s="527">
        <v>3</v>
      </c>
      <c r="D47" s="528">
        <v>4</v>
      </c>
      <c r="E47" s="504"/>
      <c r="F47" s="504"/>
      <c r="G47" s="504"/>
      <c r="H47" s="504"/>
      <c r="I47" s="504"/>
      <c r="J47" s="504"/>
      <c r="K47" s="504"/>
      <c r="L47" s="504"/>
      <c r="M47" s="504"/>
      <c r="N47" s="504"/>
      <c r="O47" s="504"/>
      <c r="P47" s="504"/>
      <c r="Q47" s="504"/>
      <c r="R47" s="504"/>
      <c r="S47" s="504"/>
      <c r="T47" s="504"/>
      <c r="U47" s="504"/>
      <c r="V47" s="504"/>
      <c r="W47" s="504"/>
      <c r="X47" s="504"/>
      <c r="Y47" s="504"/>
      <c r="Z47" s="504"/>
      <c r="AA47" s="504"/>
      <c r="AB47" s="504"/>
      <c r="AC47" s="504"/>
      <c r="AD47" s="504"/>
    </row>
    <row r="48" spans="1:30" ht="26.25" customHeight="1" x14ac:dyDescent="0.3">
      <c r="A48" s="647" t="s">
        <v>552</v>
      </c>
      <c r="B48" s="648"/>
      <c r="C48" s="649"/>
      <c r="D48" s="650"/>
      <c r="E48" s="504"/>
      <c r="F48" s="504"/>
      <c r="G48" s="504"/>
      <c r="H48" s="504"/>
      <c r="I48" s="504"/>
      <c r="J48" s="504"/>
      <c r="K48" s="504"/>
      <c r="L48" s="504"/>
      <c r="M48" s="504"/>
      <c r="N48" s="504"/>
      <c r="O48" s="504"/>
      <c r="P48" s="504"/>
      <c r="Q48" s="504"/>
      <c r="R48" s="504"/>
      <c r="S48" s="504"/>
      <c r="T48" s="504"/>
      <c r="U48" s="504"/>
      <c r="V48" s="504"/>
      <c r="W48" s="504"/>
      <c r="X48" s="504"/>
      <c r="Y48" s="504"/>
      <c r="Z48" s="504"/>
      <c r="AA48" s="504"/>
      <c r="AB48" s="504"/>
      <c r="AC48" s="504"/>
      <c r="AD48" s="504"/>
    </row>
    <row r="49" spans="1:30" ht="26.25" hidden="1" customHeight="1" x14ac:dyDescent="0.3">
      <c r="A49" s="529" t="s">
        <v>553</v>
      </c>
      <c r="B49" s="530" t="s">
        <v>554</v>
      </c>
      <c r="C49" s="531" t="s">
        <v>539</v>
      </c>
      <c r="D49" s="532">
        <f>SUM(D51,D55,D57)</f>
        <v>0</v>
      </c>
      <c r="E49" s="504"/>
      <c r="F49" s="504"/>
      <c r="G49" s="504"/>
      <c r="H49" s="504"/>
      <c r="I49" s="504"/>
      <c r="J49" s="504"/>
      <c r="K49" s="504"/>
      <c r="L49" s="504"/>
      <c r="M49" s="504"/>
      <c r="N49" s="504"/>
      <c r="O49" s="504"/>
      <c r="P49" s="504"/>
      <c r="Q49" s="504"/>
      <c r="R49" s="504"/>
      <c r="S49" s="504"/>
      <c r="T49" s="504"/>
      <c r="U49" s="504"/>
      <c r="V49" s="504"/>
      <c r="W49" s="504"/>
      <c r="X49" s="504"/>
      <c r="Y49" s="504"/>
      <c r="Z49" s="504"/>
      <c r="AA49" s="504"/>
      <c r="AB49" s="504"/>
      <c r="AC49" s="504"/>
      <c r="AD49" s="504"/>
    </row>
    <row r="50" spans="1:30" ht="26.25" hidden="1" customHeight="1" x14ac:dyDescent="0.3">
      <c r="A50" s="529" t="s">
        <v>555</v>
      </c>
      <c r="B50" s="530"/>
      <c r="C50" s="531" t="s">
        <v>543</v>
      </c>
      <c r="D50" s="532"/>
      <c r="E50" s="504"/>
      <c r="F50" s="504"/>
      <c r="G50" s="504"/>
      <c r="H50" s="504"/>
      <c r="I50" s="504"/>
      <c r="J50" s="504"/>
      <c r="K50" s="504"/>
      <c r="L50" s="504"/>
      <c r="M50" s="504"/>
      <c r="N50" s="504"/>
      <c r="O50" s="504"/>
      <c r="P50" s="504"/>
      <c r="Q50" s="504"/>
      <c r="R50" s="504"/>
      <c r="S50" s="504"/>
      <c r="T50" s="504"/>
      <c r="U50" s="504"/>
      <c r="V50" s="504"/>
      <c r="W50" s="504"/>
      <c r="X50" s="504"/>
      <c r="Y50" s="504"/>
      <c r="Z50" s="504"/>
      <c r="AA50" s="504"/>
      <c r="AB50" s="504"/>
      <c r="AC50" s="504"/>
      <c r="AD50" s="504"/>
    </row>
    <row r="51" spans="1:30" ht="26.25" hidden="1" customHeight="1" x14ac:dyDescent="0.3">
      <c r="A51" s="533" t="s">
        <v>556</v>
      </c>
      <c r="B51" s="534"/>
      <c r="C51" s="534" t="s">
        <v>557</v>
      </c>
      <c r="D51" s="532">
        <f>D52+D53</f>
        <v>0</v>
      </c>
      <c r="E51" s="504"/>
      <c r="F51" s="504"/>
      <c r="G51" s="504"/>
      <c r="H51" s="504"/>
      <c r="I51" s="504"/>
      <c r="J51" s="504"/>
      <c r="K51" s="504"/>
      <c r="L51" s="504"/>
      <c r="M51" s="504"/>
      <c r="N51" s="504"/>
      <c r="O51" s="504"/>
      <c r="P51" s="504"/>
      <c r="Q51" s="504"/>
      <c r="R51" s="504"/>
      <c r="S51" s="504"/>
      <c r="T51" s="504"/>
      <c r="U51" s="504"/>
      <c r="V51" s="504"/>
      <c r="W51" s="504"/>
      <c r="X51" s="504"/>
      <c r="Y51" s="504"/>
      <c r="Z51" s="504"/>
      <c r="AA51" s="504"/>
      <c r="AB51" s="504"/>
      <c r="AC51" s="504"/>
      <c r="AD51" s="504"/>
    </row>
    <row r="52" spans="1:30" ht="38.25" hidden="1" customHeight="1" x14ac:dyDescent="0.3">
      <c r="A52" s="642" t="s">
        <v>558</v>
      </c>
      <c r="B52" s="643"/>
      <c r="C52" s="643"/>
      <c r="D52" s="535"/>
      <c r="E52" s="504"/>
      <c r="F52" s="504"/>
      <c r="G52" s="504"/>
      <c r="H52" s="504"/>
      <c r="I52" s="504"/>
      <c r="J52" s="504"/>
      <c r="K52" s="504"/>
      <c r="L52" s="504"/>
      <c r="M52" s="504"/>
      <c r="N52" s="504"/>
      <c r="O52" s="504"/>
      <c r="P52" s="504"/>
      <c r="Q52" s="504"/>
      <c r="R52" s="504"/>
      <c r="S52" s="504"/>
      <c r="T52" s="504"/>
      <c r="U52" s="504"/>
      <c r="V52" s="504"/>
      <c r="W52" s="504"/>
      <c r="X52" s="504"/>
      <c r="Y52" s="504"/>
      <c r="Z52" s="504"/>
      <c r="AA52" s="504"/>
      <c r="AB52" s="504"/>
      <c r="AC52" s="504"/>
      <c r="AD52" s="504"/>
    </row>
    <row r="53" spans="1:30" ht="38.25" hidden="1" customHeight="1" x14ac:dyDescent="0.3">
      <c r="A53" s="642" t="s">
        <v>559</v>
      </c>
      <c r="B53" s="643"/>
      <c r="C53" s="643"/>
      <c r="D53" s="535"/>
      <c r="E53" s="504"/>
      <c r="F53" s="504"/>
      <c r="G53" s="504"/>
      <c r="H53" s="504"/>
      <c r="I53" s="504"/>
      <c r="J53" s="504"/>
      <c r="K53" s="504"/>
      <c r="L53" s="504"/>
      <c r="M53" s="504"/>
      <c r="N53" s="504"/>
      <c r="O53" s="504"/>
      <c r="P53" s="504"/>
      <c r="Q53" s="504"/>
      <c r="R53" s="504"/>
      <c r="S53" s="504"/>
      <c r="T53" s="504"/>
      <c r="U53" s="504"/>
      <c r="V53" s="504"/>
      <c r="W53" s="504"/>
      <c r="X53" s="504"/>
      <c r="Y53" s="504"/>
      <c r="Z53" s="504"/>
      <c r="AA53" s="504"/>
      <c r="AB53" s="504"/>
      <c r="AC53" s="504"/>
      <c r="AD53" s="504"/>
    </row>
    <row r="54" spans="1:30" ht="38.25" hidden="1" customHeight="1" x14ac:dyDescent="0.3">
      <c r="A54" s="536"/>
      <c r="B54" s="537"/>
      <c r="C54" s="537"/>
      <c r="D54" s="535"/>
      <c r="E54" s="504"/>
      <c r="F54" s="504"/>
      <c r="G54" s="504"/>
      <c r="H54" s="504"/>
      <c r="I54" s="504"/>
      <c r="J54" s="504"/>
      <c r="K54" s="504"/>
      <c r="L54" s="504"/>
      <c r="M54" s="504"/>
      <c r="N54" s="504"/>
      <c r="O54" s="504"/>
      <c r="P54" s="504"/>
      <c r="Q54" s="504"/>
      <c r="R54" s="504"/>
      <c r="S54" s="504"/>
      <c r="T54" s="504"/>
      <c r="U54" s="504"/>
      <c r="V54" s="504"/>
      <c r="W54" s="504"/>
      <c r="X54" s="504"/>
      <c r="Y54" s="504"/>
      <c r="Z54" s="504"/>
      <c r="AA54" s="504"/>
      <c r="AB54" s="504"/>
      <c r="AC54" s="504"/>
      <c r="AD54" s="504"/>
    </row>
    <row r="55" spans="1:30" ht="28.5" hidden="1" customHeight="1" x14ac:dyDescent="0.3">
      <c r="A55" s="538">
        <v>17543000000</v>
      </c>
      <c r="B55" s="539"/>
      <c r="C55" s="540" t="s">
        <v>540</v>
      </c>
      <c r="D55" s="532"/>
      <c r="E55" s="504"/>
      <c r="F55" s="504"/>
      <c r="G55" s="504"/>
      <c r="H55" s="504"/>
      <c r="I55" s="504"/>
      <c r="J55" s="504"/>
      <c r="K55" s="504"/>
      <c r="L55" s="504"/>
      <c r="M55" s="504"/>
      <c r="N55" s="504"/>
      <c r="O55" s="504"/>
      <c r="P55" s="504"/>
      <c r="Q55" s="504"/>
      <c r="R55" s="504"/>
      <c r="S55" s="504"/>
      <c r="T55" s="504"/>
      <c r="U55" s="504"/>
      <c r="V55" s="504"/>
      <c r="W55" s="504"/>
      <c r="X55" s="504"/>
      <c r="Y55" s="504"/>
      <c r="Z55" s="504"/>
      <c r="AA55" s="504"/>
      <c r="AB55" s="504"/>
      <c r="AC55" s="504"/>
      <c r="AD55" s="504"/>
    </row>
    <row r="56" spans="1:30" ht="57.75" hidden="1" customHeight="1" x14ac:dyDescent="0.3">
      <c r="A56" s="644" t="s">
        <v>560</v>
      </c>
      <c r="B56" s="645"/>
      <c r="C56" s="646"/>
      <c r="D56" s="541"/>
      <c r="E56" s="504"/>
      <c r="F56" s="504"/>
      <c r="G56" s="504"/>
      <c r="H56" s="504"/>
      <c r="I56" s="504"/>
      <c r="J56" s="504"/>
      <c r="K56" s="504"/>
      <c r="L56" s="504"/>
      <c r="M56" s="504"/>
      <c r="N56" s="504"/>
      <c r="O56" s="504"/>
      <c r="P56" s="504"/>
      <c r="Q56" s="504"/>
      <c r="R56" s="504"/>
      <c r="S56" s="504"/>
      <c r="T56" s="504"/>
      <c r="U56" s="504"/>
      <c r="V56" s="504"/>
      <c r="W56" s="504"/>
      <c r="X56" s="504"/>
      <c r="Y56" s="504"/>
      <c r="Z56" s="504"/>
      <c r="AA56" s="504"/>
      <c r="AB56" s="504"/>
      <c r="AC56" s="504"/>
      <c r="AD56" s="504"/>
    </row>
    <row r="57" spans="1:30" ht="25.5" hidden="1" customHeight="1" x14ac:dyDescent="0.3">
      <c r="A57" s="538">
        <v>17544000000</v>
      </c>
      <c r="B57" s="539"/>
      <c r="C57" s="540" t="s">
        <v>541</v>
      </c>
      <c r="D57" s="532"/>
      <c r="E57" s="504"/>
      <c r="F57" s="504"/>
      <c r="G57" s="504"/>
      <c r="H57" s="504"/>
      <c r="I57" s="504"/>
      <c r="J57" s="504"/>
      <c r="K57" s="504"/>
      <c r="L57" s="504"/>
      <c r="M57" s="504"/>
      <c r="N57" s="504"/>
      <c r="O57" s="504"/>
      <c r="P57" s="504"/>
      <c r="Q57" s="504"/>
      <c r="R57" s="504"/>
      <c r="S57" s="504"/>
      <c r="T57" s="504"/>
      <c r="U57" s="504"/>
      <c r="V57" s="504"/>
      <c r="W57" s="504"/>
      <c r="X57" s="504"/>
      <c r="Y57" s="504"/>
      <c r="Z57" s="504"/>
      <c r="AA57" s="504"/>
      <c r="AB57" s="504"/>
      <c r="AC57" s="504"/>
      <c r="AD57" s="504"/>
    </row>
    <row r="58" spans="1:30" ht="57.75" hidden="1" customHeight="1" x14ac:dyDescent="0.3">
      <c r="A58" s="644" t="s">
        <v>560</v>
      </c>
      <c r="B58" s="645"/>
      <c r="C58" s="646"/>
      <c r="D58" s="542"/>
      <c r="E58" s="504"/>
      <c r="F58" s="504"/>
      <c r="G58" s="504"/>
      <c r="H58" s="504"/>
      <c r="I58" s="504"/>
      <c r="J58" s="504"/>
      <c r="K58" s="504"/>
      <c r="L58" s="504"/>
      <c r="M58" s="504"/>
      <c r="N58" s="504"/>
      <c r="O58" s="504"/>
      <c r="P58" s="504"/>
      <c r="Q58" s="504"/>
      <c r="R58" s="504"/>
      <c r="S58" s="504"/>
      <c r="T58" s="504"/>
      <c r="U58" s="504"/>
      <c r="V58" s="504"/>
      <c r="W58" s="504"/>
      <c r="X58" s="504"/>
      <c r="Y58" s="504"/>
      <c r="Z58" s="504"/>
      <c r="AA58" s="504"/>
      <c r="AB58" s="504"/>
      <c r="AC58" s="504"/>
      <c r="AD58" s="504"/>
    </row>
    <row r="59" spans="1:30" ht="42" hidden="1" customHeight="1" x14ac:dyDescent="0.3">
      <c r="A59" s="543"/>
      <c r="B59" s="544"/>
      <c r="C59" s="544"/>
      <c r="D59" s="541"/>
      <c r="E59" s="504"/>
      <c r="F59" s="504"/>
      <c r="G59" s="504"/>
      <c r="H59" s="504"/>
      <c r="I59" s="504"/>
      <c r="J59" s="504"/>
      <c r="K59" s="504"/>
      <c r="L59" s="504"/>
      <c r="M59" s="504"/>
      <c r="N59" s="504"/>
      <c r="O59" s="504"/>
      <c r="P59" s="504"/>
      <c r="Q59" s="504"/>
      <c r="R59" s="504"/>
      <c r="S59" s="504"/>
      <c r="T59" s="504"/>
      <c r="U59" s="504"/>
      <c r="V59" s="504"/>
      <c r="W59" s="504"/>
      <c r="X59" s="504"/>
      <c r="Y59" s="504"/>
      <c r="Z59" s="504"/>
      <c r="AA59" s="504"/>
      <c r="AB59" s="504"/>
      <c r="AC59" s="504"/>
      <c r="AD59" s="504"/>
    </row>
    <row r="60" spans="1:30" ht="56.25" hidden="1" x14ac:dyDescent="0.3">
      <c r="A60" s="529" t="s">
        <v>561</v>
      </c>
      <c r="B60" s="530" t="s">
        <v>562</v>
      </c>
      <c r="C60" s="545" t="s">
        <v>563</v>
      </c>
      <c r="D60" s="532">
        <f>SUM(D61)</f>
        <v>0</v>
      </c>
      <c r="E60" s="504"/>
      <c r="F60" s="504"/>
      <c r="G60" s="504"/>
      <c r="H60" s="504"/>
      <c r="I60" s="504"/>
      <c r="J60" s="504"/>
      <c r="K60" s="504"/>
      <c r="L60" s="504"/>
      <c r="M60" s="504"/>
      <c r="N60" s="504"/>
      <c r="O60" s="504"/>
      <c r="P60" s="504"/>
      <c r="Q60" s="504"/>
      <c r="R60" s="504"/>
      <c r="S60" s="504"/>
      <c r="T60" s="504"/>
      <c r="U60" s="504"/>
      <c r="V60" s="504"/>
      <c r="W60" s="504"/>
      <c r="X60" s="504"/>
      <c r="Y60" s="504"/>
      <c r="Z60" s="504"/>
      <c r="AA60" s="504"/>
      <c r="AB60" s="504"/>
      <c r="AC60" s="504"/>
      <c r="AD60" s="504"/>
    </row>
    <row r="61" spans="1:30" ht="21.75" hidden="1" customHeight="1" x14ac:dyDescent="0.3">
      <c r="A61" s="529"/>
      <c r="B61" s="530"/>
      <c r="C61" s="545" t="s">
        <v>537</v>
      </c>
      <c r="D61" s="546">
        <f>SUM(D62)</f>
        <v>0</v>
      </c>
      <c r="E61" s="504"/>
      <c r="F61" s="504"/>
      <c r="G61" s="504"/>
      <c r="H61" s="504"/>
      <c r="I61" s="504"/>
      <c r="J61" s="504"/>
      <c r="K61" s="504"/>
      <c r="L61" s="504"/>
      <c r="M61" s="504"/>
      <c r="N61" s="504"/>
      <c r="O61" s="504"/>
      <c r="P61" s="504"/>
      <c r="Q61" s="504"/>
      <c r="R61" s="504"/>
      <c r="S61" s="504"/>
      <c r="T61" s="504"/>
      <c r="U61" s="504"/>
      <c r="V61" s="504"/>
      <c r="W61" s="504"/>
      <c r="X61" s="504"/>
      <c r="Y61" s="504"/>
      <c r="Z61" s="504"/>
      <c r="AA61" s="504"/>
      <c r="AB61" s="504"/>
      <c r="AC61" s="504"/>
      <c r="AD61" s="504"/>
    </row>
    <row r="62" spans="1:30" ht="33" hidden="1" customHeight="1" x14ac:dyDescent="0.25">
      <c r="A62" s="636" t="s">
        <v>564</v>
      </c>
      <c r="B62" s="637"/>
      <c r="C62" s="637"/>
      <c r="D62" s="541"/>
      <c r="E62" s="504"/>
      <c r="F62" s="504"/>
      <c r="G62" s="504"/>
      <c r="H62" s="504"/>
      <c r="I62" s="504"/>
      <c r="J62" s="504"/>
      <c r="K62" s="504"/>
      <c r="L62" s="504"/>
      <c r="M62" s="504"/>
      <c r="N62" s="504"/>
      <c r="O62" s="504"/>
      <c r="P62" s="504"/>
      <c r="Q62" s="504"/>
      <c r="R62" s="504"/>
      <c r="S62" s="504"/>
      <c r="T62" s="504"/>
      <c r="U62" s="504"/>
      <c r="V62" s="504"/>
      <c r="W62" s="504"/>
      <c r="X62" s="504"/>
      <c r="Y62" s="504"/>
      <c r="Z62" s="504"/>
      <c r="AA62" s="504"/>
      <c r="AB62" s="504"/>
      <c r="AC62" s="504"/>
      <c r="AD62" s="504"/>
    </row>
    <row r="63" spans="1:30" ht="41.25" hidden="1" customHeight="1" x14ac:dyDescent="0.25">
      <c r="A63" s="636" t="s">
        <v>565</v>
      </c>
      <c r="B63" s="637"/>
      <c r="C63" s="637"/>
      <c r="D63" s="541"/>
      <c r="E63" s="504"/>
      <c r="F63" s="504"/>
      <c r="G63" s="504"/>
      <c r="H63" s="504"/>
      <c r="I63" s="504"/>
      <c r="J63" s="504"/>
      <c r="K63" s="504"/>
      <c r="L63" s="504"/>
      <c r="M63" s="504"/>
      <c r="N63" s="504"/>
      <c r="O63" s="504"/>
      <c r="P63" s="504"/>
      <c r="Q63" s="504"/>
      <c r="R63" s="504"/>
      <c r="S63" s="504"/>
      <c r="T63" s="504"/>
      <c r="U63" s="504"/>
      <c r="V63" s="504"/>
      <c r="W63" s="504"/>
      <c r="X63" s="504"/>
      <c r="Y63" s="504"/>
      <c r="Z63" s="504"/>
      <c r="AA63" s="504"/>
      <c r="AB63" s="504"/>
      <c r="AC63" s="504"/>
      <c r="AD63" s="504"/>
    </row>
    <row r="64" spans="1:30" ht="25.5" customHeight="1" x14ac:dyDescent="0.3">
      <c r="A64" s="647" t="s">
        <v>566</v>
      </c>
      <c r="B64" s="648"/>
      <c r="C64" s="649"/>
      <c r="D64" s="650"/>
      <c r="E64" s="504"/>
      <c r="F64" s="504"/>
      <c r="G64" s="504"/>
      <c r="H64" s="504"/>
      <c r="I64" s="504"/>
      <c r="J64" s="504"/>
      <c r="K64" s="504"/>
      <c r="L64" s="504"/>
      <c r="M64" s="504"/>
      <c r="N64" s="504"/>
      <c r="O64" s="504"/>
      <c r="P64" s="504"/>
      <c r="Q64" s="504"/>
      <c r="R64" s="504"/>
      <c r="S64" s="504"/>
      <c r="T64" s="504"/>
      <c r="U64" s="504"/>
      <c r="V64" s="504"/>
      <c r="W64" s="504"/>
      <c r="X64" s="504"/>
      <c r="Y64" s="504"/>
      <c r="Z64" s="504"/>
      <c r="AA64" s="504"/>
      <c r="AB64" s="504"/>
      <c r="AC64" s="504"/>
      <c r="AD64" s="504"/>
    </row>
    <row r="65" spans="1:30" ht="56.25" hidden="1" customHeight="1" x14ac:dyDescent="0.3">
      <c r="A65" s="529" t="s">
        <v>561</v>
      </c>
      <c r="B65" s="530" t="s">
        <v>562</v>
      </c>
      <c r="C65" s="545" t="s">
        <v>563</v>
      </c>
      <c r="D65" s="532"/>
      <c r="E65" s="504"/>
      <c r="F65" s="504"/>
      <c r="G65" s="504"/>
      <c r="H65" s="504"/>
      <c r="I65" s="504"/>
      <c r="J65" s="504"/>
      <c r="K65" s="504"/>
      <c r="L65" s="504"/>
      <c r="M65" s="504"/>
      <c r="N65" s="504"/>
      <c r="O65" s="504"/>
      <c r="P65" s="504"/>
      <c r="Q65" s="504"/>
      <c r="R65" s="504"/>
      <c r="S65" s="504"/>
      <c r="T65" s="504"/>
      <c r="U65" s="504"/>
      <c r="V65" s="504"/>
      <c r="W65" s="504"/>
      <c r="X65" s="504"/>
      <c r="Y65" s="504"/>
      <c r="Z65" s="504"/>
      <c r="AA65" s="504"/>
      <c r="AB65" s="504"/>
      <c r="AC65" s="504"/>
      <c r="AD65" s="504"/>
    </row>
    <row r="66" spans="1:30" ht="26.25" hidden="1" customHeight="1" x14ac:dyDescent="0.3">
      <c r="A66" s="529"/>
      <c r="B66" s="530"/>
      <c r="C66" s="545" t="s">
        <v>537</v>
      </c>
      <c r="D66" s="532"/>
      <c r="E66" s="504"/>
      <c r="F66" s="504"/>
      <c r="G66" s="504"/>
      <c r="H66" s="504"/>
      <c r="I66" s="504"/>
      <c r="J66" s="504"/>
      <c r="K66" s="504"/>
      <c r="L66" s="504"/>
      <c r="M66" s="504"/>
      <c r="N66" s="504"/>
      <c r="O66" s="504"/>
      <c r="P66" s="504"/>
      <c r="Q66" s="504"/>
      <c r="R66" s="504"/>
      <c r="S66" s="504"/>
      <c r="T66" s="504"/>
      <c r="U66" s="504"/>
      <c r="V66" s="504"/>
      <c r="W66" s="504"/>
      <c r="X66" s="504"/>
      <c r="Y66" s="504"/>
      <c r="Z66" s="504"/>
      <c r="AA66" s="504"/>
      <c r="AB66" s="504"/>
      <c r="AC66" s="504"/>
      <c r="AD66" s="504"/>
    </row>
    <row r="67" spans="1:30" ht="30.75" hidden="1" customHeight="1" x14ac:dyDescent="0.25">
      <c r="A67" s="636" t="s">
        <v>567</v>
      </c>
      <c r="B67" s="637"/>
      <c r="C67" s="637"/>
      <c r="D67" s="541"/>
      <c r="E67" s="504"/>
      <c r="F67" s="504"/>
      <c r="G67" s="504"/>
      <c r="H67" s="504"/>
      <c r="I67" s="504"/>
      <c r="J67" s="504"/>
      <c r="K67" s="504"/>
      <c r="L67" s="504"/>
      <c r="M67" s="504"/>
      <c r="N67" s="504"/>
      <c r="O67" s="504"/>
      <c r="P67" s="504"/>
      <c r="Q67" s="504"/>
      <c r="R67" s="504"/>
      <c r="S67" s="504"/>
      <c r="T67" s="504"/>
      <c r="U67" s="504"/>
      <c r="V67" s="504"/>
      <c r="W67" s="504"/>
      <c r="X67" s="504"/>
      <c r="Y67" s="504"/>
      <c r="Z67" s="504"/>
      <c r="AA67" s="504"/>
      <c r="AB67" s="504"/>
      <c r="AC67" s="504"/>
      <c r="AD67" s="504"/>
    </row>
    <row r="68" spans="1:30" ht="27" hidden="1" customHeight="1" x14ac:dyDescent="0.25">
      <c r="A68" s="636" t="s">
        <v>568</v>
      </c>
      <c r="B68" s="637"/>
      <c r="C68" s="637"/>
      <c r="D68" s="541"/>
      <c r="E68" s="504"/>
      <c r="F68" s="504"/>
      <c r="G68" s="504"/>
      <c r="H68" s="504"/>
      <c r="I68" s="504"/>
      <c r="J68" s="504"/>
      <c r="K68" s="504"/>
      <c r="L68" s="504"/>
      <c r="M68" s="504"/>
      <c r="N68" s="504"/>
      <c r="O68" s="504"/>
      <c r="P68" s="504"/>
      <c r="Q68" s="504"/>
      <c r="R68" s="504"/>
      <c r="S68" s="504"/>
      <c r="T68" s="504"/>
      <c r="U68" s="504"/>
      <c r="V68" s="504"/>
      <c r="W68" s="504"/>
      <c r="X68" s="504"/>
      <c r="Y68" s="504"/>
      <c r="Z68" s="504"/>
      <c r="AA68" s="504"/>
      <c r="AB68" s="504"/>
      <c r="AC68" s="504"/>
      <c r="AD68" s="504"/>
    </row>
    <row r="69" spans="1:30" ht="20.25" x14ac:dyDescent="0.3">
      <c r="A69" s="547" t="s">
        <v>544</v>
      </c>
      <c r="B69" s="548" t="s">
        <v>544</v>
      </c>
      <c r="C69" s="549" t="s">
        <v>569</v>
      </c>
      <c r="D69" s="550">
        <f>SUM(D70:D71)</f>
        <v>0</v>
      </c>
    </row>
    <row r="70" spans="1:30" ht="20.25" x14ac:dyDescent="0.3">
      <c r="A70" s="547" t="s">
        <v>544</v>
      </c>
      <c r="B70" s="548" t="s">
        <v>544</v>
      </c>
      <c r="C70" s="534" t="s">
        <v>546</v>
      </c>
      <c r="D70" s="551">
        <f>SUM(D49,D60)</f>
        <v>0</v>
      </c>
    </row>
    <row r="71" spans="1:30" ht="21" thickBot="1" x14ac:dyDescent="0.35">
      <c r="A71" s="552" t="s">
        <v>544</v>
      </c>
      <c r="B71" s="553" t="s">
        <v>544</v>
      </c>
      <c r="C71" s="554" t="s">
        <v>547</v>
      </c>
      <c r="D71" s="555">
        <f>D66</f>
        <v>0</v>
      </c>
    </row>
    <row r="72" spans="1:30" ht="20.25" hidden="1" x14ac:dyDescent="0.3">
      <c r="A72" s="523"/>
      <c r="B72" s="523"/>
      <c r="C72" s="524"/>
      <c r="D72" s="525"/>
    </row>
    <row r="73" spans="1:30" ht="20.25" hidden="1" x14ac:dyDescent="0.3">
      <c r="A73" s="523"/>
      <c r="B73" s="523"/>
      <c r="C73" s="524"/>
      <c r="D73" s="525"/>
      <c r="E73" s="11"/>
      <c r="F73" s="11"/>
    </row>
    <row r="74" spans="1:30" ht="20.25" hidden="1" x14ac:dyDescent="0.3">
      <c r="A74" s="523"/>
      <c r="B74" s="523"/>
      <c r="C74" s="524"/>
      <c r="D74" s="525"/>
      <c r="E74" s="11"/>
      <c r="F74" s="11"/>
    </row>
    <row r="75" spans="1:30" ht="110.25" customHeight="1" x14ac:dyDescent="0.35">
      <c r="A75" s="638" t="s">
        <v>570</v>
      </c>
      <c r="B75" s="639"/>
      <c r="C75" s="639"/>
      <c r="D75" s="639"/>
      <c r="E75" s="639"/>
      <c r="F75" s="639"/>
      <c r="G75" s="556"/>
      <c r="H75" s="556"/>
    </row>
    <row r="76" spans="1:30" ht="20.25" x14ac:dyDescent="0.3">
      <c r="A76" s="523"/>
      <c r="B76" s="523"/>
      <c r="C76" s="524"/>
      <c r="D76" s="525"/>
      <c r="E76" s="11"/>
      <c r="F76" s="11"/>
    </row>
    <row r="77" spans="1:30" ht="20.25" x14ac:dyDescent="0.3">
      <c r="A77" s="640"/>
      <c r="B77" s="641"/>
      <c r="C77" s="641"/>
      <c r="D77" s="641"/>
      <c r="E77" s="11"/>
      <c r="F77" s="11"/>
    </row>
    <row r="78" spans="1:30" ht="20.25" x14ac:dyDescent="0.3">
      <c r="A78" s="523"/>
      <c r="B78" s="523"/>
      <c r="C78" s="524"/>
      <c r="D78" s="525"/>
    </row>
  </sheetData>
  <mergeCells count="48">
    <mergeCell ref="B21:C21"/>
    <mergeCell ref="C2:D2"/>
    <mergeCell ref="C3:D3"/>
    <mergeCell ref="B8:C8"/>
    <mergeCell ref="B9:C9"/>
    <mergeCell ref="A11:D11"/>
    <mergeCell ref="A14:A15"/>
    <mergeCell ref="B14:C15"/>
    <mergeCell ref="D14:D15"/>
    <mergeCell ref="B16:C16"/>
    <mergeCell ref="A17:D17"/>
    <mergeCell ref="B18:C18"/>
    <mergeCell ref="B19:C19"/>
    <mergeCell ref="B20:C20"/>
    <mergeCell ref="B34:C34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2:D32"/>
    <mergeCell ref="B33:C33"/>
    <mergeCell ref="A52:C52"/>
    <mergeCell ref="B35:C35"/>
    <mergeCell ref="B36:C36"/>
    <mergeCell ref="B37:C37"/>
    <mergeCell ref="B38:C38"/>
    <mergeCell ref="B39:C39"/>
    <mergeCell ref="A42:D42"/>
    <mergeCell ref="A45:A46"/>
    <mergeCell ref="B45:B46"/>
    <mergeCell ref="C45:C46"/>
    <mergeCell ref="D45:D46"/>
    <mergeCell ref="A48:D48"/>
    <mergeCell ref="A67:C67"/>
    <mergeCell ref="A68:C68"/>
    <mergeCell ref="A75:F75"/>
    <mergeCell ref="A77:D77"/>
    <mergeCell ref="A53:C53"/>
    <mergeCell ref="A56:C56"/>
    <mergeCell ref="A58:C58"/>
    <mergeCell ref="A62:C62"/>
    <mergeCell ref="A63:C63"/>
    <mergeCell ref="A64:D64"/>
  </mergeCells>
  <conditionalFormatting sqref="A55:A57">
    <cfRule type="expression" dxfId="2" priority="3" stopIfTrue="1">
      <formula>MID(HY55,1,1)="v"</formula>
    </cfRule>
  </conditionalFormatting>
  <conditionalFormatting sqref="C55 C57">
    <cfRule type="expression" dxfId="1" priority="2" stopIfTrue="1">
      <formula>MID(A55,1,1)="v"</formula>
    </cfRule>
  </conditionalFormatting>
  <conditionalFormatting sqref="A58">
    <cfRule type="expression" dxfId="0" priority="1" stopIfTrue="1">
      <formula>MID(HY58,1,1)="v"</formula>
    </cfRule>
  </conditionalFormatting>
  <pageMargins left="1.1811023622047245" right="0.39370078740157483" top="0.78740157480314965" bottom="0.78740157480314965" header="0.31496062992125984" footer="0.31496062992125984"/>
  <pageSetup paperSize="9" scale="70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96"/>
  <sheetViews>
    <sheetView showZeros="0" view="pageBreakPreview" zoomScaleNormal="112" zoomScaleSheetLayoutView="100" workbookViewId="0">
      <selection activeCell="L41" sqref="L1:L1048576"/>
    </sheetView>
  </sheetViews>
  <sheetFormatPr defaultColWidth="9.140625" defaultRowHeight="12.75" x14ac:dyDescent="0.2"/>
  <cols>
    <col min="1" max="1" width="13.5703125" style="217" customWidth="1"/>
    <col min="2" max="2" width="11.85546875" style="217" customWidth="1"/>
    <col min="3" max="3" width="10.85546875" style="217" customWidth="1"/>
    <col min="4" max="4" width="43.140625" style="217" customWidth="1"/>
    <col min="5" max="5" width="45.7109375" style="217" customWidth="1"/>
    <col min="6" max="6" width="25.7109375" style="218" customWidth="1"/>
    <col min="7" max="7" width="17.5703125" style="219" customWidth="1"/>
    <col min="8" max="8" width="18.5703125" style="220" customWidth="1"/>
    <col min="9" max="10" width="18" style="217" customWidth="1"/>
    <col min="12" max="12" width="21.42578125" style="217" hidden="1" customWidth="1"/>
    <col min="13" max="13" width="16" style="217" customWidth="1"/>
    <col min="14" max="16384" width="9.140625" style="217"/>
  </cols>
  <sheetData>
    <row r="4" spans="1:13" ht="57" customHeight="1" x14ac:dyDescent="0.2"/>
    <row r="5" spans="1:13" ht="16.350000000000001" customHeight="1" x14ac:dyDescent="0.3">
      <c r="D5" s="704"/>
      <c r="E5" s="704"/>
      <c r="F5" s="704"/>
      <c r="G5" s="704"/>
      <c r="H5" s="704"/>
      <c r="I5" s="704"/>
    </row>
    <row r="6" spans="1:13" ht="18.75" x14ac:dyDescent="0.3">
      <c r="D6" s="705"/>
      <c r="E6" s="705"/>
      <c r="F6" s="705"/>
      <c r="G6" s="705"/>
      <c r="H6" s="705"/>
      <c r="I6" s="705"/>
      <c r="J6" s="705"/>
    </row>
    <row r="7" spans="1:13" ht="16.899999999999999" customHeight="1" x14ac:dyDescent="0.3">
      <c r="D7" s="221"/>
      <c r="E7" s="221"/>
      <c r="F7" s="222"/>
      <c r="G7" s="223"/>
      <c r="H7" s="221"/>
      <c r="I7" s="221"/>
      <c r="J7" s="221"/>
    </row>
    <row r="8" spans="1:13" ht="27" customHeight="1" x14ac:dyDescent="0.3">
      <c r="A8" s="182" t="s">
        <v>165</v>
      </c>
      <c r="D8" s="221"/>
      <c r="E8" s="221"/>
      <c r="F8" s="222"/>
      <c r="G8" s="223"/>
      <c r="H8" s="221"/>
      <c r="I8" s="221"/>
      <c r="J8" s="221"/>
    </row>
    <row r="9" spans="1:13" ht="17.45" customHeight="1" x14ac:dyDescent="0.3">
      <c r="A9" s="184" t="s">
        <v>161</v>
      </c>
      <c r="D9" s="221"/>
      <c r="E9" s="221"/>
      <c r="F9" s="222"/>
      <c r="G9" s="223"/>
      <c r="H9" s="221"/>
      <c r="I9" s="221"/>
      <c r="J9" s="224" t="s">
        <v>183</v>
      </c>
    </row>
    <row r="10" spans="1:13" ht="9.6" customHeight="1" x14ac:dyDescent="0.3">
      <c r="E10" s="225"/>
      <c r="F10" s="222"/>
      <c r="G10" s="223"/>
      <c r="H10" s="226"/>
    </row>
    <row r="11" spans="1:13" s="227" customFormat="1" ht="27" customHeight="1" x14ac:dyDescent="0.2">
      <c r="A11" s="706" t="s">
        <v>162</v>
      </c>
      <c r="B11" s="706" t="s">
        <v>163</v>
      </c>
      <c r="C11" s="706" t="s">
        <v>139</v>
      </c>
      <c r="D11" s="707" t="s">
        <v>164</v>
      </c>
      <c r="E11" s="708" t="s">
        <v>350</v>
      </c>
      <c r="F11" s="708" t="s">
        <v>351</v>
      </c>
      <c r="G11" s="709" t="s">
        <v>140</v>
      </c>
      <c r="H11" s="710" t="s">
        <v>34</v>
      </c>
      <c r="I11" s="702" t="s">
        <v>35</v>
      </c>
      <c r="J11" s="703"/>
    </row>
    <row r="12" spans="1:13" s="227" customFormat="1" ht="104.25" customHeight="1" x14ac:dyDescent="0.2">
      <c r="A12" s="624"/>
      <c r="B12" s="624"/>
      <c r="C12" s="624"/>
      <c r="D12" s="624"/>
      <c r="E12" s="624"/>
      <c r="F12" s="619"/>
      <c r="G12" s="624"/>
      <c r="H12" s="624"/>
      <c r="I12" s="228" t="s">
        <v>312</v>
      </c>
      <c r="J12" s="229" t="s">
        <v>141</v>
      </c>
    </row>
    <row r="13" spans="1:13" s="232" customFormat="1" ht="15.75" customHeight="1" x14ac:dyDescent="0.2">
      <c r="A13" s="230">
        <v>1</v>
      </c>
      <c r="B13" s="230">
        <v>2</v>
      </c>
      <c r="C13" s="230">
        <v>3</v>
      </c>
      <c r="D13" s="230">
        <v>4</v>
      </c>
      <c r="E13" s="231">
        <v>5</v>
      </c>
      <c r="F13" s="231">
        <v>6</v>
      </c>
      <c r="G13" s="231">
        <v>7</v>
      </c>
      <c r="H13" s="231">
        <v>8</v>
      </c>
      <c r="I13" s="230">
        <v>9</v>
      </c>
      <c r="J13" s="231">
        <v>10</v>
      </c>
    </row>
    <row r="14" spans="1:13" ht="48" customHeight="1" x14ac:dyDescent="0.3">
      <c r="A14" s="359" t="s">
        <v>59</v>
      </c>
      <c r="B14" s="359"/>
      <c r="C14" s="359"/>
      <c r="D14" s="360" t="s">
        <v>53</v>
      </c>
      <c r="E14" s="361"/>
      <c r="F14" s="362"/>
      <c r="G14" s="363">
        <f>SUM(G15)</f>
        <v>-800965</v>
      </c>
      <c r="H14" s="363">
        <f t="shared" ref="H14:J14" si="0">SUM(H15)</f>
        <v>-550965</v>
      </c>
      <c r="I14" s="363">
        <f t="shared" si="0"/>
        <v>-250000</v>
      </c>
      <c r="J14" s="363">
        <f t="shared" si="0"/>
        <v>-250000</v>
      </c>
      <c r="K14" s="13"/>
      <c r="M14" s="364"/>
    </row>
    <row r="15" spans="1:13" ht="47.25" customHeight="1" x14ac:dyDescent="0.3">
      <c r="A15" s="359" t="s">
        <v>60</v>
      </c>
      <c r="B15" s="359"/>
      <c r="C15" s="359"/>
      <c r="D15" s="360" t="s">
        <v>53</v>
      </c>
      <c r="E15" s="361"/>
      <c r="F15" s="362"/>
      <c r="G15" s="363">
        <f>SUM(G16:G28)</f>
        <v>-800965</v>
      </c>
      <c r="H15" s="363">
        <f>SUM(H16:H28)</f>
        <v>-550965</v>
      </c>
      <c r="I15" s="363">
        <f>SUM(I16:I28)</f>
        <v>-250000</v>
      </c>
      <c r="J15" s="363">
        <f>SUM(J16:J28)</f>
        <v>-250000</v>
      </c>
      <c r="K15" s="13"/>
      <c r="L15" s="365">
        <f>SUM(H14:I14)</f>
        <v>-800965</v>
      </c>
    </row>
    <row r="16" spans="1:13" s="293" customFormat="1" ht="115.5" hidden="1" customHeight="1" x14ac:dyDescent="0.3">
      <c r="A16" s="274" t="s">
        <v>150</v>
      </c>
      <c r="B16" s="274" t="s">
        <v>23</v>
      </c>
      <c r="C16" s="274" t="s">
        <v>24</v>
      </c>
      <c r="D16" s="292" t="s">
        <v>151</v>
      </c>
      <c r="E16" s="266" t="s">
        <v>352</v>
      </c>
      <c r="F16" s="240" t="s">
        <v>353</v>
      </c>
      <c r="G16" s="241">
        <f t="shared" ref="G16:G28" si="1">SUM(H16:I16)</f>
        <v>0</v>
      </c>
      <c r="H16" s="267"/>
      <c r="I16" s="267"/>
      <c r="J16" s="267"/>
      <c r="L16" s="294"/>
    </row>
    <row r="17" spans="1:12" s="347" customFormat="1" ht="71.25" customHeight="1" x14ac:dyDescent="0.3">
      <c r="A17" s="233" t="s">
        <v>150</v>
      </c>
      <c r="B17" s="233" t="s">
        <v>23</v>
      </c>
      <c r="C17" s="233" t="s">
        <v>24</v>
      </c>
      <c r="D17" s="344" t="s">
        <v>151</v>
      </c>
      <c r="E17" s="234" t="s">
        <v>354</v>
      </c>
      <c r="F17" s="349" t="s">
        <v>355</v>
      </c>
      <c r="G17" s="235">
        <f t="shared" si="1"/>
        <v>-87600</v>
      </c>
      <c r="H17" s="346">
        <v>-87600</v>
      </c>
      <c r="I17" s="346"/>
      <c r="J17" s="346"/>
      <c r="L17" s="348"/>
    </row>
    <row r="18" spans="1:12" s="347" customFormat="1" ht="39" customHeight="1" x14ac:dyDescent="0.3">
      <c r="A18" s="233" t="s">
        <v>150</v>
      </c>
      <c r="B18" s="233" t="s">
        <v>23</v>
      </c>
      <c r="C18" s="233" t="s">
        <v>24</v>
      </c>
      <c r="D18" s="344" t="s">
        <v>151</v>
      </c>
      <c r="E18" s="234" t="s">
        <v>356</v>
      </c>
      <c r="F18" s="349" t="s">
        <v>357</v>
      </c>
      <c r="G18" s="235">
        <f t="shared" si="1"/>
        <v>-24500</v>
      </c>
      <c r="H18" s="346">
        <v>-24500</v>
      </c>
      <c r="I18" s="346"/>
      <c r="J18" s="346"/>
      <c r="L18" s="348"/>
    </row>
    <row r="19" spans="1:12" s="347" customFormat="1" ht="54" customHeight="1" x14ac:dyDescent="0.3">
      <c r="A19" s="233" t="s">
        <v>150</v>
      </c>
      <c r="B19" s="233" t="s">
        <v>23</v>
      </c>
      <c r="C19" s="233" t="s">
        <v>24</v>
      </c>
      <c r="D19" s="344" t="s">
        <v>151</v>
      </c>
      <c r="E19" s="234" t="s">
        <v>358</v>
      </c>
      <c r="F19" s="349" t="s">
        <v>359</v>
      </c>
      <c r="G19" s="235">
        <f t="shared" si="1"/>
        <v>-11450</v>
      </c>
      <c r="H19" s="346">
        <v>-11450</v>
      </c>
      <c r="I19" s="346"/>
      <c r="J19" s="346"/>
      <c r="L19" s="348"/>
    </row>
    <row r="20" spans="1:12" s="347" customFormat="1" ht="57" customHeight="1" x14ac:dyDescent="0.3">
      <c r="A20" s="233" t="s">
        <v>150</v>
      </c>
      <c r="B20" s="233" t="s">
        <v>23</v>
      </c>
      <c r="C20" s="233" t="s">
        <v>24</v>
      </c>
      <c r="D20" s="344" t="s">
        <v>151</v>
      </c>
      <c r="E20" s="345" t="s">
        <v>360</v>
      </c>
      <c r="F20" s="236" t="s">
        <v>361</v>
      </c>
      <c r="G20" s="235">
        <f t="shared" si="1"/>
        <v>-70000</v>
      </c>
      <c r="H20" s="346">
        <v>-70000</v>
      </c>
      <c r="I20" s="346"/>
      <c r="J20" s="346"/>
      <c r="L20" s="348"/>
    </row>
    <row r="21" spans="1:12" s="293" customFormat="1" ht="75.75" hidden="1" customHeight="1" x14ac:dyDescent="0.3">
      <c r="A21" s="237" t="s">
        <v>69</v>
      </c>
      <c r="B21" s="237" t="s">
        <v>44</v>
      </c>
      <c r="C21" s="237" t="s">
        <v>20</v>
      </c>
      <c r="D21" s="295" t="s">
        <v>1</v>
      </c>
      <c r="E21" s="266" t="s">
        <v>362</v>
      </c>
      <c r="F21" s="240" t="s">
        <v>363</v>
      </c>
      <c r="G21" s="241">
        <f t="shared" si="1"/>
        <v>0</v>
      </c>
      <c r="H21" s="267"/>
      <c r="I21" s="267"/>
      <c r="J21" s="267"/>
      <c r="L21" s="294"/>
    </row>
    <row r="22" spans="1:12" s="13" customFormat="1" ht="42" customHeight="1" x14ac:dyDescent="0.3">
      <c r="A22" s="233" t="s">
        <v>187</v>
      </c>
      <c r="B22" s="233" t="s">
        <v>188</v>
      </c>
      <c r="C22" s="233" t="s">
        <v>189</v>
      </c>
      <c r="D22" s="344" t="s">
        <v>190</v>
      </c>
      <c r="E22" s="345" t="s">
        <v>364</v>
      </c>
      <c r="F22" s="349" t="s">
        <v>365</v>
      </c>
      <c r="G22" s="235">
        <f t="shared" si="1"/>
        <v>-250000</v>
      </c>
      <c r="H22" s="235"/>
      <c r="I22" s="350">
        <v>-250000</v>
      </c>
      <c r="J22" s="350">
        <v>-250000</v>
      </c>
    </row>
    <row r="23" spans="1:12" s="245" customFormat="1" ht="78.75" hidden="1" customHeight="1" x14ac:dyDescent="0.3">
      <c r="A23" s="237" t="s">
        <v>83</v>
      </c>
      <c r="B23" s="237" t="s">
        <v>84</v>
      </c>
      <c r="C23" s="237" t="s">
        <v>25</v>
      </c>
      <c r="D23" s="238" t="s">
        <v>82</v>
      </c>
      <c r="E23" s="239" t="s">
        <v>366</v>
      </c>
      <c r="F23" s="240" t="s">
        <v>367</v>
      </c>
      <c r="G23" s="241">
        <f t="shared" si="1"/>
        <v>0</v>
      </c>
      <c r="H23" s="242"/>
      <c r="I23" s="243"/>
      <c r="J23" s="244"/>
    </row>
    <row r="24" spans="1:12" ht="69.75" customHeight="1" x14ac:dyDescent="0.3">
      <c r="A24" s="351" t="s">
        <v>85</v>
      </c>
      <c r="B24" s="351" t="s">
        <v>86</v>
      </c>
      <c r="C24" s="352" t="s">
        <v>87</v>
      </c>
      <c r="D24" s="353" t="s">
        <v>88</v>
      </c>
      <c r="E24" s="345" t="s">
        <v>368</v>
      </c>
      <c r="F24" s="236" t="s">
        <v>369</v>
      </c>
      <c r="G24" s="235">
        <f t="shared" si="1"/>
        <v>-251440</v>
      </c>
      <c r="H24" s="246">
        <v>-251440</v>
      </c>
      <c r="I24" s="350"/>
      <c r="J24" s="350"/>
      <c r="K24" s="217"/>
    </row>
    <row r="25" spans="1:12" ht="39.75" customHeight="1" x14ac:dyDescent="0.3">
      <c r="A25" s="354" t="s">
        <v>250</v>
      </c>
      <c r="B25" s="233" t="s">
        <v>251</v>
      </c>
      <c r="C25" s="355" t="s">
        <v>198</v>
      </c>
      <c r="D25" s="356" t="s">
        <v>252</v>
      </c>
      <c r="E25" s="234" t="s">
        <v>356</v>
      </c>
      <c r="F25" s="349" t="s">
        <v>357</v>
      </c>
      <c r="G25" s="235">
        <f t="shared" si="1"/>
        <v>-64000</v>
      </c>
      <c r="H25" s="246">
        <v>-64000</v>
      </c>
      <c r="I25" s="350"/>
      <c r="J25" s="350"/>
      <c r="K25" s="217"/>
    </row>
    <row r="26" spans="1:12" s="245" customFormat="1" ht="78" hidden="1" customHeight="1" x14ac:dyDescent="0.3">
      <c r="A26" s="269" t="s">
        <v>243</v>
      </c>
      <c r="B26" s="274" t="s">
        <v>244</v>
      </c>
      <c r="C26" s="298" t="s">
        <v>198</v>
      </c>
      <c r="D26" s="299" t="s">
        <v>245</v>
      </c>
      <c r="E26" s="266" t="s">
        <v>354</v>
      </c>
      <c r="F26" s="240" t="s">
        <v>355</v>
      </c>
      <c r="G26" s="241">
        <f t="shared" si="1"/>
        <v>0</v>
      </c>
      <c r="H26" s="297"/>
      <c r="I26" s="243"/>
      <c r="J26" s="243"/>
    </row>
    <row r="27" spans="1:12" s="245" customFormat="1" ht="42.75" hidden="1" customHeight="1" x14ac:dyDescent="0.3">
      <c r="A27" s="269" t="s">
        <v>196</v>
      </c>
      <c r="B27" s="274" t="s">
        <v>197</v>
      </c>
      <c r="C27" s="298"/>
      <c r="D27" s="296" t="s">
        <v>199</v>
      </c>
      <c r="E27" s="266" t="s">
        <v>356</v>
      </c>
      <c r="F27" s="240" t="s">
        <v>357</v>
      </c>
      <c r="G27" s="241">
        <f t="shared" si="1"/>
        <v>0</v>
      </c>
      <c r="H27" s="297"/>
      <c r="I27" s="243"/>
      <c r="J27" s="244"/>
    </row>
    <row r="28" spans="1:12" s="358" customFormat="1" ht="75" customHeight="1" x14ac:dyDescent="0.35">
      <c r="A28" s="233" t="s">
        <v>240</v>
      </c>
      <c r="B28" s="233" t="s">
        <v>241</v>
      </c>
      <c r="C28" s="233" t="s">
        <v>198</v>
      </c>
      <c r="D28" s="357" t="s">
        <v>242</v>
      </c>
      <c r="E28" s="234" t="s">
        <v>354</v>
      </c>
      <c r="F28" s="349" t="s">
        <v>355</v>
      </c>
      <c r="G28" s="235">
        <f t="shared" si="1"/>
        <v>-41975</v>
      </c>
      <c r="H28" s="246">
        <v>-41975</v>
      </c>
      <c r="I28" s="350"/>
      <c r="J28" s="350"/>
    </row>
    <row r="29" spans="1:12" s="262" customFormat="1" ht="47.25" hidden="1" customHeight="1" x14ac:dyDescent="0.3">
      <c r="A29" s="301" t="s">
        <v>100</v>
      </c>
      <c r="B29" s="302"/>
      <c r="C29" s="302"/>
      <c r="D29" s="303" t="s">
        <v>54</v>
      </c>
      <c r="E29" s="304"/>
      <c r="F29" s="305"/>
      <c r="G29" s="291">
        <f>SUM(G30)</f>
        <v>0</v>
      </c>
      <c r="H29" s="291">
        <f t="shared" ref="H29:J29" si="2">SUM(H30)</f>
        <v>0</v>
      </c>
      <c r="I29" s="291">
        <f t="shared" si="2"/>
        <v>0</v>
      </c>
      <c r="J29" s="291">
        <f t="shared" si="2"/>
        <v>0</v>
      </c>
    </row>
    <row r="30" spans="1:12" s="262" customFormat="1" ht="45.75" hidden="1" customHeight="1" x14ac:dyDescent="0.3">
      <c r="A30" s="301" t="s">
        <v>99</v>
      </c>
      <c r="B30" s="302"/>
      <c r="C30" s="302"/>
      <c r="D30" s="303" t="s">
        <v>54</v>
      </c>
      <c r="E30" s="304"/>
      <c r="F30" s="305"/>
      <c r="G30" s="291">
        <f>SUM(G31:G33)</f>
        <v>0</v>
      </c>
      <c r="H30" s="291">
        <f t="shared" ref="H30:J30" si="3">SUM(H31:H33)</f>
        <v>0</v>
      </c>
      <c r="I30" s="291">
        <f t="shared" si="3"/>
        <v>0</v>
      </c>
      <c r="J30" s="291">
        <f t="shared" si="3"/>
        <v>0</v>
      </c>
      <c r="L30" s="306">
        <f>SUM(H30:I30)</f>
        <v>0</v>
      </c>
    </row>
    <row r="31" spans="1:12" s="262" customFormat="1" ht="77.25" hidden="1" customHeight="1" x14ac:dyDescent="0.3">
      <c r="A31" s="276" t="s">
        <v>182</v>
      </c>
      <c r="B31" s="276" t="s">
        <v>191</v>
      </c>
      <c r="C31" s="307" t="s">
        <v>15</v>
      </c>
      <c r="D31" s="308" t="s">
        <v>192</v>
      </c>
      <c r="E31" s="266" t="s">
        <v>370</v>
      </c>
      <c r="F31" s="271" t="s">
        <v>371</v>
      </c>
      <c r="G31" s="297">
        <f t="shared" ref="G31" si="4">SUM(H31:I31)</f>
        <v>0</v>
      </c>
      <c r="H31" s="297"/>
      <c r="I31" s="267"/>
      <c r="J31" s="268"/>
      <c r="L31" s="309"/>
    </row>
    <row r="32" spans="1:12" s="262" customFormat="1" ht="75" hidden="1" customHeight="1" x14ac:dyDescent="0.3">
      <c r="A32" s="264" t="s">
        <v>180</v>
      </c>
      <c r="B32" s="264" t="s">
        <v>181</v>
      </c>
      <c r="C32" s="264" t="s">
        <v>17</v>
      </c>
      <c r="D32" s="308" t="s">
        <v>128</v>
      </c>
      <c r="E32" s="239" t="s">
        <v>372</v>
      </c>
      <c r="F32" s="240" t="s">
        <v>373</v>
      </c>
      <c r="G32" s="241">
        <f>SUM(H32:I32)</f>
        <v>0</v>
      </c>
      <c r="H32" s="297"/>
      <c r="I32" s="267"/>
      <c r="J32" s="268"/>
      <c r="L32" s="310"/>
    </row>
    <row r="33" spans="1:12" s="245" customFormat="1" ht="57" hidden="1" customHeight="1" x14ac:dyDescent="0.3">
      <c r="A33" s="264" t="s">
        <v>180</v>
      </c>
      <c r="B33" s="264" t="s">
        <v>181</v>
      </c>
      <c r="C33" s="264" t="s">
        <v>17</v>
      </c>
      <c r="D33" s="308" t="s">
        <v>128</v>
      </c>
      <c r="E33" s="239" t="s">
        <v>360</v>
      </c>
      <c r="F33" s="271" t="s">
        <v>361</v>
      </c>
      <c r="G33" s="241">
        <f>SUM(H33:I33)</f>
        <v>0</v>
      </c>
      <c r="H33" s="243"/>
      <c r="I33" s="243"/>
      <c r="J33" s="243"/>
    </row>
    <row r="34" spans="1:12" s="253" customFormat="1" ht="57.75" customHeight="1" x14ac:dyDescent="0.3">
      <c r="A34" s="247" t="s">
        <v>97</v>
      </c>
      <c r="B34" s="248"/>
      <c r="C34" s="248"/>
      <c r="D34" s="249" t="s">
        <v>374</v>
      </c>
      <c r="E34" s="250"/>
      <c r="F34" s="251"/>
      <c r="G34" s="252">
        <f>SUM(G35)</f>
        <v>170000</v>
      </c>
      <c r="H34" s="252">
        <f t="shared" ref="H34:J34" si="5">SUM(H35)</f>
        <v>170000</v>
      </c>
      <c r="I34" s="252">
        <f t="shared" si="5"/>
        <v>0</v>
      </c>
      <c r="J34" s="252">
        <f t="shared" si="5"/>
        <v>0</v>
      </c>
    </row>
    <row r="35" spans="1:12" s="253" customFormat="1" ht="60.75" customHeight="1" x14ac:dyDescent="0.3">
      <c r="A35" s="247" t="s">
        <v>96</v>
      </c>
      <c r="B35" s="248"/>
      <c r="C35" s="248"/>
      <c r="D35" s="249" t="s">
        <v>374</v>
      </c>
      <c r="E35" s="250"/>
      <c r="F35" s="251"/>
      <c r="G35" s="252">
        <f>SUM(G36:G50)</f>
        <v>170000</v>
      </c>
      <c r="H35" s="252">
        <f t="shared" ref="H35:J35" si="6">SUM(H36:H50)</f>
        <v>170000</v>
      </c>
      <c r="I35" s="252">
        <f t="shared" si="6"/>
        <v>0</v>
      </c>
      <c r="J35" s="252">
        <f t="shared" si="6"/>
        <v>0</v>
      </c>
      <c r="L35" s="254">
        <f>SUM(H34:I34)</f>
        <v>170000</v>
      </c>
    </row>
    <row r="36" spans="1:12" s="256" customFormat="1" ht="45" hidden="1" customHeight="1" x14ac:dyDescent="0.3">
      <c r="A36" s="233" t="s">
        <v>246</v>
      </c>
      <c r="B36" s="233" t="s">
        <v>184</v>
      </c>
      <c r="C36" s="233" t="s">
        <v>185</v>
      </c>
      <c r="D36" s="255" t="s">
        <v>186</v>
      </c>
      <c r="E36" s="234" t="s">
        <v>375</v>
      </c>
      <c r="F36" s="236" t="s">
        <v>376</v>
      </c>
      <c r="G36" s="235">
        <f t="shared" ref="G36:G83" si="7">SUM(H36:I36)</f>
        <v>0</v>
      </c>
      <c r="H36" s="246"/>
      <c r="I36" s="246"/>
      <c r="J36" s="246"/>
      <c r="L36" s="257"/>
    </row>
    <row r="37" spans="1:12" s="260" customFormat="1" ht="75" hidden="1" customHeight="1" x14ac:dyDescent="0.3">
      <c r="A37" s="233" t="s">
        <v>247</v>
      </c>
      <c r="B37" s="233" t="s">
        <v>158</v>
      </c>
      <c r="C37" s="233" t="s">
        <v>157</v>
      </c>
      <c r="D37" s="258" t="s">
        <v>156</v>
      </c>
      <c r="E37" s="234" t="s">
        <v>375</v>
      </c>
      <c r="F37" s="236" t="s">
        <v>376</v>
      </c>
      <c r="G37" s="235">
        <f t="shared" si="7"/>
        <v>0</v>
      </c>
      <c r="H37" s="246"/>
      <c r="I37" s="246"/>
      <c r="J37" s="246"/>
      <c r="L37" s="261"/>
    </row>
    <row r="38" spans="1:12" s="260" customFormat="1" ht="43.5" hidden="1" customHeight="1" x14ac:dyDescent="0.3">
      <c r="A38" s="274" t="s">
        <v>266</v>
      </c>
      <c r="B38" s="274" t="s">
        <v>62</v>
      </c>
      <c r="C38" s="274" t="s">
        <v>43</v>
      </c>
      <c r="D38" s="292" t="s">
        <v>63</v>
      </c>
      <c r="E38" s="266" t="s">
        <v>375</v>
      </c>
      <c r="F38" s="271" t="s">
        <v>376</v>
      </c>
      <c r="G38" s="241">
        <f t="shared" si="7"/>
        <v>0</v>
      </c>
      <c r="H38" s="297"/>
      <c r="I38" s="259"/>
      <c r="J38" s="259"/>
      <c r="L38" s="261"/>
    </row>
    <row r="39" spans="1:12" s="260" customFormat="1" ht="60.75" hidden="1" customHeight="1" x14ac:dyDescent="0.3">
      <c r="A39" s="274" t="s">
        <v>267</v>
      </c>
      <c r="B39" s="274" t="s">
        <v>64</v>
      </c>
      <c r="C39" s="274" t="s">
        <v>43</v>
      </c>
      <c r="D39" s="292" t="s">
        <v>65</v>
      </c>
      <c r="E39" s="266" t="s">
        <v>375</v>
      </c>
      <c r="F39" s="271" t="s">
        <v>376</v>
      </c>
      <c r="G39" s="241">
        <f t="shared" si="7"/>
        <v>0</v>
      </c>
      <c r="H39" s="297"/>
      <c r="I39" s="259"/>
      <c r="J39" s="259"/>
      <c r="L39" s="261"/>
    </row>
    <row r="40" spans="1:12" s="260" customFormat="1" ht="41.25" hidden="1" customHeight="1" x14ac:dyDescent="0.3">
      <c r="A40" s="274" t="s">
        <v>248</v>
      </c>
      <c r="B40" s="274" t="s">
        <v>66</v>
      </c>
      <c r="C40" s="274" t="s">
        <v>43</v>
      </c>
      <c r="D40" s="311" t="s">
        <v>0</v>
      </c>
      <c r="E40" s="266" t="s">
        <v>375</v>
      </c>
      <c r="F40" s="271" t="s">
        <v>376</v>
      </c>
      <c r="G40" s="241">
        <f t="shared" si="7"/>
        <v>0</v>
      </c>
      <c r="H40" s="297"/>
      <c r="I40" s="259"/>
      <c r="J40" s="259"/>
      <c r="L40" s="261"/>
    </row>
    <row r="41" spans="1:12" s="256" customFormat="1" ht="39" customHeight="1" x14ac:dyDescent="0.3">
      <c r="A41" s="233" t="s">
        <v>269</v>
      </c>
      <c r="B41" s="233" t="s">
        <v>68</v>
      </c>
      <c r="C41" s="233" t="s">
        <v>43</v>
      </c>
      <c r="D41" s="255" t="s">
        <v>67</v>
      </c>
      <c r="E41" s="234" t="s">
        <v>375</v>
      </c>
      <c r="F41" s="236" t="s">
        <v>376</v>
      </c>
      <c r="G41" s="235">
        <f t="shared" si="7"/>
        <v>170000</v>
      </c>
      <c r="H41" s="246">
        <v>170000</v>
      </c>
      <c r="I41" s="366"/>
      <c r="J41" s="366"/>
      <c r="L41" s="257"/>
    </row>
    <row r="42" spans="1:12" s="260" customFormat="1" ht="76.5" hidden="1" customHeight="1" x14ac:dyDescent="0.3">
      <c r="A42" s="312" t="s">
        <v>166</v>
      </c>
      <c r="B42" s="240">
        <v>3031</v>
      </c>
      <c r="C42" s="240">
        <v>1030</v>
      </c>
      <c r="D42" s="308" t="s">
        <v>168</v>
      </c>
      <c r="E42" s="239" t="s">
        <v>377</v>
      </c>
      <c r="F42" s="271" t="s">
        <v>378</v>
      </c>
      <c r="G42" s="241">
        <f t="shared" si="7"/>
        <v>0</v>
      </c>
      <c r="H42" s="297"/>
      <c r="I42" s="297"/>
      <c r="J42" s="297"/>
      <c r="L42" s="313"/>
    </row>
    <row r="43" spans="1:12" s="245" customFormat="1" ht="77.25" hidden="1" customHeight="1" x14ac:dyDescent="0.3">
      <c r="A43" s="312" t="s">
        <v>169</v>
      </c>
      <c r="B43" s="314" t="s">
        <v>170</v>
      </c>
      <c r="C43" s="315" t="s">
        <v>26</v>
      </c>
      <c r="D43" s="308" t="s">
        <v>171</v>
      </c>
      <c r="E43" s="239" t="s">
        <v>377</v>
      </c>
      <c r="F43" s="271" t="s">
        <v>378</v>
      </c>
      <c r="G43" s="241">
        <f t="shared" si="7"/>
        <v>0</v>
      </c>
      <c r="H43" s="297"/>
      <c r="I43" s="243"/>
      <c r="J43" s="243"/>
      <c r="L43" s="316"/>
    </row>
    <row r="44" spans="1:12" s="319" customFormat="1" ht="72" hidden="1" customHeight="1" x14ac:dyDescent="0.3">
      <c r="A44" s="312" t="s">
        <v>172</v>
      </c>
      <c r="B44" s="312" t="s">
        <v>173</v>
      </c>
      <c r="C44" s="317" t="s">
        <v>26</v>
      </c>
      <c r="D44" s="318" t="s">
        <v>174</v>
      </c>
      <c r="E44" s="239" t="s">
        <v>377</v>
      </c>
      <c r="F44" s="271" t="s">
        <v>378</v>
      </c>
      <c r="G44" s="241">
        <f t="shared" si="7"/>
        <v>0</v>
      </c>
      <c r="H44" s="297"/>
      <c r="I44" s="243"/>
      <c r="J44" s="243"/>
      <c r="L44" s="320"/>
    </row>
    <row r="45" spans="1:12" s="319" customFormat="1" ht="72" hidden="1" customHeight="1" x14ac:dyDescent="0.3">
      <c r="A45" s="312" t="s">
        <v>270</v>
      </c>
      <c r="B45" s="312" t="s">
        <v>271</v>
      </c>
      <c r="C45" s="317" t="s">
        <v>26</v>
      </c>
      <c r="D45" s="308" t="s">
        <v>272</v>
      </c>
      <c r="E45" s="239" t="s">
        <v>377</v>
      </c>
      <c r="F45" s="271" t="s">
        <v>378</v>
      </c>
      <c r="G45" s="241">
        <f t="shared" si="7"/>
        <v>0</v>
      </c>
      <c r="H45" s="297"/>
      <c r="I45" s="243"/>
      <c r="J45" s="243"/>
      <c r="L45" s="320"/>
    </row>
    <row r="46" spans="1:12" s="319" customFormat="1" ht="72" hidden="1" customHeight="1" x14ac:dyDescent="0.3">
      <c r="A46" s="274" t="s">
        <v>279</v>
      </c>
      <c r="B46" s="274" t="s">
        <v>71</v>
      </c>
      <c r="C46" s="274" t="s">
        <v>20</v>
      </c>
      <c r="D46" s="300" t="s">
        <v>70</v>
      </c>
      <c r="E46" s="266" t="s">
        <v>362</v>
      </c>
      <c r="F46" s="240" t="s">
        <v>363</v>
      </c>
      <c r="G46" s="241">
        <f t="shared" si="7"/>
        <v>0</v>
      </c>
      <c r="H46" s="297"/>
      <c r="I46" s="243"/>
      <c r="J46" s="243"/>
      <c r="L46" s="320"/>
    </row>
    <row r="47" spans="1:12" s="319" customFormat="1" ht="72" hidden="1" customHeight="1" x14ac:dyDescent="0.3">
      <c r="A47" s="274" t="s">
        <v>282</v>
      </c>
      <c r="B47" s="274" t="s">
        <v>72</v>
      </c>
      <c r="C47" s="274" t="s">
        <v>20</v>
      </c>
      <c r="D47" s="300" t="s">
        <v>73</v>
      </c>
      <c r="E47" s="266" t="s">
        <v>362</v>
      </c>
      <c r="F47" s="240" t="s">
        <v>363</v>
      </c>
      <c r="G47" s="241">
        <f t="shared" si="7"/>
        <v>0</v>
      </c>
      <c r="H47" s="297"/>
      <c r="I47" s="243"/>
      <c r="J47" s="243"/>
      <c r="L47" s="320"/>
    </row>
    <row r="48" spans="1:12" s="319" customFormat="1" ht="79.5" hidden="1" customHeight="1" x14ac:dyDescent="0.3">
      <c r="A48" s="312" t="s">
        <v>103</v>
      </c>
      <c r="B48" s="321" t="s">
        <v>104</v>
      </c>
      <c r="C48" s="264" t="s">
        <v>6</v>
      </c>
      <c r="D48" s="322" t="s">
        <v>379</v>
      </c>
      <c r="E48" s="239" t="s">
        <v>377</v>
      </c>
      <c r="F48" s="271" t="s">
        <v>378</v>
      </c>
      <c r="G48" s="241">
        <f t="shared" si="7"/>
        <v>0</v>
      </c>
      <c r="H48" s="297"/>
      <c r="I48" s="243"/>
      <c r="J48" s="243"/>
      <c r="L48" s="320"/>
    </row>
    <row r="49" spans="1:12" s="245" customFormat="1" ht="70.900000000000006" hidden="1" customHeight="1" x14ac:dyDescent="0.3">
      <c r="A49" s="264" t="s">
        <v>105</v>
      </c>
      <c r="B49" s="312" t="s">
        <v>76</v>
      </c>
      <c r="C49" s="264" t="s">
        <v>19</v>
      </c>
      <c r="D49" s="322" t="s">
        <v>77</v>
      </c>
      <c r="E49" s="239" t="s">
        <v>377</v>
      </c>
      <c r="F49" s="271" t="s">
        <v>378</v>
      </c>
      <c r="G49" s="241">
        <f t="shared" si="7"/>
        <v>0</v>
      </c>
      <c r="H49" s="243"/>
      <c r="I49" s="243"/>
      <c r="J49" s="243"/>
      <c r="L49" s="316"/>
    </row>
    <row r="50" spans="1:12" s="245" customFormat="1" ht="112.5" hidden="1" customHeight="1" x14ac:dyDescent="0.3">
      <c r="A50" s="323" t="s">
        <v>284</v>
      </c>
      <c r="B50" s="323" t="s">
        <v>154</v>
      </c>
      <c r="C50" s="324" t="s">
        <v>142</v>
      </c>
      <c r="D50" s="322" t="s">
        <v>155</v>
      </c>
      <c r="E50" s="266" t="s">
        <v>380</v>
      </c>
      <c r="F50" s="271" t="s">
        <v>381</v>
      </c>
      <c r="G50" s="241">
        <f t="shared" si="7"/>
        <v>0</v>
      </c>
      <c r="H50" s="243"/>
      <c r="I50" s="243"/>
      <c r="J50" s="243"/>
      <c r="L50" s="316"/>
    </row>
    <row r="51" spans="1:12" s="262" customFormat="1" ht="54" hidden="1" customHeight="1" x14ac:dyDescent="0.3">
      <c r="A51" s="301" t="s">
        <v>7</v>
      </c>
      <c r="B51" s="325"/>
      <c r="C51" s="325"/>
      <c r="D51" s="326" t="s">
        <v>210</v>
      </c>
      <c r="E51" s="327"/>
      <c r="F51" s="328"/>
      <c r="G51" s="329">
        <f t="shared" si="7"/>
        <v>0</v>
      </c>
      <c r="H51" s="291">
        <f>SUM(H52)</f>
        <v>0</v>
      </c>
      <c r="I51" s="291">
        <f t="shared" ref="I51:J51" si="8">SUM(I52)</f>
        <v>0</v>
      </c>
      <c r="J51" s="291">
        <f t="shared" si="8"/>
        <v>0</v>
      </c>
    </row>
    <row r="52" spans="1:12" s="262" customFormat="1" ht="57" hidden="1" customHeight="1" x14ac:dyDescent="0.3">
      <c r="A52" s="301" t="s">
        <v>8</v>
      </c>
      <c r="B52" s="325"/>
      <c r="C52" s="325"/>
      <c r="D52" s="326" t="s">
        <v>210</v>
      </c>
      <c r="E52" s="327"/>
      <c r="F52" s="328"/>
      <c r="G52" s="291">
        <f>SUM(G53:G64)</f>
        <v>0</v>
      </c>
      <c r="H52" s="291">
        <f t="shared" ref="H52:J52" si="9">SUM(H53:H64)</f>
        <v>0</v>
      </c>
      <c r="I52" s="291">
        <f t="shared" si="9"/>
        <v>0</v>
      </c>
      <c r="J52" s="291">
        <f t="shared" si="9"/>
        <v>0</v>
      </c>
      <c r="L52" s="263">
        <f>SUM(H52:I52)</f>
        <v>0</v>
      </c>
    </row>
    <row r="53" spans="1:12" s="262" customFormat="1" ht="64.5" hidden="1" customHeight="1" x14ac:dyDescent="0.3">
      <c r="A53" s="264" t="s">
        <v>208</v>
      </c>
      <c r="B53" s="264" t="s">
        <v>209</v>
      </c>
      <c r="C53" s="264" t="s">
        <v>16</v>
      </c>
      <c r="D53" s="265" t="s">
        <v>285</v>
      </c>
      <c r="E53" s="239" t="s">
        <v>360</v>
      </c>
      <c r="F53" s="271" t="s">
        <v>361</v>
      </c>
      <c r="G53" s="241">
        <f>SUM(H53:I53)</f>
        <v>0</v>
      </c>
      <c r="H53" s="267"/>
      <c r="I53" s="267"/>
      <c r="J53" s="267"/>
      <c r="L53" s="263"/>
    </row>
    <row r="54" spans="1:12" s="262" customFormat="1" ht="82.5" hidden="1" customHeight="1" x14ac:dyDescent="0.3">
      <c r="A54" s="264" t="s">
        <v>286</v>
      </c>
      <c r="B54" s="264" t="s">
        <v>72</v>
      </c>
      <c r="C54" s="264" t="s">
        <v>20</v>
      </c>
      <c r="D54" s="265" t="s">
        <v>73</v>
      </c>
      <c r="E54" s="266" t="s">
        <v>382</v>
      </c>
      <c r="F54" s="240" t="s">
        <v>363</v>
      </c>
      <c r="G54" s="241">
        <f t="shared" ref="G54:G55" si="10">SUM(H54:I54)</f>
        <v>0</v>
      </c>
      <c r="H54" s="267"/>
      <c r="I54" s="268"/>
      <c r="J54" s="268"/>
      <c r="L54" s="306"/>
    </row>
    <row r="55" spans="1:12" s="262" customFormat="1" ht="72.599999999999994" hidden="1" customHeight="1" x14ac:dyDescent="0.3">
      <c r="A55" s="264" t="s">
        <v>383</v>
      </c>
      <c r="B55" s="264" t="s">
        <v>76</v>
      </c>
      <c r="C55" s="264" t="s">
        <v>19</v>
      </c>
      <c r="D55" s="265" t="s">
        <v>77</v>
      </c>
      <c r="E55" s="266" t="s">
        <v>382</v>
      </c>
      <c r="F55" s="240" t="s">
        <v>363</v>
      </c>
      <c r="G55" s="241">
        <f t="shared" si="10"/>
        <v>0</v>
      </c>
      <c r="H55" s="267"/>
      <c r="I55" s="268"/>
      <c r="J55" s="268"/>
    </row>
    <row r="56" spans="1:12" s="245" customFormat="1" ht="117.75" hidden="1" customHeight="1" x14ac:dyDescent="0.3">
      <c r="A56" s="276" t="s">
        <v>287</v>
      </c>
      <c r="B56" s="237" t="s">
        <v>46</v>
      </c>
      <c r="C56" s="276" t="s">
        <v>20</v>
      </c>
      <c r="D56" s="330" t="s">
        <v>2</v>
      </c>
      <c r="E56" s="266" t="s">
        <v>384</v>
      </c>
      <c r="F56" s="240" t="s">
        <v>385</v>
      </c>
      <c r="G56" s="241">
        <f>SUM(H56:I56)</f>
        <v>0</v>
      </c>
      <c r="H56" s="241"/>
      <c r="I56" s="243"/>
      <c r="J56" s="244"/>
    </row>
    <row r="57" spans="1:12" s="245" customFormat="1" ht="59.25" hidden="1" customHeight="1" x14ac:dyDescent="0.3">
      <c r="A57" s="264" t="s">
        <v>107</v>
      </c>
      <c r="B57" s="264" t="s">
        <v>109</v>
      </c>
      <c r="C57" s="264" t="s">
        <v>28</v>
      </c>
      <c r="D57" s="265" t="s">
        <v>106</v>
      </c>
      <c r="E57" s="239" t="s">
        <v>360</v>
      </c>
      <c r="F57" s="271" t="s">
        <v>361</v>
      </c>
      <c r="G57" s="241">
        <f>SUM(H57:I57)</f>
        <v>0</v>
      </c>
      <c r="H57" s="241"/>
      <c r="I57" s="243"/>
      <c r="J57" s="243"/>
    </row>
    <row r="58" spans="1:12" s="262" customFormat="1" ht="57.75" hidden="1" customHeight="1" x14ac:dyDescent="0.3">
      <c r="A58" s="269" t="s">
        <v>112</v>
      </c>
      <c r="B58" s="269" t="s">
        <v>113</v>
      </c>
      <c r="C58" s="269" t="s">
        <v>30</v>
      </c>
      <c r="D58" s="331" t="s">
        <v>114</v>
      </c>
      <c r="E58" s="239" t="s">
        <v>386</v>
      </c>
      <c r="F58" s="271" t="s">
        <v>387</v>
      </c>
      <c r="G58" s="241">
        <f>SUM(H58:I58)</f>
        <v>0</v>
      </c>
      <c r="H58" s="243"/>
      <c r="I58" s="243"/>
      <c r="J58" s="243"/>
    </row>
    <row r="59" spans="1:12" s="262" customFormat="1" ht="47.25" hidden="1" customHeight="1" x14ac:dyDescent="0.3">
      <c r="A59" s="269" t="s">
        <v>116</v>
      </c>
      <c r="B59" s="269" t="s">
        <v>117</v>
      </c>
      <c r="C59" s="269" t="s">
        <v>30</v>
      </c>
      <c r="D59" s="270" t="s">
        <v>115</v>
      </c>
      <c r="E59" s="239" t="s">
        <v>386</v>
      </c>
      <c r="F59" s="271" t="s">
        <v>387</v>
      </c>
      <c r="G59" s="241">
        <f>SUM(H59:I59)</f>
        <v>0</v>
      </c>
      <c r="H59" s="243"/>
      <c r="I59" s="243"/>
      <c r="J59" s="243"/>
    </row>
    <row r="60" spans="1:12" s="262" customFormat="1" ht="57" hidden="1" customHeight="1" x14ac:dyDescent="0.3">
      <c r="A60" s="269" t="s">
        <v>288</v>
      </c>
      <c r="B60" s="274" t="s">
        <v>48</v>
      </c>
      <c r="C60" s="332" t="s">
        <v>18</v>
      </c>
      <c r="D60" s="308" t="s">
        <v>4</v>
      </c>
      <c r="E60" s="239" t="s">
        <v>360</v>
      </c>
      <c r="F60" s="271" t="s">
        <v>361</v>
      </c>
      <c r="G60" s="241">
        <f>SUM(H60:I60)</f>
        <v>0</v>
      </c>
      <c r="H60" s="243"/>
      <c r="I60" s="243"/>
      <c r="J60" s="243"/>
    </row>
    <row r="61" spans="1:12" s="262" customFormat="1" ht="71.25" hidden="1" customHeight="1" x14ac:dyDescent="0.3">
      <c r="A61" s="269" t="s">
        <v>288</v>
      </c>
      <c r="B61" s="274" t="s">
        <v>48</v>
      </c>
      <c r="C61" s="332" t="s">
        <v>18</v>
      </c>
      <c r="D61" s="308" t="s">
        <v>4</v>
      </c>
      <c r="E61" s="239" t="s">
        <v>372</v>
      </c>
      <c r="F61" s="271" t="s">
        <v>388</v>
      </c>
      <c r="G61" s="241">
        <f t="shared" ref="G61:G63" si="11">SUM(H61:I61)</f>
        <v>0</v>
      </c>
      <c r="H61" s="243"/>
      <c r="I61" s="243"/>
      <c r="J61" s="243"/>
    </row>
    <row r="62" spans="1:12" s="262" customFormat="1" ht="70.5" hidden="1" customHeight="1" x14ac:dyDescent="0.3">
      <c r="A62" s="274" t="s">
        <v>289</v>
      </c>
      <c r="B62" s="274" t="s">
        <v>49</v>
      </c>
      <c r="C62" s="333" t="s">
        <v>18</v>
      </c>
      <c r="D62" s="308" t="s">
        <v>3</v>
      </c>
      <c r="E62" s="239" t="s">
        <v>372</v>
      </c>
      <c r="F62" s="271" t="s">
        <v>388</v>
      </c>
      <c r="G62" s="241">
        <f t="shared" si="11"/>
        <v>0</v>
      </c>
      <c r="H62" s="243"/>
      <c r="I62" s="243"/>
      <c r="J62" s="243"/>
    </row>
    <row r="63" spans="1:12" s="245" customFormat="1" ht="75" hidden="1" customHeight="1" x14ac:dyDescent="0.3">
      <c r="A63" s="274" t="s">
        <v>290</v>
      </c>
      <c r="B63" s="274" t="s">
        <v>152</v>
      </c>
      <c r="C63" s="333" t="s">
        <v>18</v>
      </c>
      <c r="D63" s="308" t="s">
        <v>153</v>
      </c>
      <c r="E63" s="239" t="s">
        <v>372</v>
      </c>
      <c r="F63" s="271" t="s">
        <v>388</v>
      </c>
      <c r="G63" s="241">
        <f t="shared" si="11"/>
        <v>0</v>
      </c>
      <c r="H63" s="241"/>
      <c r="I63" s="243"/>
      <c r="J63" s="244"/>
    </row>
    <row r="64" spans="1:12" s="262" customFormat="1" ht="57.75" hidden="1" customHeight="1" x14ac:dyDescent="0.3">
      <c r="A64" s="269" t="s">
        <v>389</v>
      </c>
      <c r="B64" s="269" t="s">
        <v>390</v>
      </c>
      <c r="C64" s="269" t="s">
        <v>122</v>
      </c>
      <c r="D64" s="270" t="s">
        <v>391</v>
      </c>
      <c r="E64" s="239" t="s">
        <v>386</v>
      </c>
      <c r="F64" s="271" t="s">
        <v>387</v>
      </c>
      <c r="G64" s="272">
        <f t="shared" si="7"/>
        <v>0</v>
      </c>
      <c r="H64" s="273"/>
      <c r="I64" s="273"/>
      <c r="J64" s="273"/>
    </row>
    <row r="65" spans="1:12" s="262" customFormat="1" ht="93.75" hidden="1" customHeight="1" x14ac:dyDescent="0.3">
      <c r="A65" s="301" t="s">
        <v>211</v>
      </c>
      <c r="B65" s="325"/>
      <c r="C65" s="325"/>
      <c r="D65" s="326" t="s">
        <v>212</v>
      </c>
      <c r="E65" s="327"/>
      <c r="F65" s="328"/>
      <c r="G65" s="329">
        <f t="shared" si="7"/>
        <v>0</v>
      </c>
      <c r="H65" s="291">
        <f>SUM(H66)</f>
        <v>0</v>
      </c>
      <c r="I65" s="291">
        <f t="shared" ref="I65:J65" si="12">SUM(I66)</f>
        <v>0</v>
      </c>
      <c r="J65" s="291">
        <f t="shared" si="12"/>
        <v>0</v>
      </c>
    </row>
    <row r="66" spans="1:12" s="262" customFormat="1" ht="93" hidden="1" customHeight="1" x14ac:dyDescent="0.3">
      <c r="A66" s="301" t="s">
        <v>213</v>
      </c>
      <c r="B66" s="325"/>
      <c r="C66" s="325"/>
      <c r="D66" s="326" t="s">
        <v>212</v>
      </c>
      <c r="E66" s="327"/>
      <c r="F66" s="328"/>
      <c r="G66" s="329">
        <f t="shared" ref="G66:H66" si="13">SUM(G67:G86)</f>
        <v>0</v>
      </c>
      <c r="H66" s="329">
        <f t="shared" si="13"/>
        <v>0</v>
      </c>
      <c r="I66" s="329">
        <f>SUM(I67:I86)</f>
        <v>0</v>
      </c>
      <c r="J66" s="329">
        <f>SUM(J67:J86)</f>
        <v>0</v>
      </c>
      <c r="L66" s="306">
        <f>SUM(H66:I66)</f>
        <v>0</v>
      </c>
    </row>
    <row r="67" spans="1:12" s="335" customFormat="1" ht="127.5" hidden="1" customHeight="1" x14ac:dyDescent="0.3">
      <c r="A67" s="274" t="s">
        <v>291</v>
      </c>
      <c r="B67" s="274" t="s">
        <v>191</v>
      </c>
      <c r="C67" s="333" t="s">
        <v>15</v>
      </c>
      <c r="D67" s="334" t="s">
        <v>192</v>
      </c>
      <c r="E67" s="266" t="s">
        <v>392</v>
      </c>
      <c r="F67" s="271" t="s">
        <v>393</v>
      </c>
      <c r="G67" s="241">
        <f t="shared" ref="G67:G71" si="14">SUM(H67:I67)</f>
        <v>0</v>
      </c>
      <c r="H67" s="259"/>
      <c r="I67" s="297"/>
      <c r="J67" s="297"/>
      <c r="L67" s="336"/>
    </row>
    <row r="68" spans="1:12" s="262" customFormat="1" ht="138.75" hidden="1" customHeight="1" x14ac:dyDescent="0.3">
      <c r="A68" s="264" t="s">
        <v>394</v>
      </c>
      <c r="B68" s="264" t="s">
        <v>395</v>
      </c>
      <c r="C68" s="274" t="s">
        <v>18</v>
      </c>
      <c r="D68" s="239" t="s">
        <v>396</v>
      </c>
      <c r="E68" s="266" t="s">
        <v>392</v>
      </c>
      <c r="F68" s="271" t="s">
        <v>393</v>
      </c>
      <c r="G68" s="241">
        <f t="shared" si="7"/>
        <v>0</v>
      </c>
      <c r="H68" s="267"/>
      <c r="I68" s="267"/>
      <c r="J68" s="267"/>
    </row>
    <row r="69" spans="1:12" s="262" customFormat="1" ht="76.5" hidden="1" customHeight="1" x14ac:dyDescent="0.3">
      <c r="A69" s="264" t="s">
        <v>292</v>
      </c>
      <c r="B69" s="264" t="s">
        <v>119</v>
      </c>
      <c r="C69" s="274" t="s">
        <v>142</v>
      </c>
      <c r="D69" s="239" t="s">
        <v>120</v>
      </c>
      <c r="E69" s="239" t="s">
        <v>397</v>
      </c>
      <c r="F69" s="271" t="s">
        <v>398</v>
      </c>
      <c r="G69" s="241">
        <f t="shared" si="14"/>
        <v>0</v>
      </c>
      <c r="H69" s="267"/>
      <c r="I69" s="267"/>
      <c r="J69" s="267"/>
    </row>
    <row r="70" spans="1:12" s="262" customFormat="1" ht="131.25" hidden="1" customHeight="1" x14ac:dyDescent="0.3">
      <c r="A70" s="264" t="s">
        <v>294</v>
      </c>
      <c r="B70" s="264" t="s">
        <v>137</v>
      </c>
      <c r="C70" s="274" t="s">
        <v>21</v>
      </c>
      <c r="D70" s="239" t="s">
        <v>295</v>
      </c>
      <c r="E70" s="266" t="s">
        <v>392</v>
      </c>
      <c r="F70" s="271" t="s">
        <v>393</v>
      </c>
      <c r="G70" s="241">
        <f t="shared" si="14"/>
        <v>0</v>
      </c>
      <c r="H70" s="267"/>
      <c r="I70" s="267"/>
      <c r="J70" s="267"/>
    </row>
    <row r="71" spans="1:12" s="262" customFormat="1" ht="75.75" hidden="1" customHeight="1" x14ac:dyDescent="0.3">
      <c r="A71" s="264" t="s">
        <v>296</v>
      </c>
      <c r="B71" s="264" t="s">
        <v>159</v>
      </c>
      <c r="C71" s="274" t="s">
        <v>21</v>
      </c>
      <c r="D71" s="239" t="s">
        <v>160</v>
      </c>
      <c r="E71" s="266" t="s">
        <v>399</v>
      </c>
      <c r="F71" s="271" t="s">
        <v>400</v>
      </c>
      <c r="G71" s="241">
        <f t="shared" si="14"/>
        <v>0</v>
      </c>
      <c r="H71" s="267"/>
      <c r="I71" s="267"/>
      <c r="J71" s="267"/>
    </row>
    <row r="72" spans="1:12" s="262" customFormat="1" ht="96.75" hidden="1" customHeight="1" x14ac:dyDescent="0.3">
      <c r="A72" s="264" t="s">
        <v>215</v>
      </c>
      <c r="B72" s="264" t="s">
        <v>144</v>
      </c>
      <c r="C72" s="274" t="s">
        <v>21</v>
      </c>
      <c r="D72" s="275" t="s">
        <v>143</v>
      </c>
      <c r="E72" s="266" t="s">
        <v>399</v>
      </c>
      <c r="F72" s="271" t="s">
        <v>400</v>
      </c>
      <c r="G72" s="241">
        <f t="shared" si="7"/>
        <v>0</v>
      </c>
      <c r="H72" s="267"/>
      <c r="I72" s="268"/>
      <c r="J72" s="268"/>
    </row>
    <row r="73" spans="1:12" s="338" customFormat="1" ht="93.75" hidden="1" customHeight="1" x14ac:dyDescent="0.3">
      <c r="A73" s="274" t="s">
        <v>215</v>
      </c>
      <c r="B73" s="274" t="s">
        <v>144</v>
      </c>
      <c r="C73" s="333" t="s">
        <v>21</v>
      </c>
      <c r="D73" s="337" t="s">
        <v>143</v>
      </c>
      <c r="E73" s="239" t="s">
        <v>401</v>
      </c>
      <c r="F73" s="240" t="s">
        <v>402</v>
      </c>
      <c r="G73" s="241">
        <f>SUM(H73:I73)</f>
        <v>0</v>
      </c>
      <c r="H73" s="241"/>
      <c r="I73" s="241"/>
      <c r="J73" s="241"/>
    </row>
    <row r="74" spans="1:12" s="338" customFormat="1" ht="78" hidden="1" customHeight="1" x14ac:dyDescent="0.3">
      <c r="A74" s="237" t="s">
        <v>297</v>
      </c>
      <c r="B74" s="237" t="s">
        <v>78</v>
      </c>
      <c r="C74" s="237" t="s">
        <v>21</v>
      </c>
      <c r="D74" s="339" t="s">
        <v>79</v>
      </c>
      <c r="E74" s="239" t="s">
        <v>399</v>
      </c>
      <c r="F74" s="271" t="s">
        <v>403</v>
      </c>
      <c r="G74" s="241">
        <f>SUM(H74:I74)</f>
        <v>0</v>
      </c>
      <c r="H74" s="241"/>
      <c r="I74" s="243"/>
      <c r="J74" s="243"/>
    </row>
    <row r="75" spans="1:12" s="338" customFormat="1" ht="94.9" hidden="1" customHeight="1" x14ac:dyDescent="0.3">
      <c r="A75" s="237" t="s">
        <v>297</v>
      </c>
      <c r="B75" s="237" t="s">
        <v>78</v>
      </c>
      <c r="C75" s="237" t="s">
        <v>21</v>
      </c>
      <c r="D75" s="339" t="s">
        <v>79</v>
      </c>
      <c r="E75" s="239" t="s">
        <v>404</v>
      </c>
      <c r="F75" s="271" t="s">
        <v>405</v>
      </c>
      <c r="G75" s="241">
        <f>SUM(H75:I75)</f>
        <v>0</v>
      </c>
      <c r="H75" s="241"/>
      <c r="I75" s="243"/>
      <c r="J75" s="243"/>
    </row>
    <row r="76" spans="1:12" s="338" customFormat="1" ht="58.5" hidden="1" customHeight="1" x14ac:dyDescent="0.3">
      <c r="A76" s="237" t="s">
        <v>297</v>
      </c>
      <c r="B76" s="237" t="s">
        <v>78</v>
      </c>
      <c r="C76" s="237" t="s">
        <v>21</v>
      </c>
      <c r="D76" s="339" t="s">
        <v>79</v>
      </c>
      <c r="E76" s="239" t="s">
        <v>360</v>
      </c>
      <c r="F76" s="271" t="s">
        <v>361</v>
      </c>
      <c r="G76" s="241">
        <f>SUM(H76:I76)</f>
        <v>0</v>
      </c>
      <c r="H76" s="241"/>
      <c r="I76" s="243"/>
      <c r="J76" s="243"/>
    </row>
    <row r="77" spans="1:12" s="262" customFormat="1" ht="81" hidden="1" customHeight="1" x14ac:dyDescent="0.3">
      <c r="A77" s="264" t="s">
        <v>216</v>
      </c>
      <c r="B77" s="264" t="s">
        <v>217</v>
      </c>
      <c r="C77" s="274" t="s">
        <v>218</v>
      </c>
      <c r="D77" s="239" t="s">
        <v>219</v>
      </c>
      <c r="E77" s="239" t="s">
        <v>399</v>
      </c>
      <c r="F77" s="271" t="s">
        <v>403</v>
      </c>
      <c r="G77" s="241">
        <f t="shared" si="7"/>
        <v>0</v>
      </c>
      <c r="H77" s="267"/>
      <c r="I77" s="268"/>
      <c r="J77" s="268"/>
    </row>
    <row r="78" spans="1:12" s="262" customFormat="1" ht="130.5" hidden="1" customHeight="1" x14ac:dyDescent="0.3">
      <c r="A78" s="264" t="s">
        <v>220</v>
      </c>
      <c r="B78" s="264" t="s">
        <v>50</v>
      </c>
      <c r="C78" s="274" t="s">
        <v>122</v>
      </c>
      <c r="D78" s="239" t="s">
        <v>121</v>
      </c>
      <c r="E78" s="266" t="s">
        <v>392</v>
      </c>
      <c r="F78" s="271" t="s">
        <v>393</v>
      </c>
      <c r="G78" s="241">
        <f t="shared" si="7"/>
        <v>0</v>
      </c>
      <c r="H78" s="267"/>
      <c r="I78" s="267"/>
      <c r="J78" s="267"/>
    </row>
    <row r="79" spans="1:12" s="262" customFormat="1" ht="81" hidden="1" customHeight="1" x14ac:dyDescent="0.3">
      <c r="A79" s="264" t="s">
        <v>220</v>
      </c>
      <c r="B79" s="264" t="s">
        <v>50</v>
      </c>
      <c r="C79" s="274" t="s">
        <v>122</v>
      </c>
      <c r="D79" s="239" t="s">
        <v>121</v>
      </c>
      <c r="E79" s="239" t="s">
        <v>397</v>
      </c>
      <c r="F79" s="271" t="s">
        <v>398</v>
      </c>
      <c r="G79" s="241">
        <f t="shared" si="7"/>
        <v>0</v>
      </c>
      <c r="H79" s="267"/>
      <c r="I79" s="267"/>
      <c r="J79" s="267"/>
    </row>
    <row r="80" spans="1:12" s="262" customFormat="1" ht="132.75" hidden="1" customHeight="1" x14ac:dyDescent="0.3">
      <c r="A80" s="264" t="s">
        <v>220</v>
      </c>
      <c r="B80" s="264" t="s">
        <v>50</v>
      </c>
      <c r="C80" s="274" t="s">
        <v>122</v>
      </c>
      <c r="D80" s="239" t="s">
        <v>121</v>
      </c>
      <c r="E80" s="266" t="s">
        <v>392</v>
      </c>
      <c r="F80" s="271" t="s">
        <v>393</v>
      </c>
      <c r="G80" s="241">
        <f t="shared" si="7"/>
        <v>0</v>
      </c>
      <c r="H80" s="243"/>
      <c r="I80" s="243"/>
      <c r="J80" s="243"/>
    </row>
    <row r="81" spans="1:12" s="262" customFormat="1" ht="153" hidden="1" customHeight="1" x14ac:dyDescent="0.3">
      <c r="A81" s="264" t="s">
        <v>221</v>
      </c>
      <c r="B81" s="264" t="s">
        <v>149</v>
      </c>
      <c r="C81" s="274" t="s">
        <v>122</v>
      </c>
      <c r="D81" s="239" t="s">
        <v>222</v>
      </c>
      <c r="E81" s="266" t="s">
        <v>392</v>
      </c>
      <c r="F81" s="271" t="s">
        <v>393</v>
      </c>
      <c r="G81" s="241">
        <f t="shared" si="7"/>
        <v>0</v>
      </c>
      <c r="H81" s="243"/>
      <c r="I81" s="243"/>
      <c r="J81" s="243"/>
    </row>
    <row r="82" spans="1:12" s="262" customFormat="1" ht="132" hidden="1" customHeight="1" x14ac:dyDescent="0.3">
      <c r="A82" s="340" t="s">
        <v>224</v>
      </c>
      <c r="B82" s="340" t="s">
        <v>225</v>
      </c>
      <c r="C82" s="341" t="s">
        <v>122</v>
      </c>
      <c r="D82" s="342" t="s">
        <v>406</v>
      </c>
      <c r="E82" s="266" t="s">
        <v>392</v>
      </c>
      <c r="F82" s="271" t="s">
        <v>393</v>
      </c>
      <c r="G82" s="241">
        <f t="shared" si="7"/>
        <v>0</v>
      </c>
      <c r="H82" s="243"/>
      <c r="I82" s="243"/>
      <c r="J82" s="243"/>
    </row>
    <row r="83" spans="1:12" s="262" customFormat="1" ht="129" hidden="1" customHeight="1" x14ac:dyDescent="0.3">
      <c r="A83" s="264" t="s">
        <v>227</v>
      </c>
      <c r="B83" s="264" t="s">
        <v>124</v>
      </c>
      <c r="C83" s="274" t="s">
        <v>22</v>
      </c>
      <c r="D83" s="239" t="s">
        <v>123</v>
      </c>
      <c r="E83" s="266" t="s">
        <v>392</v>
      </c>
      <c r="F83" s="271" t="s">
        <v>393</v>
      </c>
      <c r="G83" s="241">
        <f t="shared" si="7"/>
        <v>0</v>
      </c>
      <c r="H83" s="243"/>
      <c r="I83" s="243"/>
      <c r="J83" s="243"/>
    </row>
    <row r="84" spans="1:12" s="262" customFormat="1" ht="75" hidden="1" customHeight="1" x14ac:dyDescent="0.3">
      <c r="A84" s="264" t="s">
        <v>227</v>
      </c>
      <c r="B84" s="264" t="s">
        <v>124</v>
      </c>
      <c r="C84" s="274" t="s">
        <v>22</v>
      </c>
      <c r="D84" s="239" t="s">
        <v>123</v>
      </c>
      <c r="E84" s="239" t="s">
        <v>399</v>
      </c>
      <c r="F84" s="271" t="s">
        <v>403</v>
      </c>
      <c r="G84" s="241">
        <f>SUM(H84:I84)</f>
        <v>0</v>
      </c>
      <c r="H84" s="243"/>
      <c r="I84" s="243"/>
      <c r="J84" s="243"/>
    </row>
    <row r="85" spans="1:12" s="262" customFormat="1" ht="78" hidden="1" customHeight="1" x14ac:dyDescent="0.3">
      <c r="A85" s="264" t="s">
        <v>227</v>
      </c>
      <c r="B85" s="264" t="s">
        <v>124</v>
      </c>
      <c r="C85" s="274" t="s">
        <v>22</v>
      </c>
      <c r="D85" s="239" t="s">
        <v>123</v>
      </c>
      <c r="E85" s="239" t="s">
        <v>360</v>
      </c>
      <c r="F85" s="271" t="s">
        <v>361</v>
      </c>
      <c r="G85" s="241">
        <f>SUM(H85:I85)</f>
        <v>0</v>
      </c>
      <c r="H85" s="243"/>
      <c r="I85" s="243"/>
      <c r="J85" s="243"/>
    </row>
    <row r="86" spans="1:12" s="245" customFormat="1" ht="77.25" hidden="1" customHeight="1" x14ac:dyDescent="0.3">
      <c r="A86" s="298" t="s">
        <v>298</v>
      </c>
      <c r="B86" s="274" t="s">
        <v>147</v>
      </c>
      <c r="C86" s="298" t="s">
        <v>31</v>
      </c>
      <c r="D86" s="299" t="s">
        <v>148</v>
      </c>
      <c r="E86" s="239" t="s">
        <v>407</v>
      </c>
      <c r="F86" s="240" t="s">
        <v>408</v>
      </c>
      <c r="G86" s="241">
        <f>SUM(H86:I86)</f>
        <v>0</v>
      </c>
      <c r="H86" s="343"/>
      <c r="I86" s="243"/>
      <c r="J86" s="243"/>
    </row>
    <row r="87" spans="1:12" s="13" customFormat="1" ht="63" customHeight="1" x14ac:dyDescent="0.3">
      <c r="A87" s="247" t="s">
        <v>228</v>
      </c>
      <c r="B87" s="367"/>
      <c r="C87" s="367"/>
      <c r="D87" s="249" t="s">
        <v>229</v>
      </c>
      <c r="E87" s="250"/>
      <c r="F87" s="251"/>
      <c r="G87" s="252">
        <f>SUM(G88)</f>
        <v>-120000</v>
      </c>
      <c r="H87" s="252">
        <f t="shared" ref="H87:J87" si="15">SUM(H88)</f>
        <v>0</v>
      </c>
      <c r="I87" s="252">
        <f t="shared" si="15"/>
        <v>-120000</v>
      </c>
      <c r="J87" s="252">
        <f t="shared" si="15"/>
        <v>-120000</v>
      </c>
    </row>
    <row r="88" spans="1:12" s="13" customFormat="1" ht="62.25" customHeight="1" x14ac:dyDescent="0.3">
      <c r="A88" s="247" t="s">
        <v>230</v>
      </c>
      <c r="B88" s="367"/>
      <c r="C88" s="367"/>
      <c r="D88" s="249" t="s">
        <v>229</v>
      </c>
      <c r="E88" s="250"/>
      <c r="F88" s="251"/>
      <c r="G88" s="363">
        <f t="shared" ref="G88:H88" si="16">SUM(G89:G91)</f>
        <v>-120000</v>
      </c>
      <c r="H88" s="363">
        <f t="shared" si="16"/>
        <v>0</v>
      </c>
      <c r="I88" s="363">
        <f>SUM(I89:I91)</f>
        <v>-120000</v>
      </c>
      <c r="J88" s="363">
        <f>SUM(J89:J91)</f>
        <v>-120000</v>
      </c>
      <c r="L88" s="254">
        <f>SUM(H87:I87)</f>
        <v>-120000</v>
      </c>
    </row>
    <row r="89" spans="1:12" s="13" customFormat="1" ht="81" customHeight="1" x14ac:dyDescent="0.3">
      <c r="A89" s="368" t="s">
        <v>232</v>
      </c>
      <c r="B89" s="368" t="s">
        <v>133</v>
      </c>
      <c r="C89" s="233" t="s">
        <v>122</v>
      </c>
      <c r="D89" s="369" t="s">
        <v>132</v>
      </c>
      <c r="E89" s="234" t="s">
        <v>409</v>
      </c>
      <c r="F89" s="236" t="s">
        <v>410</v>
      </c>
      <c r="G89" s="235">
        <f t="shared" ref="G89:G91" si="17">SUM(H89:I89)</f>
        <v>-120000</v>
      </c>
      <c r="H89" s="350"/>
      <c r="I89" s="350">
        <v>-120000</v>
      </c>
      <c r="J89" s="350">
        <v>-120000</v>
      </c>
    </row>
    <row r="90" spans="1:12" s="262" customFormat="1" ht="81" hidden="1" customHeight="1" x14ac:dyDescent="0.3">
      <c r="A90" s="264" t="s">
        <v>299</v>
      </c>
      <c r="B90" s="264" t="s">
        <v>300</v>
      </c>
      <c r="C90" s="274" t="s">
        <v>122</v>
      </c>
      <c r="D90" s="239" t="s">
        <v>301</v>
      </c>
      <c r="E90" s="266" t="s">
        <v>409</v>
      </c>
      <c r="F90" s="271" t="s">
        <v>410</v>
      </c>
      <c r="G90" s="241">
        <f t="shared" si="17"/>
        <v>0</v>
      </c>
      <c r="H90" s="243"/>
      <c r="I90" s="243"/>
      <c r="J90" s="243"/>
    </row>
    <row r="91" spans="1:12" s="262" customFormat="1" ht="96" hidden="1" customHeight="1" x14ac:dyDescent="0.3">
      <c r="A91" s="240">
        <v>1618821</v>
      </c>
      <c r="B91" s="240">
        <v>8821</v>
      </c>
      <c r="C91" s="276" t="s">
        <v>411</v>
      </c>
      <c r="D91" s="239" t="s">
        <v>412</v>
      </c>
      <c r="E91" s="266" t="s">
        <v>413</v>
      </c>
      <c r="F91" s="271" t="s">
        <v>414</v>
      </c>
      <c r="G91" s="241">
        <f t="shared" si="17"/>
        <v>0</v>
      </c>
      <c r="H91" s="243"/>
      <c r="I91" s="243"/>
      <c r="J91" s="243"/>
    </row>
    <row r="92" spans="1:12" s="280" customFormat="1" ht="32.450000000000003" customHeight="1" x14ac:dyDescent="0.3">
      <c r="A92" s="277" t="s">
        <v>194</v>
      </c>
      <c r="B92" s="277" t="s">
        <v>194</v>
      </c>
      <c r="C92" s="277" t="s">
        <v>194</v>
      </c>
      <c r="D92" s="278" t="s">
        <v>311</v>
      </c>
      <c r="E92" s="278" t="s">
        <v>194</v>
      </c>
      <c r="F92" s="278" t="s">
        <v>194</v>
      </c>
      <c r="G92" s="279">
        <f>SUM(G15,G30,G35,G52,G66,G88)</f>
        <v>-750965</v>
      </c>
      <c r="H92" s="279">
        <f t="shared" ref="H92:J92" si="18">SUM(H15,H30,H35,H52,H66,H88)</f>
        <v>-380965</v>
      </c>
      <c r="I92" s="279">
        <f t="shared" si="18"/>
        <v>-370000</v>
      </c>
      <c r="J92" s="279">
        <f t="shared" si="18"/>
        <v>-370000</v>
      </c>
      <c r="L92" s="281">
        <f>SUM(L15:L88)</f>
        <v>-750965</v>
      </c>
    </row>
    <row r="93" spans="1:12" s="245" customFormat="1" ht="28.9" customHeight="1" x14ac:dyDescent="0.3">
      <c r="A93" s="282"/>
      <c r="B93" s="282"/>
      <c r="C93" s="282"/>
      <c r="D93" s="282"/>
      <c r="E93" s="282"/>
      <c r="F93" s="283"/>
      <c r="G93" s="283"/>
      <c r="H93" s="282"/>
      <c r="I93" s="282"/>
      <c r="L93" s="284">
        <f>SUM(H92:I92)</f>
        <v>-750965</v>
      </c>
    </row>
    <row r="94" spans="1:12" ht="101.25" customHeight="1" x14ac:dyDescent="0.3">
      <c r="A94" s="285"/>
      <c r="B94" s="285"/>
      <c r="C94" s="285"/>
      <c r="D94" s="285"/>
      <c r="E94" s="285"/>
      <c r="F94" s="283"/>
      <c r="G94" s="286"/>
      <c r="H94" s="287"/>
      <c r="I94" s="287"/>
      <c r="K94" s="217"/>
    </row>
    <row r="95" spans="1:12" ht="18.75" x14ac:dyDescent="0.3">
      <c r="A95" s="285"/>
      <c r="B95" s="285"/>
      <c r="C95" s="285"/>
      <c r="D95" s="288"/>
      <c r="E95" s="288"/>
      <c r="F95" s="289"/>
      <c r="G95" s="290"/>
      <c r="I95" s="287"/>
      <c r="K95" s="217"/>
    </row>
    <row r="96" spans="1:12" ht="18.75" x14ac:dyDescent="0.3">
      <c r="A96" s="285"/>
      <c r="B96" s="285"/>
      <c r="C96" s="285"/>
      <c r="D96" s="285"/>
      <c r="E96" s="285"/>
      <c r="F96" s="283"/>
      <c r="G96" s="286"/>
      <c r="H96" s="287"/>
      <c r="I96" s="287"/>
      <c r="K96" s="217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дод1</vt:lpstr>
      <vt:lpstr>дод2</vt:lpstr>
      <vt:lpstr>дод3</vt:lpstr>
      <vt:lpstr>дод4</vt:lpstr>
      <vt:lpstr>дод5</vt:lpstr>
      <vt:lpstr>дод3!Заголовки_для_печати</vt:lpstr>
      <vt:lpstr>дод5!Заголовки_для_печати</vt:lpstr>
      <vt:lpstr>дод1!Область_печати</vt:lpstr>
      <vt:lpstr>дод2!Область_печати</vt:lpstr>
      <vt:lpstr>дод3!Область_печати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Петрина Вера</cp:lastModifiedBy>
  <cp:lastPrinted>2022-11-09T07:09:26Z</cp:lastPrinted>
  <dcterms:created xsi:type="dcterms:W3CDTF">2004-12-22T07:46:33Z</dcterms:created>
  <dcterms:modified xsi:type="dcterms:W3CDTF">2022-11-09T09:40:58Z</dcterms:modified>
</cp:coreProperties>
</file>