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Проекти РАДА\"/>
    </mc:Choice>
  </mc:AlternateContent>
  <bookViews>
    <workbookView xWindow="-15" yWindow="3525" windowWidth="6000" windowHeight="3045" tabRatio="551"/>
  </bookViews>
  <sheets>
    <sheet name="Дод. 2" sheetId="21" r:id="rId1"/>
  </sheets>
  <definedNames>
    <definedName name="_xlnm._FilterDatabase" localSheetId="0" hidden="1">'Дод. 2'!$C$5:$C$2106</definedName>
    <definedName name="_xlnm.Print_Titles" localSheetId="0">'Дод. 2'!$6:$9</definedName>
    <definedName name="_xlnm.Print_Area" localSheetId="0">'Дод. 2'!$A$1:$W$175</definedName>
  </definedNames>
  <calcPr calcId="162913"/>
</workbook>
</file>

<file path=xl/calcChain.xml><?xml version="1.0" encoding="utf-8"?>
<calcChain xmlns="http://schemas.openxmlformats.org/spreadsheetml/2006/main">
  <c r="N7" i="21" l="1"/>
  <c r="O7" i="21"/>
  <c r="T7" i="21"/>
  <c r="U7" i="21"/>
  <c r="F11" i="21"/>
  <c r="S11" i="21" s="1"/>
  <c r="G11" i="21"/>
  <c r="H11" i="21"/>
  <c r="L11" i="21"/>
  <c r="M11" i="21"/>
  <c r="N11" i="21"/>
  <c r="O11" i="21"/>
  <c r="F13" i="21"/>
  <c r="G13" i="21"/>
  <c r="H13" i="21"/>
  <c r="L13" i="21"/>
  <c r="M13" i="21"/>
  <c r="N13" i="21"/>
  <c r="O13" i="21"/>
  <c r="J14" i="21"/>
  <c r="K14" i="21"/>
  <c r="P14" i="21"/>
  <c r="Q14" i="21"/>
  <c r="R14" i="21"/>
  <c r="S14" i="21"/>
  <c r="T14" i="21"/>
  <c r="U14" i="21"/>
  <c r="V14" i="21" s="1"/>
  <c r="J15" i="21"/>
  <c r="K15" i="21"/>
  <c r="P15" i="21"/>
  <c r="Q15" i="21"/>
  <c r="R15" i="21"/>
  <c r="S15" i="21"/>
  <c r="T15" i="21"/>
  <c r="W15" i="21" s="1"/>
  <c r="U15" i="21"/>
  <c r="V15" i="21" s="1"/>
  <c r="J16" i="21"/>
  <c r="K16" i="21"/>
  <c r="Q16" i="21"/>
  <c r="R16" i="21"/>
  <c r="S16" i="21"/>
  <c r="T16" i="21"/>
  <c r="V16" i="21" s="1"/>
  <c r="U16" i="21"/>
  <c r="J17" i="21"/>
  <c r="K17" i="21"/>
  <c r="P17" i="21"/>
  <c r="Q17" i="21"/>
  <c r="R17" i="21"/>
  <c r="S17" i="21"/>
  <c r="T17" i="21"/>
  <c r="U17" i="21"/>
  <c r="J18" i="21"/>
  <c r="K18" i="21"/>
  <c r="P18" i="21"/>
  <c r="Q18" i="21"/>
  <c r="R18" i="21"/>
  <c r="S18" i="21"/>
  <c r="T18" i="21"/>
  <c r="U18" i="21"/>
  <c r="J19" i="21"/>
  <c r="K19" i="21"/>
  <c r="P19" i="21"/>
  <c r="Q19" i="21"/>
  <c r="R19" i="21"/>
  <c r="S19" i="21"/>
  <c r="T19" i="21"/>
  <c r="U19" i="21"/>
  <c r="W19" i="21" s="1"/>
  <c r="J20" i="21"/>
  <c r="K20" i="21"/>
  <c r="P20" i="21"/>
  <c r="Q20" i="21"/>
  <c r="R20" i="21"/>
  <c r="S20" i="21"/>
  <c r="T20" i="21"/>
  <c r="U20" i="21"/>
  <c r="J21" i="21"/>
  <c r="K21" i="21"/>
  <c r="P21" i="21"/>
  <c r="Q21" i="21"/>
  <c r="R21" i="21"/>
  <c r="S21" i="21"/>
  <c r="T21" i="21"/>
  <c r="U21" i="21"/>
  <c r="J22" i="21"/>
  <c r="K22" i="21"/>
  <c r="P22" i="21"/>
  <c r="Q22" i="21"/>
  <c r="R22" i="21"/>
  <c r="S22" i="21"/>
  <c r="T22" i="21"/>
  <c r="U22" i="21"/>
  <c r="V22" i="21" s="1"/>
  <c r="J23" i="21"/>
  <c r="K23" i="21"/>
  <c r="P23" i="21"/>
  <c r="Q23" i="21"/>
  <c r="R23" i="21"/>
  <c r="S23" i="21"/>
  <c r="T23" i="21"/>
  <c r="U23" i="21"/>
  <c r="V23" i="21" s="1"/>
  <c r="J24" i="21"/>
  <c r="K24" i="21"/>
  <c r="P24" i="21"/>
  <c r="Q24" i="21"/>
  <c r="R24" i="21"/>
  <c r="S24" i="21"/>
  <c r="T24" i="21"/>
  <c r="V24" i="21" s="1"/>
  <c r="U24" i="21"/>
  <c r="J25" i="21"/>
  <c r="K25" i="21"/>
  <c r="P25" i="21"/>
  <c r="Q25" i="21"/>
  <c r="R25" i="21"/>
  <c r="S25" i="21"/>
  <c r="T25" i="21"/>
  <c r="U25" i="21"/>
  <c r="J26" i="21"/>
  <c r="K26" i="21"/>
  <c r="P26" i="21"/>
  <c r="Q26" i="21"/>
  <c r="R26" i="21"/>
  <c r="S26" i="21"/>
  <c r="T26" i="21"/>
  <c r="U26" i="21"/>
  <c r="W26" i="21" s="1"/>
  <c r="J27" i="21"/>
  <c r="K27" i="21"/>
  <c r="P27" i="21"/>
  <c r="Q27" i="21"/>
  <c r="R27" i="21"/>
  <c r="S27" i="21"/>
  <c r="T27" i="21"/>
  <c r="U27" i="21"/>
  <c r="W27" i="21" s="1"/>
  <c r="V18" i="21" l="1"/>
  <c r="R11" i="21"/>
  <c r="T11" i="21"/>
  <c r="V26" i="21"/>
  <c r="W23" i="21"/>
  <c r="V21" i="21"/>
  <c r="Q11" i="21"/>
  <c r="V25" i="21"/>
  <c r="V20" i="21"/>
  <c r="W18" i="21"/>
  <c r="V17" i="21"/>
  <c r="V27" i="21"/>
  <c r="W22" i="21"/>
  <c r="V19" i="21"/>
  <c r="W16" i="21"/>
  <c r="P13" i="21"/>
  <c r="P11" i="21"/>
  <c r="W24" i="21"/>
  <c r="W20" i="21"/>
  <c r="K13" i="21"/>
  <c r="K11" i="21"/>
  <c r="W25" i="21"/>
  <c r="W21" i="21"/>
  <c r="W17" i="21"/>
  <c r="W14" i="21"/>
  <c r="J13" i="21"/>
  <c r="J11" i="21"/>
  <c r="U13" i="21"/>
  <c r="Q13" i="21"/>
  <c r="U11" i="21"/>
  <c r="V11" i="21" l="1"/>
  <c r="W11" i="21"/>
  <c r="H152" i="21" l="1"/>
  <c r="M163" i="21" l="1"/>
  <c r="U161" i="21" l="1"/>
  <c r="U162" i="21"/>
  <c r="T161" i="21"/>
  <c r="W161" i="21" s="1"/>
  <c r="T162" i="21"/>
  <c r="W162" i="21" s="1"/>
  <c r="S161" i="21"/>
  <c r="S162" i="21"/>
  <c r="R161" i="21"/>
  <c r="R162" i="21"/>
  <c r="Q156" i="21"/>
  <c r="Q157" i="21"/>
  <c r="Q158" i="21"/>
  <c r="Q159" i="21"/>
  <c r="Q160" i="21"/>
  <c r="Q161" i="21"/>
  <c r="Q162" i="21"/>
  <c r="P156" i="21"/>
  <c r="P157" i="21"/>
  <c r="P158" i="21"/>
  <c r="P159" i="21"/>
  <c r="P160" i="21"/>
  <c r="P161" i="21"/>
  <c r="P162" i="21"/>
  <c r="M152" i="21"/>
  <c r="N152" i="21"/>
  <c r="O152" i="21"/>
  <c r="L152" i="21"/>
  <c r="V162" i="21" l="1"/>
  <c r="V161" i="21"/>
  <c r="S170" i="21"/>
  <c r="S78" i="21" l="1"/>
  <c r="H104" i="21" l="1"/>
  <c r="G104" i="21"/>
  <c r="U123" i="21" l="1"/>
  <c r="U124" i="21"/>
  <c r="U125" i="21"/>
  <c r="U126" i="21"/>
  <c r="U127" i="21"/>
  <c r="U128" i="21"/>
  <c r="U129" i="21"/>
  <c r="U130" i="21"/>
  <c r="T123" i="21"/>
  <c r="T124" i="21"/>
  <c r="T125" i="21"/>
  <c r="T126" i="21"/>
  <c r="T127" i="21"/>
  <c r="T128" i="21"/>
  <c r="T129" i="21"/>
  <c r="T130" i="21"/>
  <c r="W130" i="21" s="1"/>
  <c r="K123" i="21"/>
  <c r="K124" i="21"/>
  <c r="K125" i="21"/>
  <c r="K126" i="21"/>
  <c r="K127" i="21"/>
  <c r="K128" i="21"/>
  <c r="K129" i="21"/>
  <c r="K130" i="21"/>
  <c r="J123" i="21"/>
  <c r="J124" i="21"/>
  <c r="J125" i="21"/>
  <c r="J126" i="21"/>
  <c r="J127" i="21"/>
  <c r="J128" i="21"/>
  <c r="J129" i="21"/>
  <c r="J130" i="21"/>
  <c r="F104" i="21"/>
  <c r="U91" i="21"/>
  <c r="T91" i="21"/>
  <c r="S91" i="21"/>
  <c r="R91" i="21"/>
  <c r="K91" i="21"/>
  <c r="J91" i="21"/>
  <c r="V126" i="21" l="1"/>
  <c r="W91" i="21"/>
  <c r="V129" i="21"/>
  <c r="V125" i="21"/>
  <c r="W128" i="21"/>
  <c r="W124" i="21"/>
  <c r="V124" i="21"/>
  <c r="V127" i="21"/>
  <c r="V123" i="21"/>
  <c r="W127" i="21"/>
  <c r="W126" i="21"/>
  <c r="V128" i="21"/>
  <c r="W123" i="21"/>
  <c r="W129" i="21"/>
  <c r="W125" i="21"/>
  <c r="V130" i="21"/>
  <c r="V91" i="21"/>
  <c r="K160" i="21"/>
  <c r="K159" i="21"/>
  <c r="G152" i="21" l="1"/>
  <c r="J161" i="21"/>
  <c r="F152" i="21"/>
  <c r="U39" i="21" l="1"/>
  <c r="T39" i="21"/>
  <c r="S39" i="21"/>
  <c r="R39" i="21"/>
  <c r="K39" i="21"/>
  <c r="J39" i="21"/>
  <c r="J40" i="21"/>
  <c r="K40" i="21"/>
  <c r="P40" i="21"/>
  <c r="Q40" i="21"/>
  <c r="R40" i="21"/>
  <c r="S40" i="21"/>
  <c r="T40" i="21"/>
  <c r="U40" i="21"/>
  <c r="O44" i="21"/>
  <c r="M44" i="21"/>
  <c r="L44" i="21"/>
  <c r="N44" i="21"/>
  <c r="W39" i="21" l="1"/>
  <c r="V40" i="21"/>
  <c r="W40" i="21"/>
  <c r="V39" i="21"/>
  <c r="H163" i="21" l="1"/>
  <c r="G163" i="21"/>
  <c r="H44" i="21"/>
  <c r="F44" i="21"/>
  <c r="G44" i="21"/>
  <c r="U170" i="21" l="1"/>
  <c r="T170" i="21"/>
  <c r="R170" i="21"/>
  <c r="Q170" i="21"/>
  <c r="P170" i="21"/>
  <c r="P169" i="21"/>
  <c r="K170" i="21"/>
  <c r="J170" i="21"/>
  <c r="F163" i="21"/>
  <c r="U158" i="21"/>
  <c r="U159" i="21"/>
  <c r="U160" i="21"/>
  <c r="T158" i="21"/>
  <c r="T159" i="21"/>
  <c r="T160" i="21"/>
  <c r="S158" i="21"/>
  <c r="S159" i="21"/>
  <c r="S160" i="21"/>
  <c r="R158" i="21"/>
  <c r="R159" i="21"/>
  <c r="R160" i="21"/>
  <c r="J158" i="21"/>
  <c r="J159" i="21"/>
  <c r="J160" i="21"/>
  <c r="W170" i="21" l="1"/>
  <c r="W160" i="21"/>
  <c r="V158" i="21"/>
  <c r="W159" i="21"/>
  <c r="V159" i="21"/>
  <c r="V170" i="21"/>
  <c r="V160" i="21"/>
  <c r="W158" i="21"/>
  <c r="K48" i="21"/>
  <c r="K49" i="21"/>
  <c r="J48" i="21"/>
  <c r="J49" i="21"/>
  <c r="Q49" i="21"/>
  <c r="P49" i="21"/>
  <c r="U49" i="21"/>
  <c r="T49" i="21"/>
  <c r="S49" i="21"/>
  <c r="R49" i="21"/>
  <c r="W49" i="21" l="1"/>
  <c r="V49" i="21"/>
  <c r="Q169" i="21"/>
  <c r="J169" i="21" l="1"/>
  <c r="K169" i="21"/>
  <c r="U169" i="21"/>
  <c r="T169" i="21" l="1"/>
  <c r="V169" i="21" s="1"/>
  <c r="R169" i="21"/>
  <c r="S169" i="21"/>
  <c r="W169" i="21" l="1"/>
  <c r="U165" i="21"/>
  <c r="T165" i="21"/>
  <c r="S165" i="21"/>
  <c r="R165" i="21"/>
  <c r="T46" i="21"/>
  <c r="T47" i="21"/>
  <c r="T48" i="21"/>
  <c r="T50" i="21"/>
  <c r="T51" i="21"/>
  <c r="T52" i="21"/>
  <c r="T53" i="21"/>
  <c r="T54" i="21"/>
  <c r="T55" i="21"/>
  <c r="T56" i="21"/>
  <c r="V165" i="21" l="1"/>
  <c r="W165" i="21"/>
  <c r="U46" i="21"/>
  <c r="W46" i="21" s="1"/>
  <c r="U47" i="21"/>
  <c r="V47" i="21" s="1"/>
  <c r="U48" i="21"/>
  <c r="V48" i="21" s="1"/>
  <c r="U50" i="21"/>
  <c r="V50" i="21" s="1"/>
  <c r="S46" i="21"/>
  <c r="S47" i="21"/>
  <c r="S48" i="21"/>
  <c r="S50" i="21"/>
  <c r="R46" i="21"/>
  <c r="R47" i="21"/>
  <c r="R48" i="21"/>
  <c r="R50" i="21"/>
  <c r="Q46" i="21"/>
  <c r="Q47" i="21"/>
  <c r="Q48" i="21"/>
  <c r="Q50" i="21"/>
  <c r="Q51" i="21"/>
  <c r="Q52" i="21"/>
  <c r="Q53" i="21"/>
  <c r="Q54" i="21"/>
  <c r="Q55" i="21"/>
  <c r="Q56" i="21"/>
  <c r="P46" i="21"/>
  <c r="P47" i="21"/>
  <c r="P48" i="21"/>
  <c r="P50" i="21"/>
  <c r="P51" i="21"/>
  <c r="P52" i="21"/>
  <c r="P53" i="21"/>
  <c r="P54" i="21"/>
  <c r="P55" i="21"/>
  <c r="P56" i="21"/>
  <c r="Q172" i="21"/>
  <c r="Q173" i="21"/>
  <c r="K172" i="21"/>
  <c r="K173" i="21"/>
  <c r="J172" i="21"/>
  <c r="J173" i="21"/>
  <c r="N77" i="21"/>
  <c r="W50" i="21" l="1"/>
  <c r="W48" i="21"/>
  <c r="W47" i="21"/>
  <c r="V46" i="21"/>
  <c r="K168" i="21"/>
  <c r="K165" i="21"/>
  <c r="J168" i="21"/>
  <c r="J165" i="21"/>
  <c r="L163" i="21"/>
  <c r="S163" i="21"/>
  <c r="N163" i="21"/>
  <c r="O163" i="21"/>
  <c r="U168" i="21"/>
  <c r="T168" i="21"/>
  <c r="S168" i="21"/>
  <c r="R168" i="21"/>
  <c r="Q168" i="21"/>
  <c r="Q165" i="21"/>
  <c r="P168" i="21"/>
  <c r="P165" i="21"/>
  <c r="J157" i="21"/>
  <c r="J163" i="21"/>
  <c r="J164" i="21"/>
  <c r="J166" i="21"/>
  <c r="V168" i="21" l="1"/>
  <c r="W168" i="21"/>
  <c r="H140" i="21" l="1"/>
  <c r="U164" i="21" l="1"/>
  <c r="T164" i="21"/>
  <c r="S164" i="21"/>
  <c r="R164" i="21"/>
  <c r="Q164" i="21"/>
  <c r="P164" i="21"/>
  <c r="K164" i="21"/>
  <c r="W164" i="21" l="1"/>
  <c r="V164" i="21"/>
  <c r="J156" i="21" l="1"/>
  <c r="J152" i="21" l="1"/>
  <c r="U149" i="21"/>
  <c r="U150" i="21"/>
  <c r="T149" i="21"/>
  <c r="T150" i="21"/>
  <c r="S149" i="21"/>
  <c r="S150" i="21"/>
  <c r="R149" i="21"/>
  <c r="R150" i="21"/>
  <c r="Q149" i="21"/>
  <c r="Q150" i="21"/>
  <c r="P149" i="21"/>
  <c r="P150" i="21"/>
  <c r="K149" i="21"/>
  <c r="K150" i="21"/>
  <c r="J149" i="21"/>
  <c r="J150" i="21"/>
  <c r="R123" i="21"/>
  <c r="R124" i="21"/>
  <c r="R125" i="21"/>
  <c r="R126" i="21"/>
  <c r="R127" i="21"/>
  <c r="R128" i="21"/>
  <c r="R129" i="21"/>
  <c r="R130" i="21"/>
  <c r="R131" i="21"/>
  <c r="R132" i="21"/>
  <c r="R133" i="21"/>
  <c r="R134" i="21"/>
  <c r="R135" i="21"/>
  <c r="R136" i="21"/>
  <c r="R137" i="21"/>
  <c r="R138" i="21"/>
  <c r="R139" i="21"/>
  <c r="S123" i="21"/>
  <c r="S124" i="21"/>
  <c r="S125" i="21"/>
  <c r="S126" i="21"/>
  <c r="S127" i="21"/>
  <c r="S128" i="21"/>
  <c r="S129" i="21"/>
  <c r="S130" i="21"/>
  <c r="S131" i="21"/>
  <c r="S132" i="21"/>
  <c r="S133" i="21"/>
  <c r="S134" i="21"/>
  <c r="S135" i="21"/>
  <c r="S136" i="21"/>
  <c r="S137" i="21"/>
  <c r="S138" i="21"/>
  <c r="S139" i="21"/>
  <c r="U131" i="21"/>
  <c r="U132" i="21"/>
  <c r="U133" i="21"/>
  <c r="U134" i="21"/>
  <c r="U135" i="21"/>
  <c r="U136" i="21"/>
  <c r="U137" i="21"/>
  <c r="U138" i="21"/>
  <c r="U139" i="21"/>
  <c r="Q123" i="21"/>
  <c r="Q124" i="21"/>
  <c r="Q125" i="21"/>
  <c r="Q126" i="21"/>
  <c r="Q127" i="21"/>
  <c r="Q128" i="21"/>
  <c r="Q129" i="21"/>
  <c r="Q130" i="21"/>
  <c r="Q131" i="21"/>
  <c r="Q132" i="21"/>
  <c r="Q133" i="21"/>
  <c r="Q134" i="21"/>
  <c r="Q135" i="21"/>
  <c r="Q136" i="21"/>
  <c r="Q137" i="21"/>
  <c r="Q138" i="21"/>
  <c r="Q139" i="21"/>
  <c r="P123" i="21"/>
  <c r="P124" i="21"/>
  <c r="P125" i="21"/>
  <c r="P126" i="21"/>
  <c r="P127" i="21"/>
  <c r="P128" i="21"/>
  <c r="P129" i="21"/>
  <c r="P130" i="21"/>
  <c r="P131" i="21"/>
  <c r="P132" i="21"/>
  <c r="P133" i="21"/>
  <c r="P134" i="21"/>
  <c r="P135" i="21"/>
  <c r="P136" i="21"/>
  <c r="P137" i="21"/>
  <c r="P138" i="21"/>
  <c r="P139" i="21"/>
  <c r="K131" i="21"/>
  <c r="K132" i="21"/>
  <c r="K133" i="21"/>
  <c r="K134" i="21"/>
  <c r="K135" i="21"/>
  <c r="K136" i="21"/>
  <c r="K137" i="21"/>
  <c r="K138" i="21"/>
  <c r="K139" i="21"/>
  <c r="J131" i="21"/>
  <c r="J132" i="21"/>
  <c r="J133" i="21"/>
  <c r="J134" i="21"/>
  <c r="J135" i="21"/>
  <c r="J136" i="21"/>
  <c r="J137" i="21"/>
  <c r="J138" i="21"/>
  <c r="J139" i="21"/>
  <c r="V149" i="21" l="1"/>
  <c r="W150" i="21"/>
  <c r="W149" i="21"/>
  <c r="V150" i="21"/>
  <c r="M104" i="21"/>
  <c r="N104" i="21"/>
  <c r="O104" i="21"/>
  <c r="L104" i="21"/>
  <c r="R104" i="21" s="1"/>
  <c r="L140" i="21"/>
  <c r="G140" i="21"/>
  <c r="F140" i="21"/>
  <c r="O140" i="21"/>
  <c r="M140" i="21"/>
  <c r="N140" i="21"/>
  <c r="P96" i="21"/>
  <c r="T131" i="21"/>
  <c r="W131" i="21" s="1"/>
  <c r="T132" i="21"/>
  <c r="W132" i="21" s="1"/>
  <c r="T133" i="21"/>
  <c r="W133" i="21" s="1"/>
  <c r="T134" i="21"/>
  <c r="W134" i="21" s="1"/>
  <c r="T135" i="21"/>
  <c r="W135" i="21" s="1"/>
  <c r="T136" i="21"/>
  <c r="W136" i="21" s="1"/>
  <c r="T137" i="21"/>
  <c r="W137" i="21" s="1"/>
  <c r="T138" i="21"/>
  <c r="W138" i="21" s="1"/>
  <c r="T139" i="21"/>
  <c r="T104" i="21" l="1"/>
  <c r="S104" i="21"/>
  <c r="P140" i="21"/>
  <c r="V139" i="21"/>
  <c r="W139" i="21"/>
  <c r="Q140" i="21"/>
  <c r="U151" i="21" l="1"/>
  <c r="U153" i="21"/>
  <c r="U154" i="21"/>
  <c r="U155" i="21"/>
  <c r="U156" i="21"/>
  <c r="U157" i="21"/>
  <c r="U163" i="21"/>
  <c r="U166" i="21"/>
  <c r="U45" i="21"/>
  <c r="U51" i="21"/>
  <c r="V51" i="21" s="1"/>
  <c r="U52" i="21"/>
  <c r="V52" i="21" s="1"/>
  <c r="U53" i="21"/>
  <c r="V53" i="21" s="1"/>
  <c r="U54" i="21"/>
  <c r="U55" i="21"/>
  <c r="U56" i="21"/>
  <c r="U58" i="21"/>
  <c r="U59" i="21"/>
  <c r="U60" i="21"/>
  <c r="U61" i="21"/>
  <c r="U62" i="21"/>
  <c r="U63" i="21"/>
  <c r="U64" i="21"/>
  <c r="U65" i="21"/>
  <c r="U66" i="21"/>
  <c r="U67" i="21"/>
  <c r="U68" i="21"/>
  <c r="U69" i="21"/>
  <c r="U70" i="21"/>
  <c r="U71" i="21"/>
  <c r="U72" i="21"/>
  <c r="U73" i="21"/>
  <c r="U74" i="21"/>
  <c r="U75" i="21"/>
  <c r="U76" i="21"/>
  <c r="U78" i="21"/>
  <c r="U79" i="21"/>
  <c r="U80" i="21"/>
  <c r="U81" i="21"/>
  <c r="U83" i="21"/>
  <c r="U84" i="21"/>
  <c r="U85" i="21"/>
  <c r="U86" i="21"/>
  <c r="U87" i="21"/>
  <c r="U88" i="21"/>
  <c r="U89" i="21"/>
  <c r="U90" i="21"/>
  <c r="U93" i="21"/>
  <c r="U94" i="21"/>
  <c r="U95" i="21"/>
  <c r="U96" i="21"/>
  <c r="U97" i="21"/>
  <c r="U98" i="21"/>
  <c r="U99" i="21"/>
  <c r="U100" i="21"/>
  <c r="U101" i="21"/>
  <c r="U102" i="21"/>
  <c r="U103" i="21"/>
  <c r="U105" i="21"/>
  <c r="U106" i="21"/>
  <c r="U107" i="21"/>
  <c r="U108" i="21"/>
  <c r="U109" i="21"/>
  <c r="U110" i="21"/>
  <c r="U111" i="21"/>
  <c r="U112" i="21"/>
  <c r="U113" i="21"/>
  <c r="U114" i="21"/>
  <c r="U115" i="21"/>
  <c r="U116" i="21"/>
  <c r="U117" i="21"/>
  <c r="U118" i="21"/>
  <c r="U119" i="21"/>
  <c r="U120" i="21"/>
  <c r="U121" i="21"/>
  <c r="U122" i="21"/>
  <c r="U141" i="21"/>
  <c r="U142" i="21"/>
  <c r="U143" i="21"/>
  <c r="U144" i="21"/>
  <c r="U145" i="21"/>
  <c r="U146" i="21"/>
  <c r="U147" i="21"/>
  <c r="U148" i="21"/>
  <c r="U41" i="21"/>
  <c r="U42" i="21"/>
  <c r="U43" i="21"/>
  <c r="U28" i="21"/>
  <c r="U29" i="21"/>
  <c r="U30" i="21"/>
  <c r="U31" i="21"/>
  <c r="U32" i="21"/>
  <c r="U33" i="21"/>
  <c r="U34" i="21"/>
  <c r="U35" i="21"/>
  <c r="U36" i="21"/>
  <c r="U37" i="21"/>
  <c r="U38" i="21"/>
  <c r="V133" i="21" l="1"/>
  <c r="V136" i="21"/>
  <c r="V132" i="21"/>
  <c r="U140" i="21"/>
  <c r="V135" i="21"/>
  <c r="V131" i="21"/>
  <c r="V137" i="21"/>
  <c r="U104" i="21"/>
  <c r="V138" i="21"/>
  <c r="V134" i="21"/>
  <c r="T146" i="21"/>
  <c r="W146" i="21" s="1"/>
  <c r="S146" i="21"/>
  <c r="R146" i="21"/>
  <c r="K28" i="21"/>
  <c r="K29" i="21"/>
  <c r="K30" i="21"/>
  <c r="K31" i="21"/>
  <c r="K32" i="21"/>
  <c r="K33" i="21"/>
  <c r="K34" i="21"/>
  <c r="K35" i="21"/>
  <c r="K36" i="21"/>
  <c r="K37" i="21"/>
  <c r="K38" i="21"/>
  <c r="K41" i="21"/>
  <c r="K42" i="21"/>
  <c r="K43" i="21"/>
  <c r="K45" i="21"/>
  <c r="K46" i="21"/>
  <c r="K47" i="21"/>
  <c r="K50" i="21"/>
  <c r="K51" i="21"/>
  <c r="K52" i="21"/>
  <c r="K53" i="21"/>
  <c r="K54" i="21"/>
  <c r="K55" i="21"/>
  <c r="K56" i="21"/>
  <c r="K58" i="21"/>
  <c r="K59" i="21"/>
  <c r="K60" i="21"/>
  <c r="K61" i="21"/>
  <c r="K62" i="21"/>
  <c r="K63" i="21"/>
  <c r="K64" i="21"/>
  <c r="K65" i="21"/>
  <c r="K66" i="21"/>
  <c r="K67" i="21"/>
  <c r="K68" i="21"/>
  <c r="K69" i="21"/>
  <c r="K70" i="21"/>
  <c r="K71" i="21"/>
  <c r="K72" i="21"/>
  <c r="K73" i="21"/>
  <c r="K74" i="21"/>
  <c r="K75" i="21"/>
  <c r="K76" i="21"/>
  <c r="K78" i="21"/>
  <c r="K79" i="21"/>
  <c r="K80" i="21"/>
  <c r="K81" i="21"/>
  <c r="K83" i="21"/>
  <c r="K84" i="21"/>
  <c r="K85" i="21"/>
  <c r="K86" i="21"/>
  <c r="K87" i="21"/>
  <c r="K88" i="21"/>
  <c r="K89" i="21"/>
  <c r="K90" i="21"/>
  <c r="K93" i="21"/>
  <c r="K94" i="21"/>
  <c r="K95" i="21"/>
  <c r="K96" i="21"/>
  <c r="K97" i="21"/>
  <c r="K98" i="21"/>
  <c r="K99" i="21"/>
  <c r="K100" i="21"/>
  <c r="K101" i="21"/>
  <c r="K102" i="21"/>
  <c r="K103" i="21"/>
  <c r="K105" i="21"/>
  <c r="K106" i="21"/>
  <c r="K107" i="21"/>
  <c r="K108" i="21"/>
  <c r="K109" i="21"/>
  <c r="K110" i="21"/>
  <c r="K111" i="21"/>
  <c r="K112" i="21"/>
  <c r="K113" i="21"/>
  <c r="K114" i="21"/>
  <c r="K115" i="21"/>
  <c r="K116" i="21"/>
  <c r="K117" i="21"/>
  <c r="K118" i="21"/>
  <c r="K119" i="21"/>
  <c r="K120" i="21"/>
  <c r="K121" i="21"/>
  <c r="K122" i="21"/>
  <c r="K141" i="21"/>
  <c r="K142" i="21"/>
  <c r="K143" i="21"/>
  <c r="K144" i="21"/>
  <c r="K145" i="21"/>
  <c r="K146" i="21"/>
  <c r="K147" i="21"/>
  <c r="K148" i="21"/>
  <c r="K151" i="21"/>
  <c r="K153" i="21"/>
  <c r="K154" i="21"/>
  <c r="K155" i="21"/>
  <c r="K156" i="21"/>
  <c r="K157" i="21"/>
  <c r="K158" i="21"/>
  <c r="K166" i="21"/>
  <c r="Q36" i="21"/>
  <c r="Q37" i="21"/>
  <c r="Q38" i="21"/>
  <c r="Q41" i="21"/>
  <c r="Q42" i="21"/>
  <c r="Q43" i="21"/>
  <c r="Q45" i="21"/>
  <c r="Q58" i="21"/>
  <c r="Q59" i="21"/>
  <c r="Q60" i="21"/>
  <c r="Q61" i="21"/>
  <c r="Q62" i="21"/>
  <c r="Q63" i="21"/>
  <c r="Q64" i="21"/>
  <c r="Q65" i="21"/>
  <c r="Q66" i="21"/>
  <c r="Q67" i="21"/>
  <c r="Q68" i="21"/>
  <c r="Q69" i="21"/>
  <c r="Q70" i="21"/>
  <c r="Q71" i="21"/>
  <c r="Q72" i="21"/>
  <c r="Q73" i="21"/>
  <c r="Q74" i="21"/>
  <c r="Q75" i="21"/>
  <c r="Q76" i="21"/>
  <c r="Q78" i="21"/>
  <c r="Q79" i="21"/>
  <c r="Q80" i="21"/>
  <c r="Q81" i="21"/>
  <c r="Q83" i="21"/>
  <c r="Q84" i="21"/>
  <c r="Q85" i="21"/>
  <c r="Q86" i="21"/>
  <c r="Q87" i="21"/>
  <c r="Q88" i="21"/>
  <c r="Q89" i="21"/>
  <c r="Q90" i="21"/>
  <c r="Q93" i="21"/>
  <c r="Q94" i="21"/>
  <c r="Q95" i="21"/>
  <c r="Q96" i="21"/>
  <c r="Q97" i="21"/>
  <c r="Q98" i="21"/>
  <c r="Q99" i="21"/>
  <c r="Q100" i="21"/>
  <c r="Q101" i="21"/>
  <c r="Q102" i="21"/>
  <c r="Q103" i="21"/>
  <c r="Q105" i="21"/>
  <c r="Q106" i="21"/>
  <c r="Q107" i="21"/>
  <c r="Q108" i="21"/>
  <c r="Q109" i="21"/>
  <c r="Q110" i="21"/>
  <c r="Q111" i="21"/>
  <c r="Q112" i="21"/>
  <c r="Q113" i="21"/>
  <c r="Q114" i="21"/>
  <c r="Q115" i="21"/>
  <c r="Q116" i="21"/>
  <c r="Q117" i="21"/>
  <c r="Q118" i="21"/>
  <c r="Q119" i="21"/>
  <c r="Q120" i="21"/>
  <c r="Q121" i="21"/>
  <c r="Q122" i="21"/>
  <c r="Q141" i="21"/>
  <c r="Q142" i="21"/>
  <c r="Q143" i="21"/>
  <c r="Q144" i="21"/>
  <c r="Q145" i="21"/>
  <c r="Q146" i="21"/>
  <c r="Q147" i="21"/>
  <c r="Q148" i="21"/>
  <c r="Q151" i="21"/>
  <c r="Q153" i="21"/>
  <c r="Q154" i="21"/>
  <c r="Q155" i="21"/>
  <c r="Q166" i="21"/>
  <c r="Q28" i="21"/>
  <c r="Q29" i="21"/>
  <c r="Q30" i="21"/>
  <c r="Q31" i="21"/>
  <c r="Q32" i="21"/>
  <c r="Q33" i="21"/>
  <c r="Q34" i="21"/>
  <c r="Q35" i="21"/>
  <c r="T147" i="21"/>
  <c r="W147" i="21" s="1"/>
  <c r="T145" i="21"/>
  <c r="W145" i="21" s="1"/>
  <c r="T144" i="21"/>
  <c r="W144" i="21" s="1"/>
  <c r="Q163" i="21" l="1"/>
  <c r="K163" i="21"/>
  <c r="Q152" i="21"/>
  <c r="U152" i="21" l="1"/>
  <c r="K152" i="21"/>
  <c r="K104" i="21" l="1"/>
  <c r="V146" i="21"/>
  <c r="P146" i="21"/>
  <c r="J146" i="21"/>
  <c r="J93" i="21"/>
  <c r="J94" i="21"/>
  <c r="J95" i="21"/>
  <c r="J96" i="21"/>
  <c r="J97" i="21"/>
  <c r="J98" i="21"/>
  <c r="J99" i="21"/>
  <c r="J100" i="21"/>
  <c r="J101" i="21"/>
  <c r="J102" i="21"/>
  <c r="J103" i="21"/>
  <c r="H92" i="21"/>
  <c r="G92" i="21"/>
  <c r="F92" i="21"/>
  <c r="M92" i="21"/>
  <c r="N92" i="21"/>
  <c r="O92" i="21"/>
  <c r="L92" i="21"/>
  <c r="V144" i="21"/>
  <c r="V145" i="21"/>
  <c r="R145" i="21"/>
  <c r="S145" i="21"/>
  <c r="P144" i="21"/>
  <c r="P145" i="21"/>
  <c r="J145" i="21"/>
  <c r="J144" i="21"/>
  <c r="R144" i="21"/>
  <c r="S144" i="21"/>
  <c r="Q92" i="21" l="1"/>
  <c r="U92" i="21"/>
  <c r="Q104" i="21"/>
  <c r="K92" i="21"/>
  <c r="T99" i="21"/>
  <c r="S99" i="21"/>
  <c r="R99" i="21"/>
  <c r="P99" i="21"/>
  <c r="W99" i="21" l="1"/>
  <c r="V99" i="21"/>
  <c r="M82" i="21" l="1"/>
  <c r="T141" i="21" l="1"/>
  <c r="S141" i="21"/>
  <c r="R141" i="21"/>
  <c r="P141" i="21"/>
  <c r="J141" i="21"/>
  <c r="W141" i="21" l="1"/>
  <c r="K140" i="21"/>
  <c r="V141" i="21"/>
  <c r="R157" i="21"/>
  <c r="S157" i="21"/>
  <c r="T157" i="21"/>
  <c r="W157" i="21" s="1"/>
  <c r="V157" i="21" l="1"/>
  <c r="S172" i="21" l="1"/>
  <c r="U172" i="21" l="1"/>
  <c r="T172" i="21"/>
  <c r="R172" i="21"/>
  <c r="P172" i="21"/>
  <c r="W172" i="21" l="1"/>
  <c r="V172" i="21"/>
  <c r="T156" i="21"/>
  <c r="W156" i="21" s="1"/>
  <c r="S156" i="21"/>
  <c r="R156" i="21"/>
  <c r="T108" i="21"/>
  <c r="W108" i="21" s="1"/>
  <c r="S108" i="21"/>
  <c r="R108" i="21"/>
  <c r="P108" i="21"/>
  <c r="J108" i="21"/>
  <c r="T117" i="21"/>
  <c r="W117" i="21" s="1"/>
  <c r="S117" i="21"/>
  <c r="R117" i="21"/>
  <c r="P117" i="21"/>
  <c r="J117" i="21"/>
  <c r="O57" i="21"/>
  <c r="N57" i="21"/>
  <c r="M57" i="21"/>
  <c r="L57" i="21"/>
  <c r="G57" i="21"/>
  <c r="H57" i="21"/>
  <c r="F57" i="21"/>
  <c r="T68" i="21"/>
  <c r="W68" i="21" s="1"/>
  <c r="S68" i="21"/>
  <c r="R68" i="21"/>
  <c r="P68" i="21"/>
  <c r="J68" i="21"/>
  <c r="Q57" i="21" l="1"/>
  <c r="U57" i="21"/>
  <c r="K57" i="21"/>
  <c r="V117" i="21"/>
  <c r="V156" i="21"/>
  <c r="V108" i="21"/>
  <c r="V68" i="21"/>
  <c r="T111" i="21"/>
  <c r="W111" i="21" s="1"/>
  <c r="S111" i="21"/>
  <c r="R111" i="21"/>
  <c r="P111" i="21"/>
  <c r="J111" i="21"/>
  <c r="V111" i="21" l="1"/>
  <c r="T75" i="21" l="1"/>
  <c r="S75" i="21"/>
  <c r="R75" i="21"/>
  <c r="P75" i="21"/>
  <c r="J75" i="21"/>
  <c r="T74" i="21"/>
  <c r="W74" i="21" s="1"/>
  <c r="S74" i="21"/>
  <c r="R74" i="21"/>
  <c r="P74" i="21"/>
  <c r="J74" i="21"/>
  <c r="W75" i="21" l="1"/>
  <c r="V74" i="21"/>
  <c r="V75" i="21"/>
  <c r="T142" i="21"/>
  <c r="S142" i="21"/>
  <c r="R142" i="21"/>
  <c r="P142" i="21"/>
  <c r="J142" i="21"/>
  <c r="J122" i="21"/>
  <c r="P122" i="21"/>
  <c r="R122" i="21"/>
  <c r="S122" i="21"/>
  <c r="T122" i="21"/>
  <c r="W122" i="21" s="1"/>
  <c r="T103" i="21"/>
  <c r="W103" i="21" s="1"/>
  <c r="S103" i="21"/>
  <c r="R103" i="21"/>
  <c r="P103" i="21"/>
  <c r="T67" i="21"/>
  <c r="W67" i="21" s="1"/>
  <c r="S67" i="21"/>
  <c r="R67" i="21"/>
  <c r="P67" i="21"/>
  <c r="J67" i="21"/>
  <c r="W142" i="21" l="1"/>
  <c r="V103" i="21"/>
  <c r="V142" i="21"/>
  <c r="V122" i="21"/>
  <c r="V67" i="21"/>
  <c r="T155" i="21" l="1"/>
  <c r="W155" i="21" s="1"/>
  <c r="S155" i="21"/>
  <c r="R155" i="21"/>
  <c r="P155" i="21"/>
  <c r="J155" i="21"/>
  <c r="V155" i="21" l="1"/>
  <c r="M77" i="21"/>
  <c r="M12" i="21" l="1"/>
  <c r="M171" i="21"/>
  <c r="M10" i="21" s="1"/>
  <c r="J140" i="21"/>
  <c r="P104" i="21" l="1"/>
  <c r="J104" i="21"/>
  <c r="R96" i="21"/>
  <c r="S96" i="21"/>
  <c r="T96" i="21"/>
  <c r="W96" i="21" s="1"/>
  <c r="V96" i="21" l="1"/>
  <c r="T119" i="21" l="1"/>
  <c r="W119" i="21" s="1"/>
  <c r="S119" i="21"/>
  <c r="R119" i="21"/>
  <c r="P119" i="21"/>
  <c r="J119" i="21"/>
  <c r="T120" i="21"/>
  <c r="W120" i="21" s="1"/>
  <c r="S120" i="21"/>
  <c r="R120" i="21"/>
  <c r="P120" i="21"/>
  <c r="J120" i="21"/>
  <c r="V120" i="21" l="1"/>
  <c r="V119" i="21"/>
  <c r="T41" i="21"/>
  <c r="S41" i="21"/>
  <c r="R41" i="21"/>
  <c r="P41" i="21"/>
  <c r="J41" i="21"/>
  <c r="W41" i="21" l="1"/>
  <c r="V41" i="21"/>
  <c r="T36" i="21" l="1"/>
  <c r="S36" i="21"/>
  <c r="R36" i="21"/>
  <c r="P36" i="21"/>
  <c r="J36" i="21"/>
  <c r="T28" i="21"/>
  <c r="W28" i="21" s="1"/>
  <c r="S28" i="21"/>
  <c r="R28" i="21"/>
  <c r="P28" i="21"/>
  <c r="J28" i="21"/>
  <c r="T43" i="21"/>
  <c r="S43" i="21"/>
  <c r="R43" i="21"/>
  <c r="P43" i="21"/>
  <c r="J43" i="21"/>
  <c r="W36" i="21" l="1"/>
  <c r="W43" i="21"/>
  <c r="V36" i="21"/>
  <c r="V28" i="21"/>
  <c r="V43" i="21"/>
  <c r="T110" i="21" l="1"/>
  <c r="W110" i="21" s="1"/>
  <c r="S110" i="21"/>
  <c r="R110" i="21"/>
  <c r="P110" i="21"/>
  <c r="J110" i="21"/>
  <c r="V110" i="21" l="1"/>
  <c r="J58" i="21"/>
  <c r="J59" i="21"/>
  <c r="J60" i="21"/>
  <c r="J61" i="21"/>
  <c r="J62" i="21"/>
  <c r="J63" i="21"/>
  <c r="J64" i="21"/>
  <c r="J65" i="21"/>
  <c r="J66" i="21"/>
  <c r="J69" i="21"/>
  <c r="J70" i="21"/>
  <c r="J71" i="21"/>
  <c r="J72" i="21"/>
  <c r="J73" i="21"/>
  <c r="J76" i="21"/>
  <c r="H82" i="21" l="1"/>
  <c r="P58" i="21" l="1"/>
  <c r="P59" i="21"/>
  <c r="P60" i="21"/>
  <c r="P62" i="21"/>
  <c r="P63" i="21"/>
  <c r="P64" i="21"/>
  <c r="P65" i="21"/>
  <c r="P66" i="21"/>
  <c r="P69" i="21"/>
  <c r="P70" i="21"/>
  <c r="P71" i="21"/>
  <c r="P72" i="21"/>
  <c r="P73" i="21"/>
  <c r="P76" i="21"/>
  <c r="P29" i="21"/>
  <c r="P30" i="21"/>
  <c r="P31" i="21"/>
  <c r="P32" i="21"/>
  <c r="P33" i="21"/>
  <c r="P34" i="21"/>
  <c r="P35" i="21"/>
  <c r="P37" i="21"/>
  <c r="P38" i="21"/>
  <c r="P42" i="21"/>
  <c r="P45" i="21"/>
  <c r="P78" i="21"/>
  <c r="P79" i="21"/>
  <c r="P80" i="21"/>
  <c r="P81" i="21"/>
  <c r="P83" i="21"/>
  <c r="P84" i="21"/>
  <c r="P85" i="21"/>
  <c r="P86" i="21"/>
  <c r="P87" i="21"/>
  <c r="P88" i="21"/>
  <c r="P89" i="21"/>
  <c r="P90" i="21"/>
  <c r="P93" i="21"/>
  <c r="P94" i="21"/>
  <c r="P95" i="21"/>
  <c r="P97" i="21"/>
  <c r="P98" i="21"/>
  <c r="P100" i="21"/>
  <c r="P101" i="21"/>
  <c r="P102" i="21"/>
  <c r="P105" i="21"/>
  <c r="P106" i="21"/>
  <c r="P107" i="21"/>
  <c r="P109" i="21"/>
  <c r="P112" i="21"/>
  <c r="P113" i="21"/>
  <c r="P114" i="21"/>
  <c r="P115" i="21"/>
  <c r="P116" i="21"/>
  <c r="P118" i="21"/>
  <c r="P121" i="21"/>
  <c r="P143" i="21"/>
  <c r="P147" i="21"/>
  <c r="P148" i="21"/>
  <c r="P151" i="21"/>
  <c r="P152" i="21"/>
  <c r="P153" i="21"/>
  <c r="P154" i="21"/>
  <c r="P163" i="21"/>
  <c r="P166" i="21"/>
  <c r="R59" i="21" l="1"/>
  <c r="S59" i="21"/>
  <c r="T59" i="21"/>
  <c r="W59" i="21" s="1"/>
  <c r="R60" i="21"/>
  <c r="S60" i="21"/>
  <c r="T60" i="21"/>
  <c r="W60" i="21" s="1"/>
  <c r="R61" i="21"/>
  <c r="S61" i="21"/>
  <c r="T61" i="21"/>
  <c r="W61" i="21" s="1"/>
  <c r="R62" i="21"/>
  <c r="S62" i="21"/>
  <c r="T62" i="21"/>
  <c r="W62" i="21" s="1"/>
  <c r="R63" i="21"/>
  <c r="S63" i="21"/>
  <c r="T63" i="21"/>
  <c r="W63" i="21" s="1"/>
  <c r="R64" i="21"/>
  <c r="S64" i="21"/>
  <c r="T64" i="21"/>
  <c r="W64" i="21" s="1"/>
  <c r="R65" i="21"/>
  <c r="S65" i="21"/>
  <c r="T65" i="21"/>
  <c r="W65" i="21" s="1"/>
  <c r="R66" i="21"/>
  <c r="S66" i="21"/>
  <c r="T66" i="21"/>
  <c r="W66" i="21" s="1"/>
  <c r="R69" i="21"/>
  <c r="S69" i="21"/>
  <c r="T69" i="21"/>
  <c r="W69" i="21" s="1"/>
  <c r="R70" i="21"/>
  <c r="S70" i="21"/>
  <c r="T70" i="21"/>
  <c r="W70" i="21" s="1"/>
  <c r="R71" i="21"/>
  <c r="S71" i="21"/>
  <c r="T71" i="21"/>
  <c r="W71" i="21" s="1"/>
  <c r="R72" i="21"/>
  <c r="S72" i="21"/>
  <c r="T72" i="21"/>
  <c r="W72" i="21" s="1"/>
  <c r="R73" i="21"/>
  <c r="S73" i="21"/>
  <c r="T73" i="21"/>
  <c r="W73" i="21" s="1"/>
  <c r="R76" i="21"/>
  <c r="S76" i="21"/>
  <c r="T76" i="21"/>
  <c r="W76" i="21" s="1"/>
  <c r="R29" i="21"/>
  <c r="S29" i="21"/>
  <c r="T29" i="21"/>
  <c r="R30" i="21"/>
  <c r="S30" i="21"/>
  <c r="T30" i="21"/>
  <c r="W30" i="21" s="1"/>
  <c r="R31" i="21"/>
  <c r="S31" i="21"/>
  <c r="T31" i="21"/>
  <c r="W31" i="21" s="1"/>
  <c r="R32" i="21"/>
  <c r="S32" i="21"/>
  <c r="T32" i="21"/>
  <c r="W32" i="21" s="1"/>
  <c r="R33" i="21"/>
  <c r="S33" i="21"/>
  <c r="T33" i="21"/>
  <c r="W33" i="21" s="1"/>
  <c r="R34" i="21"/>
  <c r="S34" i="21"/>
  <c r="T34" i="21"/>
  <c r="W34" i="21" s="1"/>
  <c r="R35" i="21"/>
  <c r="S35" i="21"/>
  <c r="T35" i="21"/>
  <c r="W35" i="21" s="1"/>
  <c r="R37" i="21"/>
  <c r="S37" i="21"/>
  <c r="T37" i="21"/>
  <c r="R38" i="21"/>
  <c r="S38" i="21"/>
  <c r="T38" i="21"/>
  <c r="W38" i="21" s="1"/>
  <c r="R42" i="21"/>
  <c r="S42" i="21"/>
  <c r="T42" i="21"/>
  <c r="W42" i="21" s="1"/>
  <c r="R45" i="21"/>
  <c r="S45" i="21"/>
  <c r="T45" i="21"/>
  <c r="T44" i="21" s="1"/>
  <c r="R51" i="21"/>
  <c r="S51" i="21"/>
  <c r="W51" i="21"/>
  <c r="R52" i="21"/>
  <c r="S52" i="21"/>
  <c r="R53" i="21"/>
  <c r="S53" i="21"/>
  <c r="W53" i="21"/>
  <c r="R54" i="21"/>
  <c r="S54" i="21"/>
  <c r="W54" i="21"/>
  <c r="R55" i="21"/>
  <c r="S55" i="21"/>
  <c r="W55" i="21"/>
  <c r="R56" i="21"/>
  <c r="S56" i="21"/>
  <c r="W56" i="21"/>
  <c r="R78" i="21"/>
  <c r="T78" i="21"/>
  <c r="W78" i="21" s="1"/>
  <c r="R79" i="21"/>
  <c r="S79" i="21"/>
  <c r="T79" i="21"/>
  <c r="W79" i="21" s="1"/>
  <c r="R80" i="21"/>
  <c r="S80" i="21"/>
  <c r="T80" i="21"/>
  <c r="W80" i="21" s="1"/>
  <c r="R81" i="21"/>
  <c r="S81" i="21"/>
  <c r="T81" i="21"/>
  <c r="W81" i="21" s="1"/>
  <c r="R83" i="21"/>
  <c r="S83" i="21"/>
  <c r="T83" i="21"/>
  <c r="W83" i="21" s="1"/>
  <c r="R84" i="21"/>
  <c r="S84" i="21"/>
  <c r="T84" i="21"/>
  <c r="W84" i="21" s="1"/>
  <c r="R85" i="21"/>
  <c r="S85" i="21"/>
  <c r="T85" i="21"/>
  <c r="W85" i="21" s="1"/>
  <c r="R86" i="21"/>
  <c r="S86" i="21"/>
  <c r="T86" i="21"/>
  <c r="W86" i="21" s="1"/>
  <c r="R87" i="21"/>
  <c r="S87" i="21"/>
  <c r="T87" i="21"/>
  <c r="W87" i="21" s="1"/>
  <c r="R88" i="21"/>
  <c r="S88" i="21"/>
  <c r="T88" i="21"/>
  <c r="W88" i="21" s="1"/>
  <c r="R89" i="21"/>
  <c r="S89" i="21"/>
  <c r="T89" i="21"/>
  <c r="W89" i="21" s="1"/>
  <c r="R90" i="21"/>
  <c r="S90" i="21"/>
  <c r="T90" i="21"/>
  <c r="W90" i="21" s="1"/>
  <c r="R93" i="21"/>
  <c r="S93" i="21"/>
  <c r="T93" i="21"/>
  <c r="W93" i="21" s="1"/>
  <c r="R94" i="21"/>
  <c r="S94" i="21"/>
  <c r="T94" i="21"/>
  <c r="W94" i="21" s="1"/>
  <c r="R95" i="21"/>
  <c r="S95" i="21"/>
  <c r="T95" i="21"/>
  <c r="W95" i="21" s="1"/>
  <c r="R97" i="21"/>
  <c r="S97" i="21"/>
  <c r="T97" i="21"/>
  <c r="W97" i="21" s="1"/>
  <c r="R98" i="21"/>
  <c r="S98" i="21"/>
  <c r="T98" i="21"/>
  <c r="W98" i="21" s="1"/>
  <c r="R100" i="21"/>
  <c r="S100" i="21"/>
  <c r="T100" i="21"/>
  <c r="W100" i="21" s="1"/>
  <c r="R101" i="21"/>
  <c r="S101" i="21"/>
  <c r="T101" i="21"/>
  <c r="W101" i="21" s="1"/>
  <c r="R102" i="21"/>
  <c r="S102" i="21"/>
  <c r="T102" i="21"/>
  <c r="R105" i="21"/>
  <c r="S105" i="21"/>
  <c r="T105" i="21"/>
  <c r="R106" i="21"/>
  <c r="S106" i="21"/>
  <c r="T106" i="21"/>
  <c r="R107" i="21"/>
  <c r="S107" i="21"/>
  <c r="T107" i="21"/>
  <c r="W107" i="21" s="1"/>
  <c r="R109" i="21"/>
  <c r="S109" i="21"/>
  <c r="T109" i="21"/>
  <c r="W109" i="21" s="1"/>
  <c r="R112" i="21"/>
  <c r="S112" i="21"/>
  <c r="T112" i="21"/>
  <c r="W112" i="21" s="1"/>
  <c r="R113" i="21"/>
  <c r="S113" i="21"/>
  <c r="T113" i="21"/>
  <c r="W113" i="21" s="1"/>
  <c r="R114" i="21"/>
  <c r="S114" i="21"/>
  <c r="T114" i="21"/>
  <c r="W114" i="21" s="1"/>
  <c r="R115" i="21"/>
  <c r="S115" i="21"/>
  <c r="T115" i="21"/>
  <c r="W115" i="21" s="1"/>
  <c r="R116" i="21"/>
  <c r="S116" i="21"/>
  <c r="T116" i="21"/>
  <c r="W116" i="21" s="1"/>
  <c r="R118" i="21"/>
  <c r="S118" i="21"/>
  <c r="T118" i="21"/>
  <c r="W118" i="21" s="1"/>
  <c r="R121" i="21"/>
  <c r="S121" i="21"/>
  <c r="T121" i="21"/>
  <c r="W121" i="21" s="1"/>
  <c r="R143" i="21"/>
  <c r="S143" i="21"/>
  <c r="T143" i="21"/>
  <c r="R147" i="21"/>
  <c r="S147" i="21"/>
  <c r="R148" i="21"/>
  <c r="S148" i="21"/>
  <c r="T148" i="21"/>
  <c r="R151" i="21"/>
  <c r="S151" i="21"/>
  <c r="T151" i="21"/>
  <c r="W151" i="21" s="1"/>
  <c r="R152" i="21"/>
  <c r="S152" i="21"/>
  <c r="T152" i="21"/>
  <c r="W152" i="21" s="1"/>
  <c r="R153" i="21"/>
  <c r="S153" i="21"/>
  <c r="T153" i="21"/>
  <c r="W153" i="21" s="1"/>
  <c r="R154" i="21"/>
  <c r="S154" i="21"/>
  <c r="T154" i="21"/>
  <c r="W154" i="21" s="1"/>
  <c r="R163" i="21"/>
  <c r="T163" i="21"/>
  <c r="W163" i="21" s="1"/>
  <c r="R166" i="21"/>
  <c r="S166" i="21"/>
  <c r="T166" i="21"/>
  <c r="W166" i="21" s="1"/>
  <c r="J118" i="21"/>
  <c r="O82" i="21"/>
  <c r="N82" i="21"/>
  <c r="L82" i="21"/>
  <c r="G82" i="21"/>
  <c r="F82" i="21"/>
  <c r="J86" i="21"/>
  <c r="N12" i="21" l="1"/>
  <c r="N171" i="21"/>
  <c r="N10" i="21" s="1"/>
  <c r="R13" i="21"/>
  <c r="S13" i="21"/>
  <c r="W29" i="21"/>
  <c r="T13" i="21"/>
  <c r="S44" i="21"/>
  <c r="R44" i="21"/>
  <c r="W45" i="21"/>
  <c r="S140" i="21"/>
  <c r="Q82" i="21"/>
  <c r="U82" i="21"/>
  <c r="R140" i="21"/>
  <c r="W143" i="21"/>
  <c r="T140" i="21"/>
  <c r="W105" i="21"/>
  <c r="W104" i="21"/>
  <c r="W148" i="21"/>
  <c r="W106" i="21"/>
  <c r="K82" i="21"/>
  <c r="W52" i="21"/>
  <c r="W102" i="21"/>
  <c r="W37" i="21"/>
  <c r="T92" i="21"/>
  <c r="W92" i="21" s="1"/>
  <c r="R92" i="21"/>
  <c r="S92" i="21"/>
  <c r="V143" i="21"/>
  <c r="S82" i="21"/>
  <c r="S77" i="21"/>
  <c r="R82" i="21"/>
  <c r="T82" i="21"/>
  <c r="T77" i="21"/>
  <c r="R77" i="21"/>
  <c r="V86" i="21"/>
  <c r="V163" i="21"/>
  <c r="V154" i="21"/>
  <c r="P82" i="21"/>
  <c r="P92" i="21"/>
  <c r="V118" i="21"/>
  <c r="V13" i="21" l="1"/>
  <c r="W13" i="21"/>
  <c r="W82" i="21"/>
  <c r="V140" i="21"/>
  <c r="W140" i="21"/>
  <c r="V104" i="21"/>
  <c r="J42" i="21" l="1"/>
  <c r="J38" i="21"/>
  <c r="V42" i="21" l="1"/>
  <c r="V38" i="21"/>
  <c r="J153" i="21"/>
  <c r="J154" i="21"/>
  <c r="J37" i="21"/>
  <c r="V37" i="21"/>
  <c r="U173" i="21" l="1"/>
  <c r="T173" i="21"/>
  <c r="R173" i="21"/>
  <c r="P173" i="21"/>
  <c r="J151" i="21"/>
  <c r="J148" i="21"/>
  <c r="J147" i="21"/>
  <c r="J143" i="21"/>
  <c r="J121" i="21"/>
  <c r="J116" i="21"/>
  <c r="J115" i="21"/>
  <c r="J114" i="21"/>
  <c r="J113" i="21"/>
  <c r="J112" i="21"/>
  <c r="J109" i="21"/>
  <c r="J107" i="21"/>
  <c r="J106" i="21"/>
  <c r="J105" i="21"/>
  <c r="J90" i="21"/>
  <c r="J89" i="21"/>
  <c r="J88" i="21"/>
  <c r="J87" i="21"/>
  <c r="J85" i="21"/>
  <c r="J84" i="21"/>
  <c r="J83" i="21"/>
  <c r="J81" i="21"/>
  <c r="J80" i="21"/>
  <c r="J79" i="21"/>
  <c r="J78" i="21"/>
  <c r="O77" i="21"/>
  <c r="L77" i="21"/>
  <c r="H77" i="21"/>
  <c r="G77" i="21"/>
  <c r="F77" i="21"/>
  <c r="F12" i="21" s="1"/>
  <c r="S12" i="21" s="1"/>
  <c r="J56" i="21"/>
  <c r="J55" i="21"/>
  <c r="J54" i="21"/>
  <c r="J53" i="21"/>
  <c r="J52" i="21"/>
  <c r="J51" i="21"/>
  <c r="J50" i="21"/>
  <c r="J47" i="21"/>
  <c r="J46" i="21"/>
  <c r="J45" i="21"/>
  <c r="J35" i="21"/>
  <c r="J34" i="21"/>
  <c r="J33" i="21"/>
  <c r="J32" i="21"/>
  <c r="J31" i="21"/>
  <c r="J30" i="21"/>
  <c r="J29" i="21"/>
  <c r="T58" i="21"/>
  <c r="S58" i="21"/>
  <c r="R58" i="21"/>
  <c r="R57" i="21" s="1"/>
  <c r="R171" i="21" s="1"/>
  <c r="R10" i="21" s="1"/>
  <c r="L171" i="21" l="1"/>
  <c r="L10" i="21" s="1"/>
  <c r="L12" i="21"/>
  <c r="R12" i="21" s="1"/>
  <c r="Q77" i="21"/>
  <c r="O171" i="21"/>
  <c r="O10" i="21" s="1"/>
  <c r="O12" i="21"/>
  <c r="H171" i="21"/>
  <c r="H10" i="21" s="1"/>
  <c r="H12" i="21"/>
  <c r="G171" i="21"/>
  <c r="G10" i="21" s="1"/>
  <c r="G12" i="21"/>
  <c r="T12" i="21" s="1"/>
  <c r="F171" i="21"/>
  <c r="F10" i="21" s="1"/>
  <c r="S57" i="21"/>
  <c r="S171" i="21" s="1"/>
  <c r="S10" i="21" s="1"/>
  <c r="W173" i="21"/>
  <c r="U77" i="21"/>
  <c r="W77" i="21" s="1"/>
  <c r="Q44" i="21"/>
  <c r="U44" i="21"/>
  <c r="K77" i="21"/>
  <c r="K44" i="21"/>
  <c r="T57" i="21"/>
  <c r="W58" i="21"/>
  <c r="L174" i="21"/>
  <c r="P44" i="21"/>
  <c r="J57" i="21"/>
  <c r="P57" i="21"/>
  <c r="P77" i="21"/>
  <c r="V94" i="21"/>
  <c r="V101" i="21"/>
  <c r="V102" i="21"/>
  <c r="V105" i="21"/>
  <c r="V106" i="21"/>
  <c r="V112" i="21"/>
  <c r="V114" i="21"/>
  <c r="V31" i="21"/>
  <c r="V89" i="21"/>
  <c r="V92" i="21"/>
  <c r="V88" i="21"/>
  <c r="V121" i="21"/>
  <c r="V151" i="21"/>
  <c r="V30" i="21"/>
  <c r="V107" i="21"/>
  <c r="V113" i="21"/>
  <c r="V115" i="21"/>
  <c r="V116" i="21"/>
  <c r="V147" i="21"/>
  <c r="V148" i="21"/>
  <c r="V152" i="21"/>
  <c r="V59" i="21"/>
  <c r="V65" i="21"/>
  <c r="V69" i="21"/>
  <c r="V70" i="21"/>
  <c r="V73" i="21"/>
  <c r="V76" i="21"/>
  <c r="V55" i="21"/>
  <c r="V87" i="21"/>
  <c r="V93" i="21"/>
  <c r="V95" i="21"/>
  <c r="V100" i="21"/>
  <c r="V62" i="21"/>
  <c r="V54" i="21"/>
  <c r="V72" i="21"/>
  <c r="V83" i="21"/>
  <c r="V79" i="21"/>
  <c r="V56" i="21"/>
  <c r="V34" i="21"/>
  <c r="V71" i="21"/>
  <c r="V109" i="21"/>
  <c r="V80" i="21"/>
  <c r="V85" i="21"/>
  <c r="V66" i="21"/>
  <c r="V35" i="21"/>
  <c r="V33" i="21"/>
  <c r="V173" i="21"/>
  <c r="V97" i="21"/>
  <c r="J82" i="21"/>
  <c r="V84" i="21"/>
  <c r="V81" i="21"/>
  <c r="V63" i="21"/>
  <c r="J44" i="21"/>
  <c r="V32" i="21"/>
  <c r="V90" i="21"/>
  <c r="V61" i="21"/>
  <c r="V60" i="21"/>
  <c r="V64" i="21"/>
  <c r="V58" i="21"/>
  <c r="V29" i="21"/>
  <c r="V78" i="21"/>
  <c r="V45" i="21"/>
  <c r="J77" i="21"/>
  <c r="J92" i="21"/>
  <c r="V98" i="21"/>
  <c r="V153" i="21"/>
  <c r="Q171" i="21" l="1"/>
  <c r="Q10" i="21"/>
  <c r="P10" i="21"/>
  <c r="K12" i="21"/>
  <c r="J12" i="21"/>
  <c r="I12" i="21"/>
  <c r="U12" i="21"/>
  <c r="K10" i="21"/>
  <c r="I19" i="21"/>
  <c r="I22" i="21"/>
  <c r="I24" i="21"/>
  <c r="I27" i="21"/>
  <c r="I26" i="21"/>
  <c r="I16" i="21"/>
  <c r="I17" i="21"/>
  <c r="I25" i="21"/>
  <c r="I18" i="21"/>
  <c r="I23" i="21"/>
  <c r="J10" i="21"/>
  <c r="I15" i="21"/>
  <c r="I21" i="21"/>
  <c r="I14" i="21"/>
  <c r="I20" i="21"/>
  <c r="I13" i="21"/>
  <c r="I11" i="21"/>
  <c r="Q12" i="21"/>
  <c r="P12" i="21"/>
  <c r="U171" i="21"/>
  <c r="U10" i="21" s="1"/>
  <c r="T171" i="21"/>
  <c r="T10" i="21" s="1"/>
  <c r="F174" i="21"/>
  <c r="K171" i="21"/>
  <c r="P171" i="21"/>
  <c r="P174" i="21" s="1"/>
  <c r="J171" i="21"/>
  <c r="W44" i="21"/>
  <c r="W57" i="21"/>
  <c r="G174" i="21"/>
  <c r="V77" i="21"/>
  <c r="N174" i="21"/>
  <c r="M174" i="21"/>
  <c r="V82" i="21"/>
  <c r="V57" i="21"/>
  <c r="H174" i="21"/>
  <c r="O174" i="21"/>
  <c r="V44" i="21"/>
  <c r="W12" i="21" l="1"/>
  <c r="V12" i="21"/>
  <c r="W10" i="21"/>
  <c r="V10" i="21"/>
  <c r="S174" i="21"/>
  <c r="R174" i="21"/>
  <c r="W171" i="21"/>
  <c r="T174" i="21"/>
  <c r="I124" i="21"/>
  <c r="I125" i="21"/>
  <c r="I129" i="21"/>
  <c r="I126" i="21"/>
  <c r="I130" i="21"/>
  <c r="I123" i="21"/>
  <c r="I127" i="21"/>
  <c r="I128" i="21"/>
  <c r="I161" i="21"/>
  <c r="I91" i="21"/>
  <c r="I40" i="21"/>
  <c r="I39" i="21"/>
  <c r="I158" i="21"/>
  <c r="I159" i="21"/>
  <c r="I160" i="21"/>
  <c r="I170" i="21"/>
  <c r="I169" i="21"/>
  <c r="I48" i="21"/>
  <c r="I49" i="21"/>
  <c r="I166" i="21"/>
  <c r="I172" i="21"/>
  <c r="I171" i="21"/>
  <c r="I165" i="21"/>
  <c r="I164" i="21"/>
  <c r="I163" i="21"/>
  <c r="I168" i="21"/>
  <c r="I173" i="21"/>
  <c r="V171" i="21"/>
  <c r="I174" i="21"/>
  <c r="Q174" i="21"/>
  <c r="J174" i="21"/>
  <c r="K174" i="21"/>
  <c r="I149" i="21"/>
  <c r="I150" i="21"/>
  <c r="I146" i="21"/>
  <c r="I133" i="21"/>
  <c r="I137" i="21"/>
  <c r="I139" i="21"/>
  <c r="I135" i="21"/>
  <c r="I132" i="21"/>
  <c r="I136" i="21"/>
  <c r="I134" i="21"/>
  <c r="I138" i="21"/>
  <c r="I131" i="21"/>
  <c r="I99" i="21"/>
  <c r="I145" i="21"/>
  <c r="I144" i="21"/>
  <c r="I141" i="21"/>
  <c r="I156" i="21"/>
  <c r="I157" i="21"/>
  <c r="I101" i="21"/>
  <c r="I102" i="21"/>
  <c r="I100" i="21"/>
  <c r="I96" i="21"/>
  <c r="I108" i="21"/>
  <c r="I117" i="21"/>
  <c r="I68" i="21"/>
  <c r="I75" i="21"/>
  <c r="I111" i="21"/>
  <c r="I142" i="21"/>
  <c r="I74" i="21"/>
  <c r="I122" i="21"/>
  <c r="I103" i="21"/>
  <c r="I155" i="21"/>
  <c r="I67" i="21"/>
  <c r="I104" i="21"/>
  <c r="I140" i="21"/>
  <c r="I119" i="21"/>
  <c r="I120" i="21"/>
  <c r="I41" i="21"/>
  <c r="I43" i="21"/>
  <c r="I36" i="21"/>
  <c r="I28" i="21"/>
  <c r="I118" i="21"/>
  <c r="I110" i="21"/>
  <c r="I86" i="21"/>
  <c r="I42" i="21"/>
  <c r="I38" i="21"/>
  <c r="I37" i="21"/>
  <c r="I154" i="21"/>
  <c r="I153" i="21"/>
  <c r="I151" i="21"/>
  <c r="I148" i="21"/>
  <c r="I143" i="21"/>
  <c r="I152" i="21"/>
  <c r="I147" i="21"/>
  <c r="I113" i="21"/>
  <c r="I109" i="21"/>
  <c r="I106" i="21"/>
  <c r="I105" i="21"/>
  <c r="I98" i="21"/>
  <c r="I94" i="21"/>
  <c r="I93" i="21"/>
  <c r="I89" i="21"/>
  <c r="I87" i="21"/>
  <c r="I85" i="21"/>
  <c r="I83" i="21"/>
  <c r="I80" i="21"/>
  <c r="I78" i="21"/>
  <c r="I54" i="21"/>
  <c r="I52" i="21"/>
  <c r="I50" i="21"/>
  <c r="I45" i="21"/>
  <c r="I35" i="21"/>
  <c r="I33" i="21"/>
  <c r="I31" i="21"/>
  <c r="I29" i="21"/>
  <c r="I76" i="21"/>
  <c r="I72" i="21"/>
  <c r="I70" i="21"/>
  <c r="I66" i="21"/>
  <c r="I64" i="21"/>
  <c r="I62" i="21"/>
  <c r="I61" i="21"/>
  <c r="I59" i="21"/>
  <c r="I121" i="21"/>
  <c r="I116" i="21"/>
  <c r="I114" i="21"/>
  <c r="I107" i="21"/>
  <c r="I97" i="21"/>
  <c r="I95" i="21"/>
  <c r="I90" i="21"/>
  <c r="I82" i="21"/>
  <c r="I79" i="21"/>
  <c r="I56" i="21"/>
  <c r="I53" i="21"/>
  <c r="I47" i="21"/>
  <c r="I44" i="21"/>
  <c r="I34" i="21"/>
  <c r="I30" i="21"/>
  <c r="I115" i="21"/>
  <c r="I112" i="21"/>
  <c r="I92" i="21"/>
  <c r="I88" i="21"/>
  <c r="I84" i="21"/>
  <c r="I81" i="21"/>
  <c r="I77" i="21"/>
  <c r="I55" i="21"/>
  <c r="I51" i="21"/>
  <c r="I46" i="21"/>
  <c r="I32" i="21"/>
  <c r="I71" i="21"/>
  <c r="I65" i="21"/>
  <c r="I58" i="21"/>
  <c r="I73" i="21"/>
  <c r="I69" i="21"/>
  <c r="I63" i="21"/>
  <c r="I60" i="21"/>
  <c r="I57" i="21"/>
  <c r="U174" i="21"/>
  <c r="W174" i="21" l="1"/>
  <c r="V174" i="21"/>
  <c r="V166" i="21" l="1"/>
</calcChain>
</file>

<file path=xl/comments1.xml><?xml version="1.0" encoding="utf-8"?>
<comments xmlns="http://schemas.openxmlformats.org/spreadsheetml/2006/main">
  <authors>
    <author>Пользователь Windows</author>
  </authors>
  <commentList>
    <comment ref="E31" authorId="0" shapeId="0">
      <text>
        <r>
          <rPr>
            <b/>
            <sz val="9"/>
            <color indexed="81"/>
            <rFont val="Tahoma"/>
            <family val="2"/>
            <charset val="204"/>
          </rPr>
          <t>Субвенція 41051200</t>
        </r>
      </text>
    </comment>
    <comment ref="E64" authorId="0" shapeId="0">
      <text>
        <r>
          <rPr>
            <b/>
            <sz val="9"/>
            <color indexed="81"/>
            <rFont val="Tahoma"/>
            <family val="2"/>
            <charset val="204"/>
          </rPr>
          <t>субвенція 41053900</t>
        </r>
      </text>
    </comment>
    <comment ref="E127" authorId="0" shapeId="0">
      <text>
        <r>
          <rPr>
            <b/>
            <sz val="9"/>
            <color indexed="81"/>
            <rFont val="Tahoma"/>
            <family val="2"/>
            <charset val="204"/>
          </rPr>
          <t>Субвенція
41035100</t>
        </r>
      </text>
    </comment>
    <comment ref="E128" authorId="0" shapeId="0">
      <text>
        <r>
          <rPr>
            <b/>
            <sz val="9"/>
            <color indexed="81"/>
            <rFont val="Tahoma"/>
            <family val="2"/>
            <charset val="204"/>
          </rPr>
          <t>Субвенція
41050800</t>
        </r>
      </text>
    </comment>
  </commentList>
</comments>
</file>

<file path=xl/sharedStrings.xml><?xml version="1.0" encoding="utf-8"?>
<sst xmlns="http://schemas.openxmlformats.org/spreadsheetml/2006/main" count="467" uniqueCount="359">
  <si>
    <t>№ п/п</t>
  </si>
  <si>
    <t>Загальний фонд</t>
  </si>
  <si>
    <t>Спеціальний фонд</t>
  </si>
  <si>
    <t>Всього по бюджету</t>
  </si>
  <si>
    <t>питома вага</t>
  </si>
  <si>
    <t xml:space="preserve">     ВСЬОГО ВИДАТКІВ</t>
  </si>
  <si>
    <t>090000</t>
  </si>
  <si>
    <t>090412</t>
  </si>
  <si>
    <t>090802</t>
  </si>
  <si>
    <t>091101</t>
  </si>
  <si>
    <t>091103</t>
  </si>
  <si>
    <t>091105</t>
  </si>
  <si>
    <t>091204</t>
  </si>
  <si>
    <t>070000</t>
  </si>
  <si>
    <t>110000</t>
  </si>
  <si>
    <t>130000</t>
  </si>
  <si>
    <t>010116</t>
  </si>
  <si>
    <t>100203</t>
  </si>
  <si>
    <t>170102</t>
  </si>
  <si>
    <t>250102</t>
  </si>
  <si>
    <t>250301</t>
  </si>
  <si>
    <t>130107</t>
  </si>
  <si>
    <t>070201</t>
  </si>
  <si>
    <t>070304</t>
  </si>
  <si>
    <t>070401</t>
  </si>
  <si>
    <t>070801</t>
  </si>
  <si>
    <t>070802</t>
  </si>
  <si>
    <t>110201</t>
  </si>
  <si>
    <t>110205</t>
  </si>
  <si>
    <t>110502</t>
  </si>
  <si>
    <t>100000</t>
  </si>
  <si>
    <t>130102</t>
  </si>
  <si>
    <t>110204</t>
  </si>
  <si>
    <t>ВИДАТКИ ТА  КРЕДИТУВАННЯ - усього</t>
  </si>
  <si>
    <t>100101</t>
  </si>
  <si>
    <t>091205</t>
  </si>
  <si>
    <t>виконання у %</t>
  </si>
  <si>
    <t>091206</t>
  </si>
  <si>
    <t xml:space="preserve">Соціально-культурна сфера, всього:        </t>
  </si>
  <si>
    <t>080000</t>
  </si>
  <si>
    <t>Охорона здоров'я</t>
  </si>
  <si>
    <t>080201</t>
  </si>
  <si>
    <t>081002</t>
  </si>
  <si>
    <t>081007</t>
  </si>
  <si>
    <t>081009</t>
  </si>
  <si>
    <t>081010</t>
  </si>
  <si>
    <t>Централізовані заходи з лікування онкологічних хворих</t>
  </si>
  <si>
    <t>Програми і централізовані заходи боротьби з туберкульозом</t>
  </si>
  <si>
    <t>КФКВКБ</t>
  </si>
  <si>
    <t>0170</t>
  </si>
  <si>
    <t>0180</t>
  </si>
  <si>
    <t>0111</t>
  </si>
  <si>
    <t xml:space="preserve">Назва коду за типовою програмною класифікацією видатків та кредитування місцевих бюджетів </t>
  </si>
  <si>
    <t>1000</t>
  </si>
  <si>
    <t>0910</t>
  </si>
  <si>
    <t>0921</t>
  </si>
  <si>
    <t>0990</t>
  </si>
  <si>
    <t>1090</t>
  </si>
  <si>
    <t>0960</t>
  </si>
  <si>
    <t>0922</t>
  </si>
  <si>
    <t>0763</t>
  </si>
  <si>
    <t>4060</t>
  </si>
  <si>
    <t>0824</t>
  </si>
  <si>
    <t>0828</t>
  </si>
  <si>
    <t>0829</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</si>
  <si>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</si>
  <si>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</si>
  <si>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</si>
  <si>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</si>
  <si>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</si>
  <si>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5031</t>
  </si>
  <si>
    <t>Утримання та навчально-тренувальна робота комунальних дитячо-юнацьких спортивних шкіл</t>
  </si>
  <si>
    <t>0610</t>
  </si>
  <si>
    <t>0620</t>
  </si>
  <si>
    <t>Впровадження засобів обліку витрат та регулювання споживання води та теплової енергії</t>
  </si>
  <si>
    <t>Житлово-комунальне господарство</t>
  </si>
  <si>
    <t>0490</t>
  </si>
  <si>
    <t>7310</t>
  </si>
  <si>
    <t>0456</t>
  </si>
  <si>
    <t>0411</t>
  </si>
  <si>
    <t>0470</t>
  </si>
  <si>
    <t>Заходи з енергозбереження</t>
  </si>
  <si>
    <t>Сприяння розвитку малого та середнього підприємництва</t>
  </si>
  <si>
    <t>0380</t>
  </si>
  <si>
    <t>0320</t>
  </si>
  <si>
    <t>0133</t>
  </si>
  <si>
    <t>9110</t>
  </si>
  <si>
    <t>0540</t>
  </si>
  <si>
    <t>8600</t>
  </si>
  <si>
    <t>1030</t>
  </si>
  <si>
    <t>1070</t>
  </si>
  <si>
    <t>Соціальний захист та соціальне забезпечення</t>
  </si>
  <si>
    <t>1040</t>
  </si>
  <si>
    <t>Компенсаційні виплати на пільговий проїзд автомобільним транспортом окремим категоріям громадян</t>
  </si>
  <si>
    <t>090212</t>
  </si>
  <si>
    <t>1010</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</si>
  <si>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</si>
  <si>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</si>
  <si>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</si>
  <si>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3105</t>
  </si>
  <si>
    <t>3112</t>
  </si>
  <si>
    <t>Заходи державної політики з питань дітей та їх соціального захисту</t>
  </si>
  <si>
    <t>3132</t>
  </si>
  <si>
    <t>3160</t>
  </si>
  <si>
    <t xml:space="preserve">КТКВК </t>
  </si>
  <si>
    <t>Інші заходи та заклади молодіжної політики</t>
  </si>
  <si>
    <t>3000</t>
  </si>
  <si>
    <t>2000</t>
  </si>
  <si>
    <t>4000</t>
  </si>
  <si>
    <t>6000</t>
  </si>
  <si>
    <t>5000</t>
  </si>
  <si>
    <t>Утримання клубів для підлітків за місцем проживання</t>
  </si>
  <si>
    <t>090203</t>
  </si>
  <si>
    <t>3031</t>
  </si>
  <si>
    <t>3033</t>
  </si>
  <si>
    <t>Надання пільг окремим категоріям громадян з оплати послуг зв'язку</t>
  </si>
  <si>
    <t>090214</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</si>
  <si>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</si>
  <si>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Надання інших пільг окремим категоріям громадян відповідно до законодавства</t>
  </si>
  <si>
    <t>3032</t>
  </si>
  <si>
    <t>Надання реабілітаційних послуг особам з інвалідністю та дітям з інвалідністю</t>
  </si>
  <si>
    <t>3121</t>
  </si>
  <si>
    <t>3133</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</si>
  <si>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</si>
  <si>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3242</t>
  </si>
  <si>
    <t>Інші заходи у сфері соціального захисту і соціального забезпечення</t>
  </si>
  <si>
    <t>Надання дошкільної освіти</t>
  </si>
  <si>
    <t>2142</t>
  </si>
  <si>
    <t>2144</t>
  </si>
  <si>
    <t>Централізовані заходи з лікування хворих на цукровий та нецукровий діабет</t>
  </si>
  <si>
    <t>2145</t>
  </si>
  <si>
    <t>2152</t>
  </si>
  <si>
    <t>Інші програми та заходи у сфері охорони здоров’я</t>
  </si>
  <si>
    <t>Забезпечення діяльності бібліотек</t>
  </si>
  <si>
    <t>4030</t>
  </si>
  <si>
    <t>Забезпечення діяльності палаців i будинків культури, клубів, центрів дозвілля та iнших клубних закладів</t>
  </si>
  <si>
    <t>4081</t>
  </si>
  <si>
    <t xml:space="preserve">Забезпечення діяльності інших закладів в галузі культури і мистецтва </t>
  </si>
  <si>
    <t>4082</t>
  </si>
  <si>
    <t>Інші заходи в галузі культури і мистецтва</t>
  </si>
  <si>
    <t>0150</t>
  </si>
  <si>
    <t>0160</t>
  </si>
  <si>
    <t>6030</t>
  </si>
  <si>
    <t>Організація благоустрою населених пунктів</t>
  </si>
  <si>
    <t>7610</t>
  </si>
  <si>
    <t>Відшкодування вартості лікарських засобів для лікування окремих захворювань</t>
  </si>
  <si>
    <t>2146</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</si>
  <si>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</si>
  <si>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</si>
  <si>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Надання фінансової підтримки громадським організаціям ветеранів і осіб з інвалідністю, діяльність яких має соціальну спрямованість</t>
  </si>
  <si>
    <t>3192</t>
  </si>
  <si>
    <t>Інші програми та заходи у сфері освіти</t>
  </si>
  <si>
    <t>6014</t>
  </si>
  <si>
    <t>Забезпечення збору та вивезення сміття і відходів</t>
  </si>
  <si>
    <t>6015</t>
  </si>
  <si>
    <t>Забезпечення надійної та безперебійної експлуатації ліфтів</t>
  </si>
  <si>
    <t>6011</t>
  </si>
  <si>
    <t>Експлуатація та технічне обслуговування житлового фонду</t>
  </si>
  <si>
    <t>0443</t>
  </si>
  <si>
    <t>Будівництво об'єктів житлово-комунального господарства</t>
  </si>
  <si>
    <t>7330</t>
  </si>
  <si>
    <t>7640</t>
  </si>
  <si>
    <t>Членські внески до асоціацій органів місцевого самоврядування</t>
  </si>
  <si>
    <t>8110</t>
  </si>
  <si>
    <t>Заходи із запобігання та ліквідації надзвичайних ситуацій та наслідків стихійного лиха</t>
  </si>
  <si>
    <t>Обслуговування місцевого боргу</t>
  </si>
  <si>
    <t>9770</t>
  </si>
  <si>
    <t xml:space="preserve">Інші субвенції з місцевого бюджету </t>
  </si>
  <si>
    <t>6016</t>
  </si>
  <si>
    <t>7461</t>
  </si>
  <si>
    <t>Утримання та розвиток автомобільних доріг та дорожньої інфраструктури за рахунок коштів місцевого бюджету</t>
  </si>
  <si>
    <t>Первинна медична допомога населенню, що надається центрами первинної медичної (медико-санітарної) допомоги</t>
  </si>
  <si>
    <t>2111</t>
  </si>
  <si>
    <t>0726</t>
  </si>
  <si>
    <t>6082</t>
  </si>
  <si>
    <t>Придбання житла для окремих категорій населення відповідно до законодавства</t>
  </si>
  <si>
    <t>7350</t>
  </si>
  <si>
    <t>Розроблення схем планування та забудови територій (містобудівної документації)</t>
  </si>
  <si>
    <t>Інша діяльність у сфері державного управління</t>
  </si>
  <si>
    <t>7321</t>
  </si>
  <si>
    <t xml:space="preserve">Будівництво освітніх установ та закладів </t>
  </si>
  <si>
    <t xml:space="preserve">  </t>
  </si>
  <si>
    <t>6020</t>
  </si>
  <si>
    <t>Забезпечення функціонування підприємств, установ та організацій, що виробляють, виконують та/або надають житлово-комунальні послуги</t>
  </si>
  <si>
    <t>(тис.грн)</t>
  </si>
  <si>
    <t>затверджено розписом на рік з урахуванням внесених змін</t>
  </si>
  <si>
    <t>Будівництво інших об'єктів комунальної власності</t>
  </si>
  <si>
    <t>5062</t>
  </si>
  <si>
    <t>8230</t>
  </si>
  <si>
    <t>Інші заходи громадського порядку та безпеки</t>
  </si>
  <si>
    <t>7363</t>
  </si>
  <si>
    <t>8340</t>
  </si>
  <si>
    <t>Природоохоронні заходи за рахунок цільових фондів</t>
  </si>
  <si>
    <t>Підтримка спорту вищих досягнень та організацій, які здійснюють фізкультурно-спортивну діяльність в регіоні</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</si>
  <si>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</si>
  <si>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у т.ч. за рахунок субвенції з інших бюджетів (41053900)</t>
  </si>
  <si>
    <t>у т.ч. за рах.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</si>
  <si>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</si>
  <si>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</si>
  <si>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</si>
  <si>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7370</t>
  </si>
  <si>
    <t>Реалізація інших заходів щодо соціально-економічного розвитку територій</t>
  </si>
  <si>
    <t>6083</t>
  </si>
  <si>
    <t>7130</t>
  </si>
  <si>
    <t>Здійснення заходів із землеустрою</t>
  </si>
  <si>
    <t>0421</t>
  </si>
  <si>
    <t>7670</t>
  </si>
  <si>
    <t>у т.ч.: за рахунок освітньої субвенції з державного бюджету місцевим бюджетам (41033900)</t>
  </si>
  <si>
    <t>7680</t>
  </si>
  <si>
    <t>Внески до статутного капіталу суб'єктів господарювання</t>
  </si>
  <si>
    <t>у тому числі видатків за рахунок субвенцій та дотацій з інших бюджетів:</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</si>
  <si>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</si>
  <si>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</si>
  <si>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</si>
  <si>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Виконання інвестиційних проєктів в рамках здійснення заходів щодо соціально-економічного розвитку окремих територій</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</si>
  <si>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</si>
  <si>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</si>
  <si>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відхилення                       "+", "-"</t>
  </si>
  <si>
    <t>відхилення                     "+", "-"</t>
  </si>
  <si>
    <t>відхилення                          "+", "-"</t>
  </si>
  <si>
    <t>2010</t>
  </si>
  <si>
    <t>Багатопрофільна стаціонарна медична допомога населенню</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</si>
  <si>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</si>
  <si>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</si>
  <si>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Надання позашкільної освіти закладами позашкільної освіти, заходи із позашкільної роботи з дітьми</t>
  </si>
  <si>
    <t>7322</t>
  </si>
  <si>
    <t>Будівництво медичних установ та закладів</t>
  </si>
  <si>
    <t>0731</t>
  </si>
  <si>
    <t>Керівництво і управління у відповідній сфері у містах (місті Києві), селищах, селах, територіальних громадах</t>
  </si>
  <si>
    <t>7530</t>
  </si>
  <si>
    <t>0460</t>
  </si>
  <si>
    <t>Інші заходи у сфері зв'язку, телекомунікації та інформатики</t>
  </si>
  <si>
    <t>Надання загальної середньої освіти закладами загальної середньої освіти</t>
  </si>
  <si>
    <t>1141</t>
  </si>
  <si>
    <t>Забезпечення діяльності інших закладів у сфері освіти</t>
  </si>
  <si>
    <t>1142</t>
  </si>
  <si>
    <t>1151</t>
  </si>
  <si>
    <t>Забезпечення діяльності інклюзивно-ресурсних центрів за рахунок коштів місцевого бюджету</t>
  </si>
  <si>
    <t>1160</t>
  </si>
  <si>
    <t>Забезпечення діяльності центрів професійного розвитку педагогічних працівників</t>
  </si>
  <si>
    <t>8710</t>
  </si>
  <si>
    <t>Резервний фонд місцевого бюджету</t>
  </si>
  <si>
    <t>Надання загальної середньої освіти закладами загальної середньої освіти (41033900)</t>
  </si>
  <si>
    <t>у т.ч.: забезпечення послугами оздоровлення і відпочинку дітей, які потребують особливої соціальної уваги та підтримки, шляхом компенсації вартості путівки на оздоровлення дітей через співфінансування з місцевого бюджету у вигляді інших субвенцій обласному бюджету</t>
  </si>
  <si>
    <t>1152</t>
  </si>
  <si>
    <t>1200</t>
  </si>
  <si>
    <t>субвенція обласному бюджету для будівництва пожежного депо з житловими приміщеннями</t>
  </si>
  <si>
    <t>9800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</si>
  <si>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</si>
  <si>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7650</t>
  </si>
  <si>
    <t>Проведення експертної  грошової  оцінки  земельної ділянки чи права на неї</t>
  </si>
  <si>
    <t>5045</t>
  </si>
  <si>
    <t>Будівництво мультифункціональних майданчиків для занять ігровими видами спорту</t>
  </si>
  <si>
    <t>Субвенція з місцевого бюджету державному бюджету на виконання програм соціально-економічного розвитку регіонів</t>
  </si>
  <si>
    <t>7324</t>
  </si>
  <si>
    <t>Будівництво установ та закладів культури</t>
  </si>
  <si>
    <t>1210</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</si>
  <si>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</si>
  <si>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</si>
  <si>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t>Надання загальної середньої освіти закладами загальної середньої освіти (41051100)</t>
  </si>
  <si>
    <t xml:space="preserve">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(41051700) </t>
  </si>
  <si>
    <t>Забезпечення діяльності інклюзивно-ресурсних центрів за рахунок освітньої субвенції (41051000)</t>
  </si>
  <si>
    <t>1181</t>
  </si>
  <si>
    <t>1182</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</si>
  <si>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</si>
  <si>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7390</t>
  </si>
  <si>
    <t>Розвиток мережі ЦНАП</t>
  </si>
  <si>
    <t xml:space="preserve">у т.ч. за рахунок субвенції з державного бюджету місцевим бюджетам на розвиток мережі ЦНАП (41035200) </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</si>
  <si>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</si>
  <si>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7000</t>
  </si>
  <si>
    <t>Економічна діяльність</t>
  </si>
  <si>
    <t>8000</t>
  </si>
  <si>
    <t>Інша діяльність</t>
  </si>
  <si>
    <t>3124</t>
  </si>
  <si>
    <t>6090</t>
  </si>
  <si>
    <t>Інша діяльність у сфері житлово-комунального господарства</t>
  </si>
  <si>
    <t>0640</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</si>
  <si>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</si>
  <si>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7540</t>
  </si>
  <si>
    <t>Реалізація заходів, спрямованих на підвищення доступності широкосмугового доступу до Інтернету в сільській місцевості</t>
  </si>
  <si>
    <t>3221</t>
  </si>
  <si>
    <t>3222</t>
  </si>
  <si>
    <t>1060</t>
  </si>
  <si>
    <t>7325</t>
  </si>
  <si>
    <t>Будівництво споруд, установ та закладів фізичної культури і спорту</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</si>
  <si>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</si>
  <si>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</si>
  <si>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</si>
  <si>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у т.ч. за рахунок інших субвенції з місцевого бюджету (41053900) - капітальний ремонт спортзалу ЗОШ №2 за рахунок субвенції з обласного бюджету</t>
  </si>
  <si>
    <t>субвенція Сарненській міській ТГ на реконструкцію дитячого терапевтичного корпусу КНП "Сарненська ЦРЛ"</t>
  </si>
  <si>
    <t>Надання пільгових довгострокових кредитів, наданих молодим сім'ям та одиноким молодим громадянам на будівництво/реконструкцію/придбання житла</t>
  </si>
  <si>
    <t>затверджено розписом на рік та кошторисні призначення</t>
  </si>
  <si>
    <t>3035</t>
  </si>
  <si>
    <t>Компенсаційні виплати за пільговий проїзд окремих категорій громадян на залізничному транспорті</t>
  </si>
  <si>
    <t>8721</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</si>
  <si>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</si>
  <si>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r>
      <t xml:space="preserve">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t>
    </r>
    <r>
      <rPr>
        <i/>
        <sz val="14"/>
        <rFont val="Times New Roman"/>
        <family val="1"/>
        <charset val="204"/>
      </rPr>
      <t>за рахунок субвенції з місцевого бюджету (41050900)</t>
    </r>
  </si>
  <si>
    <t>6072</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</si>
  <si>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</si>
  <si>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</si>
  <si>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</si>
  <si>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</si>
  <si>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8210</t>
  </si>
  <si>
    <t>8220</t>
  </si>
  <si>
    <t>8240</t>
  </si>
  <si>
    <t>Муніципальні формування з охорони громадського порядку</t>
  </si>
  <si>
    <t>Заходи та роботи з мобілізаційної підготовки місцевого значення</t>
  </si>
  <si>
    <t>Заходи та роботи з територіальної оборони</t>
  </si>
  <si>
    <t>7351</t>
  </si>
  <si>
    <t>Розроблення комплексних планів просторового розвитку територій територіальних громад</t>
  </si>
  <si>
    <t>Утримання та забезпечення діяльності центрів соціальних служб</t>
  </si>
  <si>
    <t>Надання загальної середньої освіти                                  за рахунок освітньої субвенції (41033900)</t>
  </si>
  <si>
    <t>Надання загальної середньої освіти                                        за рахунок коштів місцевого бюджету</t>
  </si>
  <si>
    <t>Надання спеціалізованої освіти мистецькими школами</t>
  </si>
  <si>
    <t>Реверсна дотація</t>
  </si>
  <si>
    <t>КТКВКМБ</t>
  </si>
  <si>
    <t>субвенція ГУ Національної поліції в Рівненській області для забезпечення участі у підготовці та виконанні завдань національного спротиву, забезпечення життєдіяльності населення і функціонування об'єктів інфраструктури (для забезпечення групи розмінування)</t>
  </si>
  <si>
    <t>Освіта</t>
  </si>
  <si>
    <t>Фізична культура і спорт</t>
  </si>
  <si>
    <t>Культура і мистецтво</t>
  </si>
  <si>
    <t>7693</t>
  </si>
  <si>
    <t>Інші заходи, пов'язані з економічною діяльністю</t>
  </si>
  <si>
    <t>8775</t>
  </si>
  <si>
    <t>Інші заходи за рахунок коштів резервного фонду місцевого бюджету</t>
  </si>
  <si>
    <t>субвенція районному бюджету Вараського району (виконання районної Програми підготовки територіальної оборони та місцевого населення до участі в русі національного спротиву в Вараському районі)</t>
  </si>
  <si>
    <t>субвенція районному бюджету Вараського району  (Програма виконання повноважень місцевими органами виконавчої влади щодо реалізації регіональної політики та впровадження реформ у Вараському районі)</t>
  </si>
  <si>
    <t xml:space="preserve">субвенція пожежно-рятувальному підрозділу ДСНС у м.Вараш </t>
  </si>
  <si>
    <t>9820</t>
  </si>
  <si>
    <t>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 усунення загрози небезпеки державній незалежності України, її територіальній цілісності</t>
  </si>
  <si>
    <t>субвенція для Вараського районного територіального центру комплектування та соціальної підтримки</t>
  </si>
  <si>
    <t>субвенція для  ГУ Національної поліції України в Рівненській області для здійснення повноважень поліцейськими Вараської міської територіальної громади</t>
  </si>
  <si>
    <t>2112</t>
  </si>
  <si>
    <t>Первинна медична допомога населенню, що надається фельдшерськими, фельдшерсько-акушерськими пунктами</t>
  </si>
  <si>
    <t>0725</t>
  </si>
  <si>
    <t>субвенція для Управління Служби безпеки України в Рівненській області (для відділу у м.Вараш УСБУ в Рівненській області)</t>
  </si>
  <si>
    <t>2141</t>
  </si>
  <si>
    <t>Програми і централізовані заходи з імунопрофілактики</t>
  </si>
  <si>
    <t>субвенція обласному бюджету Рівненської області (виконання обласної програми забезпечення мобілізаційної підготовки та оборонної роботи в Рівненській області на 2021-2023 роки (п.22² розділу VI Бюджетного кодексу України)</t>
  </si>
  <si>
    <t>субвенція бюджету Полицької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</si>
  <si>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бюджету Рафалівської селищної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</si>
  <si>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0191</t>
  </si>
  <si>
    <t>Проведення місцевих виборів</t>
  </si>
  <si>
    <t>субвенція для придбання пересувного банно-прального комплексу модульного типу та придбання цифрових радіостанцій (військова частина А7032)</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</si>
  <si>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 (41051200)</t>
  </si>
  <si>
    <t>Грошова компенсація за належні для отримання жилі приміщення для сімей осіб, визначених абзацами 5-8 пункту 1 статті 10 Закону України «Про статус ветеранів війни, гарантії їх соціального захисту», для осіб з інвалідністю І-ІІ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 за рахунок субвенції з місцевого бюджету (41050400)</t>
  </si>
  <si>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  - за рахунок субвенції з місцевого бюджету (41050600)</t>
  </si>
  <si>
    <t>у т.ч. за рах. інших субвенцій з місцевого бюджету  (з бюджетів Рафалівської селищної ради та Полицької сільської ради) - для Вараського ІРЦ (41053900)</t>
  </si>
  <si>
    <t xml:space="preserve">у т.ч. за рах. інших субвенцій з місцевого бюджету - для Вараського центру професійного розвитку педагогічних працівників (з бюджетів Рафалівської селищної ради, Полицької та Шпанівської сільських рад) (41053900)  </t>
  </si>
  <si>
    <t>затверджено на 01.01.2023</t>
  </si>
  <si>
    <t>виконано станом на 01.01.2023</t>
  </si>
  <si>
    <t>субвенція обласному бюджету Рівненської області (співфінансування для придбання двох шкільних автобусів, спеціалізованих для перевезення школярів, для Вараської міської територіальної громади)</t>
  </si>
  <si>
    <t>субвенція обласному бюджету Рівненської області (співфінансування для централізованого придбання та розміщення в укриттях закладів освіти в умовах воєнного стану комплектів обладнання з програмним забезпеченням для організації освітнього процесу з використанням технологій дистанційного навчання з метою захисту життя учасників освітнього процесу для Вараської міської територіальної громади)</t>
  </si>
  <si>
    <t>Повернення пільгових довгострокових кредитів, наданих молодим сім'ям та одиноким молодим громадянам на будівництво / реконструкцію / придбання житла</t>
  </si>
  <si>
    <t>Додаток 2</t>
  </si>
  <si>
    <t>до рішення  Вараської міської ради</t>
  </si>
  <si>
    <t>________________2023 року №______</t>
  </si>
  <si>
    <t xml:space="preserve">                Виконання бюджету Вараської міської територіальної громади по видатках та кредитуванню за 2022 рік                                                       № 7310-СЗ-01-23</t>
  </si>
  <si>
    <t>Міський голова</t>
  </si>
  <si>
    <t>Олександр МЕНЗУЛ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</si>
</sst>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0000"/>
    <numFmt numFmtId="167" formatCode="#,##0.0"/>
    <numFmt numFmtId="168" formatCode="0.000%"/>
    <numFmt numFmtId="169" formatCode="0.0000%"/>
  </numFmts>
  <fonts count="47" x14ac:knownFonts="1">
    <font>
      <sz val="10"/>
      <name val="Arial Cyr"/>
      <charset val="204"/>
    </font>
    <font>
      <b/>
      <sz val="10"/>
      <name val="Arial Cyr"/>
      <charset val="204"/>
    </font>
    <font>
      <sz val="10"/>
      <name val="Arial Cyr"/>
      <family val="2"/>
      <charset val="204"/>
    </font>
    <font>
      <b/>
      <sz val="10"/>
      <name val="Arial Cyr"/>
      <family val="2"/>
      <charset val="204"/>
    </font>
    <font>
      <sz val="11"/>
      <name val="Arial Cyr"/>
      <family val="2"/>
      <charset val="204"/>
    </font>
    <font>
      <b/>
      <sz val="12"/>
      <name val="Arial Cyr"/>
      <family val="2"/>
      <charset val="204"/>
    </font>
    <font>
      <sz val="20"/>
      <name val="Arial Cyr"/>
      <family val="2"/>
      <charset val="204"/>
    </font>
    <font>
      <sz val="11"/>
      <name val="Times New Roman"/>
      <family val="1"/>
      <charset val="204"/>
    </font>
    <font>
      <b/>
      <sz val="11"/>
      <name val="Times New Roman"/>
      <family val="1"/>
      <charset val="204"/>
    </font>
    <font>
      <b/>
      <sz val="14"/>
      <name val="Times New Roman"/>
      <family val="1"/>
      <charset val="204"/>
    </font>
    <font>
      <sz val="16"/>
      <name val="Times New Roman"/>
      <family val="1"/>
      <charset val="204"/>
    </font>
    <font>
      <i/>
      <sz val="10"/>
      <name val="Arial Cyr"/>
      <family val="2"/>
      <charset val="204"/>
    </font>
    <font>
      <i/>
      <sz val="9"/>
      <name val="Arial Cyr"/>
      <family val="2"/>
      <charset val="204"/>
    </font>
    <font>
      <i/>
      <sz val="9"/>
      <name val="Times New Roman"/>
      <family val="1"/>
      <charset val="204"/>
    </font>
    <font>
      <sz val="12"/>
      <name val="Times New Roman Cyr"/>
      <family val="1"/>
      <charset val="204"/>
    </font>
    <font>
      <b/>
      <sz val="9"/>
      <color indexed="81"/>
      <name val="Tahoma"/>
      <family val="2"/>
      <charset val="204"/>
    </font>
    <font>
      <i/>
      <sz val="12"/>
      <name val="Times New Roman"/>
      <family val="1"/>
      <charset val="204"/>
    </font>
    <font>
      <sz val="13"/>
      <name val="Times New Roman"/>
      <family val="1"/>
      <charset val="204"/>
    </font>
    <font>
      <b/>
      <sz val="13"/>
      <name val="Times New Roman"/>
      <family val="1"/>
      <charset val="204"/>
    </font>
    <font>
      <i/>
      <sz val="13"/>
      <name val="Times New Roman"/>
      <family val="1"/>
      <charset val="204"/>
    </font>
    <font>
      <b/>
      <sz val="14"/>
      <name val="Arial"/>
      <family val="2"/>
      <charset val="204"/>
    </font>
    <font>
      <sz val="14"/>
      <name val="Arial"/>
      <family val="2"/>
      <charset val="204"/>
    </font>
    <font>
      <i/>
      <sz val="14"/>
      <name val="Arial"/>
      <family val="2"/>
      <charset val="204"/>
    </font>
    <font>
      <b/>
      <i/>
      <sz val="14"/>
      <name val="Arial"/>
      <family val="2"/>
      <charset val="204"/>
    </font>
    <font>
      <sz val="8"/>
      <color rgb="FF000000"/>
      <name val="Tahoma"/>
      <family val="2"/>
      <charset val="204"/>
    </font>
    <font>
      <sz val="10"/>
      <name val="Arial Cyr"/>
      <charset val="204"/>
    </font>
    <font>
      <sz val="12"/>
      <name val="Times New Roman"/>
      <family val="1"/>
      <charset val="204"/>
    </font>
    <font>
      <i/>
      <sz val="14"/>
      <color rgb="FFFF0000"/>
      <name val="Arial"/>
      <family val="2"/>
      <charset val="204"/>
    </font>
    <font>
      <i/>
      <sz val="14"/>
      <name val="Times New Roman"/>
      <family val="1"/>
      <charset val="204"/>
    </font>
    <font>
      <b/>
      <sz val="13"/>
      <color rgb="FFFF0000"/>
      <name val="Times New Roman"/>
      <family val="1"/>
      <charset val="204"/>
    </font>
    <font>
      <i/>
      <sz val="14"/>
      <color theme="1"/>
      <name val="Arial"/>
      <family val="2"/>
      <charset val="204"/>
    </font>
    <font>
      <b/>
      <sz val="16"/>
      <name val="Times New Roman"/>
      <family val="1"/>
      <charset val="204"/>
    </font>
    <font>
      <b/>
      <sz val="15"/>
      <name val="Times New Roman"/>
      <family val="1"/>
      <charset val="204"/>
    </font>
    <font>
      <b/>
      <sz val="14"/>
      <color theme="1"/>
      <name val="Arial"/>
      <family val="2"/>
      <charset val="204"/>
    </font>
    <font>
      <b/>
      <sz val="12"/>
      <color rgb="FFFF0000"/>
      <name val="Times New Roman"/>
      <family val="1"/>
      <charset val="204"/>
    </font>
    <font>
      <b/>
      <sz val="14"/>
      <color rgb="FFFF0000"/>
      <name val="Arial"/>
      <family val="2"/>
      <charset val="204"/>
    </font>
    <font>
      <b/>
      <i/>
      <sz val="14"/>
      <color rgb="FFFF0000"/>
      <name val="Arial"/>
      <family val="2"/>
      <charset val="204"/>
    </font>
    <font>
      <i/>
      <sz val="10"/>
      <color rgb="FFFF0000"/>
      <name val="Arial Cyr"/>
      <family val="2"/>
      <charset val="204"/>
    </font>
    <font>
      <sz val="14"/>
      <color theme="1"/>
      <name val="Arial"/>
      <family val="2"/>
      <charset val="204"/>
    </font>
    <font>
      <sz val="14"/>
      <name val="Times New Roman"/>
      <family val="1"/>
      <charset val="204"/>
    </font>
    <font>
      <sz val="20"/>
      <color theme="1"/>
      <name val="Times New Roman"/>
      <family val="1"/>
      <charset val="204"/>
    </font>
    <font>
      <sz val="20"/>
      <name val="Arial Cyr"/>
      <charset val="204"/>
    </font>
    <font>
      <sz val="20"/>
      <name val="Times New Roman"/>
      <family val="1"/>
      <charset val="204"/>
    </font>
    <font>
      <sz val="10"/>
      <name val="Times New Roman"/>
      <family val="1"/>
      <charset val="204"/>
    </font>
    <font>
      <b/>
      <sz val="18"/>
      <name val="Times New Roman"/>
      <family val="1"/>
      <charset val="204"/>
    </font>
    <font>
      <b/>
      <sz val="24"/>
      <name val="Times New Roman"/>
      <family val="1"/>
    </font>
    <font>
      <sz val="20"/>
      <name val="Times New Roman"/>
      <family val="1"/>
    </font>
  </fonts>
  <fills count="3">
    <fill>
      <patternFill patternType="none"/>
    </fill>
    <fill>
      <patternFill patternType="gray125"/>
    </fill>
    <fill>
      <patternFill patternType="solid">
        <fgColor theme="0"/>
        <bgColor indexed="64"/>
      </patternFill>
    </fill>
  </fills>
  <borders count="31">
    <border>
      <left/>
      <right/>
      <top/>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0" fontId="14" fillId="0" borderId="0"/>
    <xf numFmtId="0" fontId="24" fillId="0" borderId="0"/>
    <xf numFmtId="9" fontId="25" fillId="0" borderId="0" applyFont="0" applyFill="0" applyBorder="0" applyAlignment="0" applyProtection="0"/>
  </cellStyleXfs>
  <cellXfs count="290">
    <xf numFmtId="0" fontId="0" fillId="0" borderId="0" xfId="0"/>
    <xf numFmtId="0" fontId="2" fillId="2" borderId="0" xfId="0" applyFont="1" applyFill="1" applyBorder="1"/>
    <xf numFmtId="0" fontId="4" fillId="2" borderId="0" xfId="0" applyFont="1" applyFill="1" applyBorder="1" applyAlignment="1">
      <alignment wrapText="1"/>
    </xf>
    <xf numFmtId="0" fontId="2" fillId="2" borderId="0" xfId="0" applyFont="1" applyFill="1"/>
    <xf numFmtId="0" fontId="7" fillId="2" borderId="0" xfId="0" applyFont="1" applyFill="1" applyBorder="1" applyAlignment="1">
      <alignment wrapText="1"/>
    </xf>
    <xf numFmtId="0" fontId="2" fillId="2" borderId="3" xfId="0" applyFont="1" applyFill="1" applyBorder="1"/>
    <xf numFmtId="0" fontId="2" fillId="2" borderId="0" xfId="0" applyFont="1" applyFill="1" applyBorder="1" applyAlignment="1">
      <alignment wrapText="1"/>
    </xf>
    <xf numFmtId="0" fontId="2" fillId="2" borderId="0" xfId="0" applyFont="1" applyFill="1" applyBorder="1" applyAlignment="1">
      <alignment horizontal="right" wrapText="1"/>
    </xf>
    <xf numFmtId="0" fontId="2" fillId="2" borderId="0" xfId="0" applyFont="1" applyFill="1" applyAlignment="1">
      <alignment wrapText="1"/>
    </xf>
    <xf numFmtId="0" fontId="2" fillId="2" borderId="3" xfId="0" applyFont="1" applyFill="1" applyBorder="1" applyAlignment="1">
      <alignment wrapText="1"/>
    </xf>
    <xf numFmtId="0" fontId="2" fillId="2" borderId="0" xfId="0" applyFont="1" applyFill="1" applyAlignment="1">
      <alignment horizontal="center" wrapText="1"/>
    </xf>
    <xf numFmtId="167" fontId="20" fillId="2" borderId="8" xfId="0" applyNumberFormat="1" applyFont="1" applyFill="1" applyBorder="1" applyAlignment="1">
      <alignment horizontal="center" wrapText="1"/>
    </xf>
    <xf numFmtId="167" fontId="20" fillId="2" borderId="5" xfId="0" applyNumberFormat="1" applyFont="1" applyFill="1" applyBorder="1" applyAlignment="1">
      <alignment horizontal="center" wrapText="1"/>
    </xf>
    <xf numFmtId="167" fontId="21" fillId="2" borderId="5" xfId="0" applyNumberFormat="1" applyFont="1" applyFill="1" applyBorder="1" applyAlignment="1">
      <alignment horizontal="center" wrapText="1"/>
    </xf>
    <xf numFmtId="165" fontId="20" fillId="2" borderId="8" xfId="0" applyNumberFormat="1" applyFont="1" applyFill="1" applyBorder="1" applyAlignment="1">
      <alignment horizontal="center" wrapText="1"/>
    </xf>
    <xf numFmtId="167" fontId="21" fillId="2" borderId="5" xfId="0" applyNumberFormat="1" applyFont="1" applyFill="1" applyBorder="1" applyAlignment="1" applyProtection="1">
      <alignment horizontal="center" wrapText="1"/>
    </xf>
    <xf numFmtId="0" fontId="17" fillId="2" borderId="8" xfId="0" applyFont="1" applyFill="1" applyBorder="1" applyAlignment="1">
      <alignment horizontal="center"/>
    </xf>
    <xf numFmtId="165" fontId="21" fillId="2" borderId="5" xfId="0" applyNumberFormat="1" applyFont="1" applyFill="1" applyBorder="1" applyAlignment="1">
      <alignment horizontal="center" wrapText="1"/>
    </xf>
    <xf numFmtId="167" fontId="20" fillId="2" borderId="9" xfId="0" applyNumberFormat="1" applyFont="1" applyFill="1" applyBorder="1" applyAlignment="1">
      <alignment horizontal="center" wrapText="1"/>
    </xf>
    <xf numFmtId="167" fontId="21" fillId="2" borderId="9" xfId="0" applyNumberFormat="1" applyFont="1" applyFill="1" applyBorder="1" applyAlignment="1" applyProtection="1">
      <alignment horizontal="center" wrapText="1"/>
    </xf>
    <xf numFmtId="167" fontId="21" fillId="2" borderId="9" xfId="0" applyNumberFormat="1" applyFont="1" applyFill="1" applyBorder="1" applyAlignment="1">
      <alignment horizontal="center" wrapText="1"/>
    </xf>
    <xf numFmtId="165" fontId="20" fillId="2" borderId="5" xfId="0" applyNumberFormat="1" applyFont="1" applyFill="1" applyBorder="1" applyAlignment="1">
      <alignment horizontal="center" wrapText="1"/>
    </xf>
    <xf numFmtId="167" fontId="22" fillId="2" borderId="9" xfId="0" applyNumberFormat="1" applyFont="1" applyFill="1" applyBorder="1" applyAlignment="1" applyProtection="1">
      <alignment horizontal="center" wrapText="1"/>
    </xf>
    <xf numFmtId="167" fontId="22" fillId="2" borderId="5" xfId="0" applyNumberFormat="1" applyFont="1" applyFill="1" applyBorder="1" applyAlignment="1" applyProtection="1">
      <alignment horizontal="center" wrapText="1"/>
    </xf>
    <xf numFmtId="167" fontId="22" fillId="2" borderId="9" xfId="0" applyNumberFormat="1" applyFont="1" applyFill="1" applyBorder="1" applyAlignment="1">
      <alignment horizontal="center" wrapText="1"/>
    </xf>
    <xf numFmtId="167" fontId="22" fillId="2" borderId="5" xfId="0" applyNumberFormat="1" applyFont="1" applyFill="1" applyBorder="1" applyAlignment="1">
      <alignment horizontal="center" wrapText="1"/>
    </xf>
    <xf numFmtId="167" fontId="21" fillId="2" borderId="9" xfId="0" applyNumberFormat="1" applyFont="1" applyFill="1" applyBorder="1" applyAlignment="1" applyProtection="1">
      <alignment horizontal="center" wrapText="1"/>
      <protection locked="0"/>
    </xf>
    <xf numFmtId="167" fontId="21" fillId="2" borderId="5" xfId="0" applyNumberFormat="1" applyFont="1" applyFill="1" applyBorder="1" applyAlignment="1" applyProtection="1">
      <alignment horizontal="center" wrapText="1"/>
      <protection locked="0"/>
    </xf>
    <xf numFmtId="167" fontId="22" fillId="2" borderId="9" xfId="0" applyNumberFormat="1" applyFont="1" applyFill="1" applyBorder="1" applyAlignment="1" applyProtection="1">
      <alignment horizontal="center" wrapText="1"/>
      <protection locked="0"/>
    </xf>
    <xf numFmtId="167" fontId="22" fillId="2" borderId="5" xfId="0" applyNumberFormat="1" applyFont="1" applyFill="1" applyBorder="1" applyAlignment="1" applyProtection="1">
      <alignment horizontal="center" wrapText="1"/>
      <protection locked="0"/>
    </xf>
    <xf numFmtId="0" fontId="22" fillId="2" borderId="9" xfId="0" applyFont="1" applyFill="1" applyBorder="1" applyAlignment="1">
      <alignment horizontal="center" wrapText="1"/>
    </xf>
    <xf numFmtId="164" fontId="22" fillId="2" borderId="5" xfId="0" applyNumberFormat="1" applyFont="1" applyFill="1" applyBorder="1" applyAlignment="1">
      <alignment horizontal="center" wrapText="1"/>
    </xf>
    <xf numFmtId="167" fontId="20" fillId="2" borderId="9" xfId="0" applyNumberFormat="1" applyFont="1" applyFill="1" applyBorder="1" applyAlignment="1" applyProtection="1">
      <alignment horizontal="center" wrapText="1"/>
      <protection locked="0"/>
    </xf>
    <xf numFmtId="167" fontId="20" fillId="2" borderId="5" xfId="0" applyNumberFormat="1" applyFont="1" applyFill="1" applyBorder="1" applyAlignment="1" applyProtection="1">
      <alignment horizontal="center" wrapText="1"/>
      <protection locked="0"/>
    </xf>
    <xf numFmtId="167" fontId="27" fillId="2" borderId="9" xfId="0" applyNumberFormat="1" applyFont="1" applyFill="1" applyBorder="1" applyAlignment="1" applyProtection="1">
      <alignment horizontal="center" wrapText="1"/>
      <protection locked="0"/>
    </xf>
    <xf numFmtId="167" fontId="27" fillId="2" borderId="5" xfId="0" applyNumberFormat="1" applyFont="1" applyFill="1" applyBorder="1" applyAlignment="1" applyProtection="1">
      <alignment horizontal="center" wrapText="1"/>
      <protection locked="0"/>
    </xf>
    <xf numFmtId="167" fontId="30" fillId="2" borderId="5" xfId="0" applyNumberFormat="1" applyFont="1" applyFill="1" applyBorder="1" applyAlignment="1" applyProtection="1">
      <alignment horizontal="center" wrapText="1"/>
      <protection locked="0"/>
    </xf>
    <xf numFmtId="168" fontId="21" fillId="2" borderId="5" xfId="0" applyNumberFormat="1" applyFont="1" applyFill="1" applyBorder="1" applyAlignment="1">
      <alignment horizontal="center" wrapText="1"/>
    </xf>
    <xf numFmtId="10" fontId="21" fillId="2" borderId="5" xfId="0" applyNumberFormat="1" applyFont="1" applyFill="1" applyBorder="1" applyAlignment="1">
      <alignment horizontal="center" wrapText="1"/>
    </xf>
    <xf numFmtId="165" fontId="22" fillId="2" borderId="5" xfId="0" applyNumberFormat="1" applyFont="1" applyFill="1" applyBorder="1" applyAlignment="1">
      <alignment horizontal="center" wrapText="1"/>
    </xf>
    <xf numFmtId="169" fontId="21" fillId="2" borderId="5" xfId="0" applyNumberFormat="1" applyFont="1" applyFill="1" applyBorder="1" applyAlignment="1">
      <alignment horizontal="center" wrapText="1"/>
    </xf>
    <xf numFmtId="10" fontId="22" fillId="2" borderId="5" xfId="0" applyNumberFormat="1" applyFont="1" applyFill="1" applyBorder="1" applyAlignment="1">
      <alignment horizontal="center" wrapText="1"/>
    </xf>
    <xf numFmtId="167" fontId="27" fillId="2" borderId="5" xfId="0" applyNumberFormat="1" applyFont="1" applyFill="1" applyBorder="1" applyAlignment="1">
      <alignment horizontal="center" wrapText="1"/>
    </xf>
    <xf numFmtId="10" fontId="22" fillId="2" borderId="5" xfId="3" applyNumberFormat="1" applyFont="1" applyFill="1" applyBorder="1" applyAlignment="1">
      <alignment horizontal="center" wrapText="1"/>
    </xf>
    <xf numFmtId="168" fontId="22" fillId="2" borderId="5" xfId="0" applyNumberFormat="1" applyFont="1" applyFill="1" applyBorder="1" applyAlignment="1">
      <alignment horizontal="center" wrapText="1"/>
    </xf>
    <xf numFmtId="0" fontId="22" fillId="2" borderId="5" xfId="0" applyFont="1" applyFill="1" applyBorder="1" applyAlignment="1">
      <alignment horizontal="center" wrapText="1"/>
    </xf>
    <xf numFmtId="164" fontId="21" fillId="2" borderId="5" xfId="0" applyNumberFormat="1" applyFont="1" applyFill="1" applyBorder="1" applyAlignment="1">
      <alignment horizontal="center" wrapText="1"/>
    </xf>
    <xf numFmtId="167" fontId="23" fillId="2" borderId="5" xfId="0" applyNumberFormat="1" applyFont="1" applyFill="1" applyBorder="1" applyAlignment="1">
      <alignment horizontal="center" wrapText="1"/>
    </xf>
    <xf numFmtId="0" fontId="16" fillId="2" borderId="0" xfId="0" applyFont="1" applyFill="1" applyBorder="1" applyAlignment="1">
      <alignment wrapText="1"/>
    </xf>
    <xf numFmtId="49" fontId="18" fillId="2" borderId="5" xfId="0" applyNumberFormat="1" applyFont="1" applyFill="1" applyBorder="1" applyAlignment="1">
      <alignment horizontal="center"/>
    </xf>
    <xf numFmtId="0" fontId="3" fillId="2" borderId="0" xfId="0" applyFont="1" applyFill="1" applyBorder="1" applyAlignment="1">
      <alignment horizontal="right" wrapText="1"/>
    </xf>
    <xf numFmtId="0" fontId="3" fillId="2" borderId="0" xfId="0" applyFont="1" applyFill="1" applyBorder="1" applyAlignment="1">
      <alignment wrapText="1"/>
    </xf>
    <xf numFmtId="0" fontId="3" fillId="2" borderId="0" xfId="0" applyFont="1" applyFill="1" applyBorder="1"/>
    <xf numFmtId="49" fontId="17" fillId="2" borderId="5" xfId="0" applyNumberFormat="1" applyFont="1" applyFill="1" applyBorder="1" applyAlignment="1">
      <alignment horizontal="center"/>
    </xf>
    <xf numFmtId="166" fontId="17" fillId="2" borderId="5" xfId="0" applyNumberFormat="1" applyFont="1" applyFill="1" applyBorder="1" applyAlignment="1">
      <alignment horizontal="center"/>
    </xf>
    <xf numFmtId="166" fontId="19" fillId="2" borderId="5" xfId="0" applyNumberFormat="1" applyFont="1" applyFill="1" applyBorder="1" applyAlignment="1">
      <alignment horizontal="center"/>
    </xf>
    <xf numFmtId="49" fontId="19" fillId="2" borderId="5" xfId="0" applyNumberFormat="1" applyFont="1" applyFill="1" applyBorder="1" applyAlignment="1">
      <alignment horizontal="center"/>
    </xf>
    <xf numFmtId="0" fontId="11" fillId="2" borderId="0" xfId="0" applyFont="1" applyFill="1" applyBorder="1" applyAlignment="1">
      <alignment horizontal="right" wrapText="1"/>
    </xf>
    <xf numFmtId="0" fontId="11" fillId="2" borderId="0" xfId="0" applyFont="1" applyFill="1" applyBorder="1" applyAlignment="1">
      <alignment wrapText="1"/>
    </xf>
    <xf numFmtId="0" fontId="11" fillId="2" borderId="0" xfId="0" applyFont="1" applyFill="1" applyAlignment="1">
      <alignment wrapText="1"/>
    </xf>
    <xf numFmtId="0" fontId="11" fillId="2" borderId="0" xfId="0" applyFont="1" applyFill="1"/>
    <xf numFmtId="49" fontId="17" fillId="2" borderId="5" xfId="0" applyNumberFormat="1" applyFont="1" applyFill="1" applyBorder="1" applyAlignment="1" applyProtection="1">
      <alignment horizontal="center" wrapText="1"/>
      <protection locked="0"/>
    </xf>
    <xf numFmtId="1" fontId="17" fillId="2" borderId="5" xfId="0" applyNumberFormat="1" applyFont="1" applyFill="1" applyBorder="1" applyAlignment="1" applyProtection="1">
      <alignment horizontal="center" wrapText="1"/>
      <protection locked="0"/>
    </xf>
    <xf numFmtId="49" fontId="19" fillId="2" borderId="5" xfId="0" applyNumberFormat="1" applyFont="1" applyFill="1" applyBorder="1" applyAlignment="1" applyProtection="1">
      <alignment horizontal="center" wrapText="1"/>
      <protection locked="0"/>
    </xf>
    <xf numFmtId="1" fontId="19" fillId="2" borderId="5" xfId="0" applyNumberFormat="1" applyFont="1" applyFill="1" applyBorder="1" applyAlignment="1" applyProtection="1">
      <alignment horizontal="center" wrapText="1"/>
      <protection locked="0"/>
    </xf>
    <xf numFmtId="0" fontId="12" fillId="2" borderId="0" xfId="0" applyFont="1" applyFill="1" applyBorder="1" applyAlignment="1">
      <alignment horizontal="right" wrapText="1"/>
    </xf>
    <xf numFmtId="0" fontId="12" fillId="2" borderId="0" xfId="0" applyFont="1" applyFill="1" applyBorder="1" applyAlignment="1">
      <alignment wrapText="1"/>
    </xf>
    <xf numFmtId="0" fontId="12" fillId="2" borderId="0" xfId="0" applyFont="1" applyFill="1" applyAlignment="1">
      <alignment wrapText="1"/>
    </xf>
    <xf numFmtId="0" fontId="12" fillId="2" borderId="0" xfId="0" applyFont="1" applyFill="1"/>
    <xf numFmtId="0" fontId="13" fillId="2" borderId="0" xfId="0" applyFont="1" applyFill="1" applyBorder="1" applyAlignment="1">
      <alignment horizontal="center" wrapText="1"/>
    </xf>
    <xf numFmtId="0" fontId="13" fillId="2" borderId="0" xfId="0" applyFont="1" applyFill="1" applyAlignment="1">
      <alignment horizontal="center" wrapText="1"/>
    </xf>
    <xf numFmtId="0" fontId="13" fillId="2" borderId="0" xfId="0" applyFont="1" applyFill="1" applyAlignment="1">
      <alignment horizontal="center"/>
    </xf>
    <xf numFmtId="164" fontId="22" fillId="2" borderId="9" xfId="0" applyNumberFormat="1" applyFont="1" applyFill="1" applyBorder="1" applyAlignment="1">
      <alignment horizontal="center" wrapText="1"/>
    </xf>
    <xf numFmtId="49" fontId="17" fillId="2" borderId="5" xfId="0" applyNumberFormat="1" applyFont="1" applyFill="1" applyBorder="1" applyAlignment="1">
      <alignment horizontal="center" wrapText="1"/>
    </xf>
    <xf numFmtId="49" fontId="19" fillId="2" borderId="5" xfId="0" applyNumberFormat="1" applyFont="1" applyFill="1" applyBorder="1" applyAlignment="1">
      <alignment horizontal="center" wrapText="1"/>
    </xf>
    <xf numFmtId="0" fontId="3" fillId="2" borderId="0" xfId="0" applyFont="1" applyFill="1" applyAlignment="1">
      <alignment wrapText="1"/>
    </xf>
    <xf numFmtId="0" fontId="3" fillId="2" borderId="0" xfId="0" applyFont="1" applyFill="1"/>
    <xf numFmtId="167" fontId="2" fillId="2" borderId="0" xfId="0" applyNumberFormat="1" applyFont="1" applyFill="1" applyBorder="1" applyAlignment="1">
      <alignment horizontal="right" wrapText="1"/>
    </xf>
    <xf numFmtId="164" fontId="21" fillId="2" borderId="5" xfId="0" applyNumberFormat="1" applyFont="1" applyFill="1" applyBorder="1" applyAlignment="1" applyProtection="1">
      <alignment horizontal="center" wrapText="1"/>
      <protection locked="0"/>
    </xf>
    <xf numFmtId="0" fontId="11" fillId="2" borderId="0" xfId="0" applyFont="1" applyFill="1" applyBorder="1"/>
    <xf numFmtId="0" fontId="2" fillId="2" borderId="1" xfId="0" applyFont="1" applyFill="1" applyBorder="1" applyAlignment="1">
      <alignment wrapText="1"/>
    </xf>
    <xf numFmtId="0" fontId="2" fillId="2" borderId="1" xfId="0" applyFont="1" applyFill="1" applyBorder="1"/>
    <xf numFmtId="0" fontId="2" fillId="2" borderId="2" xfId="0" applyFont="1" applyFill="1" applyBorder="1" applyAlignment="1">
      <alignment wrapText="1"/>
    </xf>
    <xf numFmtId="0" fontId="2" fillId="2" borderId="2" xfId="0" applyFont="1" applyFill="1" applyBorder="1"/>
    <xf numFmtId="0" fontId="2" fillId="2" borderId="4" xfId="0" applyFont="1" applyFill="1" applyBorder="1" applyAlignment="1">
      <alignment wrapText="1"/>
    </xf>
    <xf numFmtId="0" fontId="2" fillId="2" borderId="4" xfId="0" applyFont="1" applyFill="1" applyBorder="1"/>
    <xf numFmtId="0" fontId="17" fillId="2" borderId="5" xfId="0" applyFont="1" applyFill="1" applyBorder="1" applyAlignment="1">
      <alignment horizontal="center"/>
    </xf>
    <xf numFmtId="0" fontId="19" fillId="2" borderId="5" xfId="0" applyFont="1" applyFill="1" applyBorder="1" applyAlignment="1">
      <alignment horizontal="center"/>
    </xf>
    <xf numFmtId="0" fontId="11" fillId="2" borderId="3" xfId="0" applyFont="1" applyFill="1" applyBorder="1" applyAlignment="1">
      <alignment wrapText="1"/>
    </xf>
    <xf numFmtId="0" fontId="11" fillId="2" borderId="3" xfId="0" applyFont="1" applyFill="1" applyBorder="1"/>
    <xf numFmtId="49" fontId="18" fillId="2" borderId="5" xfId="0" applyNumberFormat="1" applyFont="1" applyFill="1" applyBorder="1" applyAlignment="1">
      <alignment horizontal="center" wrapText="1"/>
    </xf>
    <xf numFmtId="167" fontId="27" fillId="2" borderId="10" xfId="0" applyNumberFormat="1" applyFont="1" applyFill="1" applyBorder="1" applyAlignment="1" applyProtection="1">
      <alignment horizontal="center" wrapText="1"/>
      <protection locked="0"/>
    </xf>
    <xf numFmtId="0" fontId="18" fillId="2" borderId="5" xfId="0" applyFont="1" applyFill="1" applyBorder="1" applyAlignment="1">
      <alignment horizontal="center"/>
    </xf>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1" fillId="2" borderId="0" xfId="0" applyFont="1" applyFill="1" applyBorder="1" applyAlignment="1">
      <alignment horizontal="right" wrapText="1"/>
    </xf>
    <xf numFmtId="0" fontId="1" fillId="2" borderId="0" xfId="0" applyFont="1" applyFill="1" applyBorder="1" applyAlignment="1">
      <alignment wrapText="1"/>
    </xf>
    <xf numFmtId="0" fontId="1" fillId="2" borderId="0" xfId="0" applyFont="1" applyFill="1" applyAlignment="1">
      <alignment wrapText="1"/>
    </xf>
    <xf numFmtId="0" fontId="1" fillId="2" borderId="0" xfId="0" applyFont="1" applyFill="1"/>
    <xf numFmtId="0" fontId="2" fillId="2" borderId="0" xfId="0" applyFont="1" applyFill="1" applyAlignment="1">
      <alignment horizontal="center"/>
    </xf>
    <xf numFmtId="0" fontId="6" fillId="2" borderId="0" xfId="0" applyFont="1" applyFill="1" applyAlignment="1">
      <alignment horizontal="center" wrapText="1"/>
    </xf>
    <xf numFmtId="167" fontId="2" fillId="2" borderId="0" xfId="0" applyNumberFormat="1" applyFont="1" applyFill="1" applyAlignment="1">
      <alignment horizontal="center" wrapText="1"/>
    </xf>
    <xf numFmtId="0" fontId="2" fillId="2" borderId="0" xfId="0" applyFont="1" applyFill="1" applyBorder="1" applyAlignment="1">
      <alignment horizontal="center" wrapText="1"/>
    </xf>
    <xf numFmtId="165" fontId="2" fillId="2" borderId="0" xfId="0" applyNumberFormat="1" applyFont="1" applyFill="1" applyAlignment="1">
      <alignment horizontal="center" wrapText="1"/>
    </xf>
    <xf numFmtId="165" fontId="2" fillId="2" borderId="0" xfId="0" applyNumberFormat="1" applyFont="1" applyFill="1" applyAlignment="1">
      <alignment wrapText="1"/>
    </xf>
    <xf numFmtId="167" fontId="2" fillId="2" borderId="0" xfId="0" applyNumberFormat="1" applyFont="1" applyFill="1" applyAlignment="1">
      <alignment wrapText="1"/>
    </xf>
    <xf numFmtId="167" fontId="30" fillId="2" borderId="10" xfId="0" applyNumberFormat="1" applyFont="1" applyFill="1" applyBorder="1" applyAlignment="1" applyProtection="1">
      <alignment horizontal="center" wrapText="1"/>
      <protection locked="0"/>
    </xf>
    <xf numFmtId="167" fontId="20" fillId="0" borderId="9" xfId="0" applyNumberFormat="1" applyFont="1" applyFill="1" applyBorder="1" applyAlignment="1">
      <alignment horizontal="center" wrapText="1"/>
    </xf>
    <xf numFmtId="0" fontId="17" fillId="0" borderId="5" xfId="0" applyFont="1" applyFill="1" applyBorder="1" applyAlignment="1">
      <alignment horizontal="center"/>
    </xf>
    <xf numFmtId="167" fontId="21" fillId="0" borderId="9" xfId="0" applyNumberFormat="1" applyFont="1" applyFill="1" applyBorder="1" applyAlignment="1" applyProtection="1">
      <alignment horizontal="center" wrapText="1"/>
    </xf>
    <xf numFmtId="167" fontId="21" fillId="0" borderId="5" xfId="0" applyNumberFormat="1" applyFont="1" applyFill="1" applyBorder="1" applyAlignment="1" applyProtection="1">
      <alignment horizontal="center" wrapText="1"/>
    </xf>
    <xf numFmtId="165" fontId="21" fillId="0" borderId="5" xfId="0" applyNumberFormat="1" applyFont="1" applyFill="1" applyBorder="1" applyAlignment="1">
      <alignment horizontal="center" wrapText="1"/>
    </xf>
    <xf numFmtId="167" fontId="21" fillId="0" borderId="5" xfId="0" applyNumberFormat="1" applyFont="1" applyFill="1" applyBorder="1" applyAlignment="1">
      <alignment horizontal="center" wrapText="1"/>
    </xf>
    <xf numFmtId="0" fontId="2" fillId="0" borderId="0" xfId="0" applyFont="1" applyFill="1" applyBorder="1" applyAlignment="1">
      <alignment horizontal="right" wrapText="1"/>
    </xf>
    <xf numFmtId="0" fontId="2" fillId="0" borderId="0" xfId="0" applyFont="1" applyFill="1" applyBorder="1" applyAlignment="1">
      <alignment wrapText="1"/>
    </xf>
    <xf numFmtId="0" fontId="2" fillId="0" borderId="3" xfId="0" applyFont="1" applyFill="1" applyBorder="1" applyAlignment="1">
      <alignment wrapText="1"/>
    </xf>
    <xf numFmtId="0" fontId="2" fillId="0" borderId="3" xfId="0" applyFont="1" applyFill="1" applyBorder="1"/>
    <xf numFmtId="49" fontId="18" fillId="0" borderId="5" xfId="0" applyNumberFormat="1" applyFont="1" applyFill="1" applyBorder="1" applyAlignment="1">
      <alignment horizontal="center"/>
    </xf>
    <xf numFmtId="10" fontId="20" fillId="0" borderId="5" xfId="0" applyNumberFormat="1" applyFont="1" applyFill="1" applyBorder="1" applyAlignment="1">
      <alignment horizontal="center" wrapText="1"/>
    </xf>
    <xf numFmtId="167" fontId="20" fillId="0" borderId="5" xfId="0" applyNumberFormat="1" applyFont="1" applyFill="1" applyBorder="1" applyAlignment="1">
      <alignment horizontal="center" wrapText="1"/>
    </xf>
    <xf numFmtId="167" fontId="20" fillId="0" borderId="10" xfId="0" applyNumberFormat="1" applyFont="1" applyFill="1" applyBorder="1" applyAlignment="1">
      <alignment horizontal="center" wrapText="1"/>
    </xf>
    <xf numFmtId="168" fontId="21" fillId="0" borderId="5" xfId="0" applyNumberFormat="1" applyFont="1" applyFill="1" applyBorder="1" applyAlignment="1">
      <alignment horizontal="center" wrapText="1"/>
    </xf>
    <xf numFmtId="0" fontId="2" fillId="0" borderId="0" xfId="0" applyFont="1" applyFill="1" applyBorder="1"/>
    <xf numFmtId="49" fontId="17" fillId="0" borderId="5" xfId="0" applyNumberFormat="1" applyFont="1" applyFill="1" applyBorder="1" applyAlignment="1">
      <alignment horizontal="center"/>
    </xf>
    <xf numFmtId="167" fontId="21" fillId="0" borderId="9" xfId="0" applyNumberFormat="1" applyFont="1" applyFill="1" applyBorder="1" applyAlignment="1" applyProtection="1">
      <alignment horizontal="center" wrapText="1"/>
      <protection locked="0"/>
    </xf>
    <xf numFmtId="167" fontId="21" fillId="0" borderId="5" xfId="0" applyNumberFormat="1" applyFont="1" applyFill="1" applyBorder="1" applyAlignment="1" applyProtection="1">
      <alignment horizontal="center" wrapText="1"/>
      <protection locked="0"/>
    </xf>
    <xf numFmtId="0" fontId="2" fillId="0" borderId="0" xfId="0" applyFont="1" applyFill="1" applyAlignment="1">
      <alignment wrapText="1"/>
    </xf>
    <xf numFmtId="0" fontId="2" fillId="0" borderId="0" xfId="0" applyFont="1" applyFill="1"/>
    <xf numFmtId="167" fontId="20" fillId="2" borderId="11" xfId="0" applyNumberFormat="1" applyFont="1" applyFill="1" applyBorder="1" applyAlignment="1">
      <alignment horizontal="center" wrapText="1"/>
    </xf>
    <xf numFmtId="167" fontId="20" fillId="2" borderId="12" xfId="0" applyNumberFormat="1" applyFont="1" applyFill="1" applyBorder="1" applyAlignment="1">
      <alignment horizontal="center" wrapText="1"/>
    </xf>
    <xf numFmtId="167" fontId="33" fillId="2" borderId="5" xfId="0" applyNumberFormat="1" applyFont="1" applyFill="1" applyBorder="1" applyAlignment="1">
      <alignment horizontal="center" wrapText="1"/>
    </xf>
    <xf numFmtId="49" fontId="29" fillId="2" borderId="5" xfId="0" applyNumberFormat="1" applyFont="1" applyFill="1" applyBorder="1" applyAlignment="1">
      <alignment horizontal="center"/>
    </xf>
    <xf numFmtId="167" fontId="35" fillId="2" borderId="9" xfId="0" applyNumberFormat="1" applyFont="1" applyFill="1" applyBorder="1" applyAlignment="1" applyProtection="1">
      <alignment horizontal="center" wrapText="1"/>
      <protection locked="0"/>
    </xf>
    <xf numFmtId="167" fontId="35" fillId="2" borderId="5" xfId="0" applyNumberFormat="1" applyFont="1" applyFill="1" applyBorder="1" applyAlignment="1" applyProtection="1">
      <alignment horizontal="center" wrapText="1"/>
      <protection locked="0"/>
    </xf>
    <xf numFmtId="167" fontId="35" fillId="2" borderId="11" xfId="0" applyNumberFormat="1" applyFont="1" applyFill="1" applyBorder="1" applyAlignment="1" applyProtection="1">
      <alignment horizontal="center" wrapText="1"/>
      <protection locked="0"/>
    </xf>
    <xf numFmtId="165" fontId="36" fillId="2" borderId="5" xfId="0" applyNumberFormat="1" applyFont="1" applyFill="1" applyBorder="1" applyAlignment="1">
      <alignment horizontal="center" wrapText="1"/>
    </xf>
    <xf numFmtId="167" fontId="36" fillId="2" borderId="5" xfId="0" applyNumberFormat="1" applyFont="1" applyFill="1" applyBorder="1" applyAlignment="1">
      <alignment horizontal="center" wrapText="1"/>
    </xf>
    <xf numFmtId="0" fontId="37" fillId="2" borderId="0" xfId="0" applyFont="1" applyFill="1" applyBorder="1" applyAlignment="1">
      <alignment horizontal="right" wrapText="1"/>
    </xf>
    <xf numFmtId="0" fontId="37" fillId="2" borderId="0" xfId="0" applyFont="1" applyFill="1" applyBorder="1" applyAlignment="1">
      <alignment wrapText="1"/>
    </xf>
    <xf numFmtId="0" fontId="37" fillId="2" borderId="0" xfId="0" applyFont="1" applyFill="1" applyBorder="1"/>
    <xf numFmtId="167" fontId="22" fillId="2" borderId="11" xfId="0" applyNumberFormat="1" applyFont="1" applyFill="1" applyBorder="1" applyAlignment="1">
      <alignment horizontal="center" wrapText="1"/>
    </xf>
    <xf numFmtId="167" fontId="30" fillId="2" borderId="9" xfId="0" applyNumberFormat="1" applyFont="1" applyFill="1" applyBorder="1" applyAlignment="1" applyProtection="1">
      <alignment horizontal="center" wrapText="1"/>
      <protection locked="0"/>
    </xf>
    <xf numFmtId="165" fontId="22" fillId="2" borderId="12" xfId="0" applyNumberFormat="1" applyFont="1" applyFill="1" applyBorder="1" applyAlignment="1">
      <alignment horizontal="center" wrapText="1"/>
    </xf>
    <xf numFmtId="167" fontId="20" fillId="2" borderId="10" xfId="0" applyNumberFormat="1" applyFont="1" applyFill="1" applyBorder="1" applyAlignment="1">
      <alignment horizontal="center" wrapText="1"/>
    </xf>
    <xf numFmtId="0" fontId="7" fillId="2" borderId="7" xfId="0" applyFont="1" applyFill="1" applyBorder="1" applyAlignment="1">
      <alignment horizontal="center" vertical="center" wrapText="1"/>
    </xf>
    <xf numFmtId="0" fontId="17" fillId="2" borderId="14" xfId="0" applyFont="1" applyFill="1" applyBorder="1" applyAlignment="1"/>
    <xf numFmtId="165" fontId="20" fillId="2" borderId="15" xfId="0" applyNumberFormat="1" applyFont="1" applyFill="1" applyBorder="1" applyAlignment="1">
      <alignment horizontal="center" wrapText="1"/>
    </xf>
    <xf numFmtId="0" fontId="18" fillId="2" borderId="13" xfId="0" applyFont="1" applyFill="1" applyBorder="1" applyAlignment="1"/>
    <xf numFmtId="165" fontId="20" fillId="2" borderId="6" xfId="0" applyNumberFormat="1" applyFont="1" applyFill="1" applyBorder="1" applyAlignment="1">
      <alignment horizontal="center" wrapText="1"/>
    </xf>
    <xf numFmtId="0" fontId="17" fillId="2" borderId="13" xfId="0" applyFont="1" applyFill="1" applyBorder="1" applyAlignment="1"/>
    <xf numFmtId="165" fontId="21" fillId="2" borderId="6" xfId="0" applyNumberFormat="1" applyFont="1" applyFill="1" applyBorder="1" applyAlignment="1">
      <alignment horizontal="center" wrapText="1"/>
    </xf>
    <xf numFmtId="0" fontId="19" fillId="2" borderId="13" xfId="0" applyFont="1" applyFill="1" applyBorder="1" applyAlignment="1"/>
    <xf numFmtId="165" fontId="22" fillId="2" borderId="6" xfId="0" applyNumberFormat="1" applyFont="1" applyFill="1" applyBorder="1" applyAlignment="1">
      <alignment horizontal="center" wrapText="1"/>
    </xf>
    <xf numFmtId="0" fontId="19" fillId="2" borderId="13" xfId="0" applyFont="1" applyFill="1" applyBorder="1" applyAlignment="1">
      <alignment horizontal="center"/>
    </xf>
    <xf numFmtId="0" fontId="17" fillId="0" borderId="13" xfId="0" applyFont="1" applyFill="1" applyBorder="1" applyAlignment="1"/>
    <xf numFmtId="165" fontId="21" fillId="0" borderId="6" xfId="0" applyNumberFormat="1" applyFont="1" applyFill="1" applyBorder="1" applyAlignment="1">
      <alignment horizontal="center" wrapText="1"/>
    </xf>
    <xf numFmtId="0" fontId="18" fillId="0" borderId="13" xfId="0" applyFont="1" applyFill="1" applyBorder="1" applyAlignment="1"/>
    <xf numFmtId="165" fontId="20" fillId="0" borderId="6" xfId="0" applyNumberFormat="1" applyFont="1" applyFill="1" applyBorder="1" applyAlignment="1">
      <alignment horizontal="center" wrapText="1"/>
    </xf>
    <xf numFmtId="10" fontId="20" fillId="2" borderId="6" xfId="0" applyNumberFormat="1" applyFont="1" applyFill="1" applyBorder="1" applyAlignment="1">
      <alignment horizontal="center" wrapText="1"/>
    </xf>
    <xf numFmtId="0" fontId="16" fillId="0" borderId="0" xfId="0" applyFont="1" applyBorder="1" applyAlignment="1">
      <alignment horizontal="justify" wrapText="1"/>
    </xf>
    <xf numFmtId="10" fontId="22" fillId="2" borderId="6" xfId="0" applyNumberFormat="1" applyFont="1" applyFill="1" applyBorder="1" applyAlignment="1">
      <alignment horizontal="center" wrapText="1"/>
    </xf>
    <xf numFmtId="0" fontId="29" fillId="2" borderId="13" xfId="0" applyFont="1" applyFill="1" applyBorder="1" applyAlignment="1"/>
    <xf numFmtId="0" fontId="34" fillId="0" borderId="0" xfId="0" applyFont="1" applyBorder="1" applyAlignment="1">
      <alignment horizontal="justify" wrapText="1"/>
    </xf>
    <xf numFmtId="165" fontId="36" fillId="2" borderId="6" xfId="0" applyNumberFormat="1" applyFont="1" applyFill="1" applyBorder="1" applyAlignment="1">
      <alignment horizontal="center" wrapText="1"/>
    </xf>
    <xf numFmtId="0" fontId="8" fillId="2" borderId="16" xfId="0" applyFont="1" applyFill="1" applyBorder="1" applyAlignment="1"/>
    <xf numFmtId="0" fontId="8" fillId="2" borderId="17" xfId="0" applyFont="1" applyFill="1" applyBorder="1" applyAlignment="1">
      <alignment horizontal="center"/>
    </xf>
    <xf numFmtId="167" fontId="20" fillId="2" borderId="19" xfId="0" applyNumberFormat="1" applyFont="1" applyFill="1" applyBorder="1" applyAlignment="1" applyProtection="1">
      <alignment horizontal="center" wrapText="1"/>
    </xf>
    <xf numFmtId="167" fontId="20" fillId="2" borderId="17" xfId="0" applyNumberFormat="1" applyFont="1" applyFill="1" applyBorder="1" applyAlignment="1" applyProtection="1">
      <alignment horizontal="center" wrapText="1"/>
    </xf>
    <xf numFmtId="165" fontId="20" fillId="2" borderId="17" xfId="0" applyNumberFormat="1" applyFont="1" applyFill="1" applyBorder="1" applyAlignment="1">
      <alignment horizontal="center" wrapText="1"/>
    </xf>
    <xf numFmtId="167" fontId="20" fillId="2" borderId="17" xfId="0" applyNumberFormat="1" applyFont="1" applyFill="1" applyBorder="1" applyAlignment="1">
      <alignment horizontal="center" wrapText="1"/>
    </xf>
    <xf numFmtId="167" fontId="33" fillId="0" borderId="17" xfId="0" applyNumberFormat="1" applyFont="1" applyFill="1" applyBorder="1" applyAlignment="1" applyProtection="1">
      <alignment horizontal="center" wrapText="1"/>
    </xf>
    <xf numFmtId="165" fontId="20" fillId="2" borderId="18" xfId="0" applyNumberFormat="1" applyFont="1" applyFill="1" applyBorder="1" applyAlignment="1">
      <alignment horizontal="center" wrapText="1"/>
    </xf>
    <xf numFmtId="0" fontId="18" fillId="2" borderId="20" xfId="0" applyFont="1" applyFill="1" applyBorder="1" applyAlignment="1">
      <alignment horizontal="center" wrapText="1"/>
    </xf>
    <xf numFmtId="0" fontId="18" fillId="2" borderId="12" xfId="0" applyFont="1" applyFill="1" applyBorder="1" applyAlignment="1" applyProtection="1">
      <alignment horizontal="justify" wrapText="1"/>
      <protection locked="0"/>
    </xf>
    <xf numFmtId="0" fontId="32" fillId="2" borderId="12" xfId="0" applyFont="1" applyFill="1" applyBorder="1" applyAlignment="1" applyProtection="1">
      <alignment horizontal="justify" wrapText="1"/>
      <protection locked="0"/>
    </xf>
    <xf numFmtId="49" fontId="17" fillId="2" borderId="12" xfId="0" applyNumberFormat="1" applyFont="1" applyFill="1" applyBorder="1" applyAlignment="1" applyProtection="1">
      <alignment horizontal="justify" wrapText="1"/>
      <protection locked="0"/>
    </xf>
    <xf numFmtId="0" fontId="16" fillId="2" borderId="12" xfId="0" applyFont="1" applyFill="1" applyBorder="1" applyAlignment="1" applyProtection="1">
      <alignment horizontal="justify" wrapText="1"/>
      <protection locked="0"/>
    </xf>
    <xf numFmtId="49" fontId="19" fillId="2" borderId="12" xfId="0" applyNumberFormat="1" applyFont="1" applyFill="1" applyBorder="1" applyAlignment="1" applyProtection="1">
      <alignment horizontal="justify" wrapText="1"/>
      <protection locked="0"/>
    </xf>
    <xf numFmtId="49" fontId="17" fillId="2" borderId="12" xfId="0" applyNumberFormat="1" applyFont="1" applyFill="1" applyBorder="1" applyAlignment="1" applyProtection="1">
      <alignment horizontal="right" wrapText="1"/>
      <protection locked="0"/>
    </xf>
    <xf numFmtId="0" fontId="32" fillId="2" borderId="12" xfId="0" applyFont="1" applyFill="1" applyBorder="1" applyAlignment="1">
      <alignment horizontal="justify" wrapText="1"/>
    </xf>
    <xf numFmtId="49" fontId="17" fillId="2" borderId="12" xfId="0" applyNumberFormat="1" applyFont="1" applyFill="1" applyBorder="1" applyAlignment="1">
      <alignment horizontal="justify" wrapText="1"/>
    </xf>
    <xf numFmtId="0" fontId="32" fillId="2" borderId="12" xfId="0" applyNumberFormat="1" applyFont="1" applyFill="1" applyBorder="1" applyAlignment="1" applyProtection="1">
      <alignment horizontal="justify" wrapText="1"/>
      <protection locked="0"/>
    </xf>
    <xf numFmtId="0" fontId="16" fillId="2" borderId="12" xfId="0" applyFont="1" applyFill="1" applyBorder="1" applyAlignment="1">
      <alignment horizontal="justify" wrapText="1"/>
    </xf>
    <xf numFmtId="0" fontId="17" fillId="2" borderId="12" xfId="1" applyFont="1" applyFill="1" applyBorder="1" applyAlignment="1" applyProtection="1">
      <alignment horizontal="justify" wrapText="1"/>
    </xf>
    <xf numFmtId="3" fontId="17" fillId="2" borderId="12" xfId="0" applyNumberFormat="1" applyFont="1" applyFill="1" applyBorder="1" applyAlignment="1">
      <alignment horizontal="justify" wrapText="1"/>
    </xf>
    <xf numFmtId="3" fontId="19" fillId="2" borderId="12" xfId="0" applyNumberFormat="1" applyFont="1" applyFill="1" applyBorder="1" applyAlignment="1">
      <alignment horizontal="justify" wrapText="1"/>
    </xf>
    <xf numFmtId="0" fontId="32" fillId="0" borderId="12" xfId="0" applyFont="1" applyFill="1" applyBorder="1" applyAlignment="1" applyProtection="1">
      <alignment horizontal="justify" wrapText="1"/>
      <protection locked="0"/>
    </xf>
    <xf numFmtId="0" fontId="9" fillId="2" borderId="12" xfId="0" applyFont="1" applyFill="1" applyBorder="1" applyAlignment="1" applyProtection="1">
      <alignment horizontal="justify" wrapText="1"/>
      <protection locked="0"/>
    </xf>
    <xf numFmtId="0" fontId="16" fillId="0" borderId="12" xfId="0" applyFont="1" applyBorder="1" applyAlignment="1">
      <alignment horizontal="justify" wrapText="1"/>
    </xf>
    <xf numFmtId="0" fontId="29" fillId="2" borderId="12" xfId="0" applyFont="1" applyFill="1" applyBorder="1" applyAlignment="1" applyProtection="1">
      <alignment wrapText="1"/>
      <protection locked="0"/>
    </xf>
    <xf numFmtId="0" fontId="18" fillId="2" borderId="12" xfId="0" applyFont="1" applyFill="1" applyBorder="1" applyAlignment="1" applyProtection="1">
      <alignment wrapText="1"/>
      <protection locked="0"/>
    </xf>
    <xf numFmtId="0" fontId="9" fillId="2" borderId="21" xfId="0" applyFont="1" applyFill="1" applyBorder="1" applyAlignment="1">
      <alignment horizontal="center" wrapText="1"/>
    </xf>
    <xf numFmtId="167" fontId="20" fillId="2" borderId="22" xfId="0" applyNumberFormat="1" applyFont="1" applyFill="1" applyBorder="1" applyAlignment="1">
      <alignment horizontal="center" wrapText="1"/>
    </xf>
    <xf numFmtId="167" fontId="21" fillId="2" borderId="10" xfId="0" applyNumberFormat="1" applyFont="1" applyFill="1" applyBorder="1" applyAlignment="1">
      <alignment horizontal="center" wrapText="1"/>
    </xf>
    <xf numFmtId="167" fontId="22" fillId="2" borderId="10" xfId="0" applyNumberFormat="1" applyFont="1" applyFill="1" applyBorder="1" applyAlignment="1">
      <alignment horizontal="center" wrapText="1"/>
    </xf>
    <xf numFmtId="0" fontId="22" fillId="2" borderId="10" xfId="0" applyFont="1" applyFill="1" applyBorder="1" applyAlignment="1">
      <alignment horizontal="center" wrapText="1"/>
    </xf>
    <xf numFmtId="164" fontId="22" fillId="2" borderId="10" xfId="0" applyNumberFormat="1" applyFont="1" applyFill="1" applyBorder="1" applyAlignment="1">
      <alignment horizontal="center" wrapText="1"/>
    </xf>
    <xf numFmtId="167" fontId="21" fillId="2" borderId="11" xfId="0" applyNumberFormat="1" applyFont="1" applyFill="1" applyBorder="1" applyAlignment="1">
      <alignment horizontal="center" wrapText="1"/>
    </xf>
    <xf numFmtId="167" fontId="27" fillId="2" borderId="10" xfId="0" applyNumberFormat="1" applyFont="1" applyFill="1" applyBorder="1" applyAlignment="1">
      <alignment horizontal="center" wrapText="1"/>
    </xf>
    <xf numFmtId="167" fontId="21" fillId="0" borderId="11" xfId="0" applyNumberFormat="1" applyFont="1" applyFill="1" applyBorder="1" applyAlignment="1">
      <alignment horizontal="center" wrapText="1"/>
    </xf>
    <xf numFmtId="167" fontId="20" fillId="0" borderId="11" xfId="0" applyNumberFormat="1" applyFont="1" applyFill="1" applyBorder="1" applyAlignment="1">
      <alignment horizontal="center" wrapText="1"/>
    </xf>
    <xf numFmtId="167" fontId="21" fillId="0" borderId="10" xfId="0" applyNumberFormat="1" applyFont="1" applyFill="1" applyBorder="1" applyAlignment="1">
      <alignment horizontal="center" wrapText="1"/>
    </xf>
    <xf numFmtId="167" fontId="20" fillId="2" borderId="11" xfId="0" applyNumberFormat="1" applyFont="1" applyFill="1" applyBorder="1" applyAlignment="1" applyProtection="1">
      <alignment horizontal="center" wrapText="1"/>
      <protection locked="0"/>
    </xf>
    <xf numFmtId="167" fontId="27" fillId="2" borderId="11" xfId="0" applyNumberFormat="1" applyFont="1" applyFill="1" applyBorder="1" applyAlignment="1">
      <alignment horizontal="center" wrapText="1"/>
    </xf>
    <xf numFmtId="167" fontId="20" fillId="2" borderId="10" xfId="0" applyNumberFormat="1" applyFont="1" applyFill="1" applyBorder="1" applyAlignment="1" applyProtection="1">
      <alignment horizontal="center" wrapText="1"/>
      <protection locked="0"/>
    </xf>
    <xf numFmtId="167" fontId="20" fillId="2" borderId="23" xfId="0" applyNumberFormat="1" applyFont="1" applyFill="1" applyBorder="1" applyAlignment="1" applyProtection="1">
      <alignment horizontal="center" wrapText="1"/>
    </xf>
    <xf numFmtId="167" fontId="20" fillId="2" borderId="24" xfId="0" applyNumberFormat="1" applyFont="1" applyFill="1" applyBorder="1" applyAlignment="1">
      <alignment horizontal="center" wrapText="1"/>
    </xf>
    <xf numFmtId="167" fontId="20" fillId="2" borderId="13" xfId="0" applyNumberFormat="1" applyFont="1" applyFill="1" applyBorder="1" applyAlignment="1">
      <alignment horizontal="center" wrapText="1"/>
    </xf>
    <xf numFmtId="165" fontId="20" fillId="2" borderId="20" xfId="0" applyNumberFormat="1" applyFont="1" applyFill="1" applyBorder="1" applyAlignment="1">
      <alignment horizontal="center" wrapText="1"/>
    </xf>
    <xf numFmtId="165" fontId="20" fillId="2" borderId="12" xfId="0" applyNumberFormat="1" applyFont="1" applyFill="1" applyBorder="1" applyAlignment="1">
      <alignment horizontal="center" wrapText="1"/>
    </xf>
    <xf numFmtId="165" fontId="21" fillId="2" borderId="12" xfId="0" applyNumberFormat="1" applyFont="1" applyFill="1" applyBorder="1" applyAlignment="1">
      <alignment horizontal="center" wrapText="1"/>
    </xf>
    <xf numFmtId="165" fontId="21" fillId="0" borderId="12" xfId="0" applyNumberFormat="1" applyFont="1" applyFill="1" applyBorder="1" applyAlignment="1">
      <alignment horizontal="center" wrapText="1"/>
    </xf>
    <xf numFmtId="165" fontId="20" fillId="2" borderId="21" xfId="0" applyNumberFormat="1" applyFont="1" applyFill="1" applyBorder="1" applyAlignment="1">
      <alignment horizontal="center" wrapText="1"/>
    </xf>
    <xf numFmtId="167" fontId="20" fillId="2" borderId="14" xfId="0" applyNumberFormat="1" applyFont="1" applyFill="1" applyBorder="1" applyAlignment="1">
      <alignment horizontal="center" wrapText="1"/>
    </xf>
    <xf numFmtId="167" fontId="21" fillId="2" borderId="13" xfId="0" applyNumberFormat="1" applyFont="1" applyFill="1" applyBorder="1" applyAlignment="1">
      <alignment horizontal="center" wrapText="1"/>
    </xf>
    <xf numFmtId="167" fontId="22" fillId="2" borderId="13" xfId="0" applyNumberFormat="1" applyFont="1" applyFill="1" applyBorder="1" applyAlignment="1">
      <alignment horizontal="center" wrapText="1"/>
    </xf>
    <xf numFmtId="164" fontId="22" fillId="2" borderId="13" xfId="0" applyNumberFormat="1" applyFont="1" applyFill="1" applyBorder="1" applyAlignment="1">
      <alignment horizontal="center" wrapText="1"/>
    </xf>
    <xf numFmtId="167" fontId="21" fillId="0" borderId="13" xfId="0" applyNumberFormat="1" applyFont="1" applyFill="1" applyBorder="1" applyAlignment="1">
      <alignment horizontal="center" wrapText="1"/>
    </xf>
    <xf numFmtId="167" fontId="36" fillId="2" borderId="13" xfId="0" applyNumberFormat="1" applyFont="1" applyFill="1" applyBorder="1" applyAlignment="1">
      <alignment horizontal="center" wrapText="1"/>
    </xf>
    <xf numFmtId="167" fontId="20" fillId="2" borderId="16" xfId="0" applyNumberFormat="1" applyFont="1" applyFill="1" applyBorder="1" applyAlignment="1">
      <alignment horizontal="center" wrapText="1"/>
    </xf>
    <xf numFmtId="167" fontId="30" fillId="2" borderId="9" xfId="0" applyNumberFormat="1" applyFont="1" applyFill="1" applyBorder="1" applyAlignment="1" applyProtection="1">
      <alignment horizontal="center" wrapText="1"/>
    </xf>
    <xf numFmtId="167" fontId="38" fillId="2" borderId="9" xfId="0" applyNumberFormat="1" applyFont="1" applyFill="1" applyBorder="1" applyAlignment="1" applyProtection="1">
      <alignment horizontal="center" wrapText="1"/>
    </xf>
    <xf numFmtId="167" fontId="38" fillId="2" borderId="5" xfId="0" applyNumberFormat="1" applyFont="1" applyFill="1" applyBorder="1" applyAlignment="1" applyProtection="1">
      <alignment horizontal="center" wrapText="1"/>
    </xf>
    <xf numFmtId="1" fontId="39" fillId="2" borderId="5" xfId="0" applyNumberFormat="1" applyFont="1" applyFill="1" applyBorder="1" applyAlignment="1">
      <alignment horizontal="center"/>
    </xf>
    <xf numFmtId="49" fontId="39" fillId="2" borderId="5" xfId="0" applyNumberFormat="1" applyFont="1" applyFill="1" applyBorder="1" applyAlignment="1">
      <alignment horizontal="center"/>
    </xf>
    <xf numFmtId="49" fontId="39" fillId="2" borderId="12" xfId="0" applyNumberFormat="1" applyFont="1" applyFill="1" applyBorder="1" applyAlignment="1" applyProtection="1">
      <alignment horizontal="justify" wrapText="1"/>
      <protection locked="0"/>
    </xf>
    <xf numFmtId="1" fontId="28" fillId="2" borderId="5" xfId="0" applyNumberFormat="1" applyFont="1" applyFill="1" applyBorder="1" applyAlignment="1">
      <alignment horizontal="center"/>
    </xf>
    <xf numFmtId="49" fontId="28" fillId="2" borderId="5" xfId="0" applyNumberFormat="1" applyFont="1" applyFill="1" applyBorder="1" applyAlignment="1">
      <alignment horizontal="center"/>
    </xf>
    <xf numFmtId="0" fontId="28" fillId="2" borderId="12" xfId="0" applyFont="1" applyFill="1" applyBorder="1" applyAlignment="1" applyProtection="1">
      <alignment horizontal="justify" wrapText="1"/>
      <protection locked="0"/>
    </xf>
    <xf numFmtId="1" fontId="39" fillId="2" borderId="5" xfId="0" applyNumberFormat="1" applyFont="1" applyFill="1" applyBorder="1" applyAlignment="1" applyProtection="1">
      <alignment horizontal="center" wrapText="1"/>
      <protection locked="0"/>
    </xf>
    <xf numFmtId="49" fontId="39" fillId="2" borderId="5" xfId="0" applyNumberFormat="1" applyFont="1" applyFill="1" applyBorder="1" applyAlignment="1" applyProtection="1">
      <alignment horizontal="center" wrapText="1"/>
      <protection locked="0"/>
    </xf>
    <xf numFmtId="49" fontId="39" fillId="2" borderId="12" xfId="0" applyNumberFormat="1" applyFont="1" applyFill="1" applyBorder="1" applyAlignment="1" applyProtection="1">
      <alignment horizontal="left" wrapText="1"/>
      <protection locked="0"/>
    </xf>
    <xf numFmtId="49" fontId="39" fillId="2" borderId="5" xfId="0" applyNumberFormat="1" applyFont="1" applyFill="1" applyBorder="1" applyAlignment="1">
      <alignment horizontal="center" wrapText="1"/>
    </xf>
    <xf numFmtId="0" fontId="39" fillId="2" borderId="12" xfId="0" applyFont="1" applyFill="1" applyBorder="1" applyAlignment="1">
      <alignment horizontal="justify" wrapText="1"/>
    </xf>
    <xf numFmtId="49" fontId="16" fillId="2" borderId="12" xfId="0" applyNumberFormat="1" applyFont="1" applyFill="1" applyBorder="1" applyAlignment="1" applyProtection="1">
      <alignment horizontal="justify" wrapText="1"/>
      <protection locked="0"/>
    </xf>
    <xf numFmtId="49" fontId="39" fillId="2" borderId="12" xfId="0" applyNumberFormat="1" applyFont="1" applyFill="1" applyBorder="1" applyAlignment="1">
      <alignment horizontal="justify" wrapText="1"/>
    </xf>
    <xf numFmtId="49" fontId="28" fillId="2" borderId="5" xfId="0" applyNumberFormat="1" applyFont="1" applyFill="1" applyBorder="1" applyAlignment="1">
      <alignment horizontal="center" wrapText="1"/>
    </xf>
    <xf numFmtId="49" fontId="28" fillId="2" borderId="12" xfId="0" applyNumberFormat="1" applyFont="1" applyFill="1" applyBorder="1" applyAlignment="1">
      <alignment horizontal="justify" wrapText="1"/>
    </xf>
    <xf numFmtId="0" fontId="39" fillId="0" borderId="0" xfId="0" applyFont="1" applyBorder="1" applyAlignment="1">
      <alignment horizontal="justify" wrapText="1"/>
    </xf>
    <xf numFmtId="0" fontId="28" fillId="2" borderId="12" xfId="0" applyFont="1" applyFill="1" applyBorder="1" applyAlignment="1">
      <alignment horizontal="justify" wrapText="1"/>
    </xf>
    <xf numFmtId="0" fontId="39" fillId="2" borderId="12" xfId="1" applyFont="1" applyFill="1" applyBorder="1" applyAlignment="1" applyProtection="1">
      <alignment horizontal="justify" wrapText="1"/>
    </xf>
    <xf numFmtId="3" fontId="39" fillId="2" borderId="12" xfId="0" applyNumberFormat="1" applyFont="1" applyFill="1" applyBorder="1" applyAlignment="1">
      <alignment horizontal="justify" wrapText="1"/>
    </xf>
    <xf numFmtId="3" fontId="28" fillId="2" borderId="12" xfId="0" applyNumberFormat="1" applyFont="1" applyFill="1" applyBorder="1" applyAlignment="1">
      <alignment horizontal="justify" wrapText="1"/>
    </xf>
    <xf numFmtId="1" fontId="28" fillId="2" borderId="5" xfId="0" applyNumberFormat="1" applyFont="1" applyFill="1" applyBorder="1" applyAlignment="1" applyProtection="1">
      <alignment horizontal="center" wrapText="1"/>
      <protection locked="0"/>
    </xf>
    <xf numFmtId="49" fontId="28" fillId="2" borderId="5" xfId="0" applyNumberFormat="1" applyFont="1" applyFill="1" applyBorder="1" applyAlignment="1" applyProtection="1">
      <alignment horizontal="center" wrapText="1"/>
      <protection locked="0"/>
    </xf>
    <xf numFmtId="49" fontId="39" fillId="0" borderId="5" xfId="0" applyNumberFormat="1" applyFont="1" applyFill="1" applyBorder="1" applyAlignment="1">
      <alignment horizontal="center" wrapText="1"/>
    </xf>
    <xf numFmtId="49" fontId="39" fillId="0" borderId="12" xfId="0" applyNumberFormat="1" applyFont="1" applyFill="1" applyBorder="1" applyAlignment="1">
      <alignment horizontal="justify" wrapText="1"/>
    </xf>
    <xf numFmtId="49" fontId="39" fillId="0" borderId="12" xfId="0" applyNumberFormat="1" applyFont="1" applyFill="1" applyBorder="1" applyAlignment="1" applyProtection="1">
      <alignment horizontal="justify" wrapText="1"/>
      <protection locked="0"/>
    </xf>
    <xf numFmtId="165" fontId="20" fillId="0" borderId="12" xfId="0" applyNumberFormat="1" applyFont="1" applyFill="1" applyBorder="1" applyAlignment="1">
      <alignment horizontal="center" wrapText="1"/>
    </xf>
    <xf numFmtId="0" fontId="9" fillId="2" borderId="12" xfId="0" applyFont="1" applyFill="1" applyBorder="1" applyAlignment="1">
      <alignment horizontal="justify" wrapText="1"/>
    </xf>
    <xf numFmtId="167" fontId="30" fillId="2" borderId="10" xfId="0" applyNumberFormat="1" applyFont="1" applyFill="1" applyBorder="1" applyAlignment="1">
      <alignment horizontal="center" wrapText="1"/>
    </xf>
    <xf numFmtId="167" fontId="30" fillId="2" borderId="5" xfId="0" applyNumberFormat="1" applyFont="1" applyFill="1" applyBorder="1" applyAlignment="1" applyProtection="1">
      <alignment horizontal="center" wrapText="1"/>
    </xf>
    <xf numFmtId="0" fontId="39" fillId="0" borderId="6" xfId="0" applyFont="1" applyBorder="1" applyAlignment="1">
      <alignment horizontal="justify" wrapText="1"/>
    </xf>
    <xf numFmtId="0" fontId="42" fillId="0" borderId="0" xfId="0" applyFont="1"/>
    <xf numFmtId="0" fontId="43" fillId="0" borderId="0" xfId="2" applyFont="1"/>
    <xf numFmtId="0" fontId="44" fillId="0" borderId="0" xfId="2" applyFont="1" applyAlignment="1">
      <alignment horizontal="center"/>
    </xf>
    <xf numFmtId="0" fontId="6" fillId="2" borderId="0" xfId="0" applyFont="1" applyFill="1"/>
    <xf numFmtId="0" fontId="6" fillId="2" borderId="0" xfId="0" applyFont="1" applyFill="1" applyAlignment="1">
      <alignment horizontal="center"/>
    </xf>
    <xf numFmtId="165" fontId="42" fillId="2" borderId="0" xfId="0" applyNumberFormat="1" applyFont="1" applyFill="1" applyAlignment="1">
      <alignment wrapText="1"/>
    </xf>
    <xf numFmtId="0" fontId="46" fillId="2" borderId="0" xfId="0" applyFont="1" applyFill="1" applyAlignment="1"/>
    <xf numFmtId="0" fontId="42" fillId="2" borderId="0" xfId="0" applyFont="1" applyFill="1" applyAlignment="1">
      <alignment horizontal="center"/>
    </xf>
    <xf numFmtId="167" fontId="6" fillId="2" borderId="0" xfId="0" applyNumberFormat="1" applyFont="1" applyFill="1" applyAlignment="1">
      <alignment horizontal="center" wrapText="1"/>
    </xf>
    <xf numFmtId="0" fontId="6" fillId="2" borderId="0" xfId="0" applyFont="1" applyFill="1" applyAlignment="1">
      <alignment wrapText="1"/>
    </xf>
    <xf numFmtId="0" fontId="6" fillId="2" borderId="0" xfId="0" applyFont="1" applyFill="1" applyBorder="1" applyAlignment="1">
      <alignment horizontal="right" wrapText="1"/>
    </xf>
    <xf numFmtId="0" fontId="6" fillId="2" borderId="0" xfId="0" applyFont="1" applyFill="1" applyBorder="1" applyAlignment="1">
      <alignment wrapText="1"/>
    </xf>
    <xf numFmtId="0" fontId="46" fillId="2" borderId="0" xfId="0" applyFont="1" applyFill="1" applyBorder="1" applyAlignment="1">
      <alignment horizontal="left" wrapText="1"/>
    </xf>
    <xf numFmtId="0" fontId="41" fillId="0" borderId="0" xfId="0" applyFont="1" applyBorder="1" applyAlignment="1">
      <alignment wrapText="1"/>
    </xf>
    <xf numFmtId="0" fontId="42" fillId="0" borderId="0" xfId="2" applyFont="1" applyAlignment="1">
      <alignment horizontal="center"/>
    </xf>
    <xf numFmtId="0" fontId="42" fillId="0" borderId="0" xfId="0" applyFont="1" applyAlignment="1"/>
    <xf numFmtId="0" fontId="45" fillId="0" borderId="0" xfId="0" applyFont="1" applyFill="1" applyBorder="1" applyAlignment="1">
      <alignment horizontal="center" vertical="center" wrapText="1"/>
    </xf>
    <xf numFmtId="0" fontId="40" fillId="0" borderId="0" xfId="0" applyFont="1" applyAlignment="1">
      <alignment horizontal="center"/>
    </xf>
    <xf numFmtId="0" fontId="41" fillId="0" borderId="0" xfId="0" applyFont="1" applyAlignment="1"/>
    <xf numFmtId="0" fontId="42" fillId="0" borderId="0" xfId="0" applyFont="1" applyFill="1" applyAlignment="1">
      <alignment wrapText="1"/>
    </xf>
    <xf numFmtId="0" fontId="0" fillId="0" borderId="0" xfId="0" applyAlignment="1">
      <alignment wrapText="1"/>
    </xf>
    <xf numFmtId="0" fontId="41" fillId="0" borderId="0" xfId="0" applyFont="1" applyAlignment="1">
      <alignment horizontal="center"/>
    </xf>
    <xf numFmtId="0" fontId="26" fillId="2" borderId="25" xfId="0" applyFont="1" applyFill="1" applyBorder="1" applyAlignment="1">
      <alignment horizontal="center" vertical="center" wrapText="1"/>
    </xf>
    <xf numFmtId="0" fontId="26" fillId="2" borderId="30" xfId="0" applyFont="1" applyFill="1" applyBorder="1" applyAlignment="1">
      <alignment horizontal="center" vertical="center" wrapText="1"/>
    </xf>
    <xf numFmtId="0" fontId="26" fillId="2" borderId="26"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165" fontId="2" fillId="2" borderId="25" xfId="0" applyNumberFormat="1" applyFont="1" applyFill="1" applyBorder="1" applyAlignment="1">
      <alignment horizontal="center" vertical="center" wrapText="1"/>
    </xf>
    <xf numFmtId="165" fontId="2" fillId="2" borderId="26" xfId="0" applyNumberFormat="1"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31" fillId="2" borderId="13" xfId="0" applyFont="1" applyFill="1" applyBorder="1" applyAlignment="1">
      <alignment horizontal="center"/>
    </xf>
    <xf numFmtId="0" fontId="10" fillId="2" borderId="5" xfId="0" applyFont="1" applyFill="1" applyBorder="1" applyAlignment="1">
      <alignment horizontal="center"/>
    </xf>
    <xf numFmtId="0" fontId="10" fillId="2" borderId="12" xfId="0" applyFont="1" applyFill="1" applyBorder="1" applyAlignment="1">
      <alignment horizontal="center"/>
    </xf>
  </cellXfs>
  <cellStyles count="4">
    <cellStyle name="Обычный" xfId="0" builtinId="0"/>
    <cellStyle name="Обычный 2" xfId="2"/>
    <cellStyle name="Обычный_ZV1PIV98" xfId="1"/>
    <cellStyle name="Процентный" xfId="3" builtinId="5"/>
  </cellStyles>
  <dxfs count="0"/>
  <tableStyles count="0" defaultTableStyle="TableStyleMedium2" defaultPivotStyle="PivotStyleLight16"/>
  <colors>
    <mruColors>
      <color rgb="FFCCFFCC"/>
      <color rgb="FFD5C9E1"/>
      <color rgb="FFFFCC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N2106"/>
  <sheetViews>
    <sheetView showZeros="0" tabSelected="1" showOutlineSymbols="0" view="pageBreakPreview" zoomScale="86" zoomScaleNormal="80" zoomScaleSheetLayoutView="86" workbookViewId="0">
      <selection activeCell="O157" sqref="O157"/>
    </sheetView>
  </sheetViews>
  <sheetFormatPr defaultColWidth="9.140625" defaultRowHeight="12.75" x14ac:dyDescent="0.2"/>
  <cols>
    <col min="1" max="1" width="4.28515625" style="3" customWidth="1"/>
    <col min="2" max="2" width="8" style="101" hidden="1" customWidth="1"/>
    <col min="3" max="3" width="7.140625" style="101" customWidth="1"/>
    <col min="4" max="4" width="7.7109375" style="101" customWidth="1"/>
    <col min="5" max="5" width="61.42578125" style="8" customWidth="1"/>
    <col min="6" max="6" width="15.28515625" style="8" customWidth="1"/>
    <col min="7" max="7" width="14.42578125" style="8" hidden="1" customWidth="1"/>
    <col min="8" max="8" width="13.7109375" style="8" customWidth="1"/>
    <col min="9" max="9" width="11.7109375" style="8" customWidth="1"/>
    <col min="10" max="10" width="14" style="8" customWidth="1"/>
    <col min="11" max="11" width="10.7109375" style="106" customWidth="1"/>
    <col min="12" max="12" width="16" style="8" customWidth="1"/>
    <col min="13" max="13" width="15.5703125" style="8" customWidth="1"/>
    <col min="14" max="14" width="13.28515625" style="8" hidden="1" customWidth="1"/>
    <col min="15" max="15" width="13.28515625" style="8" customWidth="1"/>
    <col min="16" max="16" width="14.28515625" style="107" customWidth="1"/>
    <col min="17" max="17" width="11.42578125" style="8" customWidth="1"/>
    <col min="18" max="18" width="15.5703125" style="8" customWidth="1"/>
    <col min="19" max="19" width="15.7109375" style="8" customWidth="1"/>
    <col min="20" max="20" width="15" style="8" hidden="1" customWidth="1"/>
    <col min="21" max="21" width="14.42578125" style="8" customWidth="1"/>
    <col min="22" max="22" width="14.7109375" style="8" customWidth="1"/>
    <col min="23" max="23" width="11.7109375" style="8" customWidth="1"/>
    <col min="24" max="186" width="9.140625" style="6"/>
    <col min="187" max="196" width="9.140625" style="8"/>
    <col min="197" max="16384" width="9.140625" style="3"/>
  </cols>
  <sheetData>
    <row r="1" spans="1:196" ht="26.25" customHeight="1" x14ac:dyDescent="0.4">
      <c r="A1"/>
      <c r="B1"/>
      <c r="C1"/>
      <c r="D1" s="272"/>
      <c r="E1" s="273"/>
      <c r="F1" s="273"/>
      <c r="G1" s="273"/>
      <c r="H1"/>
      <c r="I1"/>
      <c r="J1"/>
      <c r="K1"/>
      <c r="L1"/>
      <c r="M1"/>
      <c r="N1"/>
      <c r="O1"/>
      <c r="P1"/>
      <c r="Q1"/>
      <c r="R1" s="255"/>
      <c r="S1" s="274" t="s">
        <v>353</v>
      </c>
      <c r="T1" s="275"/>
      <c r="U1" s="275"/>
      <c r="V1" s="275"/>
      <c r="W1" s="275"/>
    </row>
    <row r="2" spans="1:196" ht="26.25" x14ac:dyDescent="0.4">
      <c r="A2"/>
      <c r="B2"/>
      <c r="C2"/>
      <c r="D2" s="272"/>
      <c r="E2" s="276"/>
      <c r="F2" s="276"/>
      <c r="G2" s="276"/>
      <c r="H2"/>
      <c r="I2"/>
      <c r="J2"/>
      <c r="K2"/>
      <c r="L2"/>
      <c r="M2"/>
      <c r="N2"/>
      <c r="O2"/>
      <c r="P2"/>
      <c r="Q2"/>
      <c r="R2" s="270" t="s">
        <v>354</v>
      </c>
      <c r="S2" s="270"/>
      <c r="T2" s="270"/>
      <c r="U2" s="270"/>
      <c r="V2" s="270"/>
      <c r="W2" s="270"/>
    </row>
    <row r="3" spans="1:196" ht="26.25" x14ac:dyDescent="0.4">
      <c r="A3" s="256"/>
      <c r="B3" s="257"/>
      <c r="C3" s="257"/>
      <c r="D3" s="269"/>
      <c r="E3" s="269"/>
      <c r="F3" s="269"/>
      <c r="G3" s="269"/>
      <c r="H3"/>
      <c r="I3"/>
      <c r="J3"/>
      <c r="K3"/>
      <c r="L3"/>
      <c r="M3"/>
      <c r="N3"/>
      <c r="O3"/>
      <c r="P3"/>
      <c r="Q3"/>
      <c r="R3" s="270" t="s">
        <v>355</v>
      </c>
      <c r="S3" s="270"/>
      <c r="T3" s="270"/>
      <c r="U3" s="270"/>
      <c r="V3" s="270"/>
      <c r="W3" s="270"/>
    </row>
    <row r="5" spans="1:196" s="1" customFormat="1" ht="70.150000000000006" customHeight="1" x14ac:dyDescent="0.25">
      <c r="A5" s="271" t="s">
        <v>356</v>
      </c>
      <c r="B5" s="271"/>
      <c r="C5" s="271"/>
      <c r="D5" s="271"/>
      <c r="E5" s="271"/>
      <c r="F5" s="271"/>
      <c r="G5" s="271"/>
      <c r="H5" s="271"/>
      <c r="I5" s="271"/>
      <c r="J5" s="271"/>
      <c r="K5" s="271"/>
      <c r="L5" s="271"/>
      <c r="M5" s="271"/>
      <c r="N5" s="271"/>
      <c r="O5" s="271"/>
      <c r="P5" s="271"/>
      <c r="Q5" s="271"/>
      <c r="R5" s="271"/>
      <c r="S5" s="271"/>
      <c r="T5" s="271"/>
      <c r="U5" s="271"/>
      <c r="V5" s="271"/>
      <c r="W5" s="48" t="s">
        <v>184</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row>
    <row r="6" spans="1:196" s="2" customFormat="1" ht="25.5" customHeight="1" x14ac:dyDescent="0.2">
      <c r="A6" s="277" t="s">
        <v>0</v>
      </c>
      <c r="B6" s="277" t="s">
        <v>104</v>
      </c>
      <c r="C6" s="277" t="s">
        <v>315</v>
      </c>
      <c r="D6" s="277" t="s">
        <v>48</v>
      </c>
      <c r="E6" s="277" t="s">
        <v>52</v>
      </c>
      <c r="F6" s="280" t="s">
        <v>1</v>
      </c>
      <c r="G6" s="281"/>
      <c r="H6" s="281"/>
      <c r="I6" s="281"/>
      <c r="J6" s="281"/>
      <c r="K6" s="282"/>
      <c r="L6" s="280" t="s">
        <v>2</v>
      </c>
      <c r="M6" s="281"/>
      <c r="N6" s="281"/>
      <c r="O6" s="281"/>
      <c r="P6" s="281"/>
      <c r="Q6" s="282"/>
      <c r="R6" s="280" t="s">
        <v>3</v>
      </c>
      <c r="S6" s="281"/>
      <c r="T6" s="281"/>
      <c r="U6" s="281"/>
      <c r="V6" s="281"/>
      <c r="W6" s="282"/>
    </row>
    <row r="7" spans="1:196" s="2" customFormat="1" ht="12.75" customHeight="1" x14ac:dyDescent="0.2">
      <c r="A7" s="278"/>
      <c r="B7" s="278"/>
      <c r="C7" s="278"/>
      <c r="D7" s="278"/>
      <c r="E7" s="278"/>
      <c r="F7" s="285" t="s">
        <v>185</v>
      </c>
      <c r="G7" s="285" t="s">
        <v>348</v>
      </c>
      <c r="H7" s="285" t="s">
        <v>349</v>
      </c>
      <c r="I7" s="285" t="s">
        <v>4</v>
      </c>
      <c r="J7" s="285" t="s">
        <v>217</v>
      </c>
      <c r="K7" s="283" t="s">
        <v>36</v>
      </c>
      <c r="L7" s="285" t="s">
        <v>185</v>
      </c>
      <c r="M7" s="285" t="s">
        <v>291</v>
      </c>
      <c r="N7" s="285" t="str">
        <f>G7</f>
        <v>затверджено на 01.01.2023</v>
      </c>
      <c r="O7" s="285" t="str">
        <f>H7</f>
        <v>виконано станом на 01.01.2023</v>
      </c>
      <c r="P7" s="285" t="s">
        <v>218</v>
      </c>
      <c r="Q7" s="283" t="s">
        <v>36</v>
      </c>
      <c r="R7" s="285" t="s">
        <v>185</v>
      </c>
      <c r="S7" s="285" t="s">
        <v>291</v>
      </c>
      <c r="T7" s="285" t="str">
        <f>G7</f>
        <v>затверджено на 01.01.2023</v>
      </c>
      <c r="U7" s="285" t="str">
        <f>H7</f>
        <v>виконано станом на 01.01.2023</v>
      </c>
      <c r="V7" s="285" t="s">
        <v>219</v>
      </c>
      <c r="W7" s="283" t="s">
        <v>36</v>
      </c>
    </row>
    <row r="8" spans="1:196" s="2" customFormat="1" ht="53.25" customHeight="1" x14ac:dyDescent="0.2">
      <c r="A8" s="279"/>
      <c r="B8" s="279"/>
      <c r="C8" s="279"/>
      <c r="D8" s="279"/>
      <c r="E8" s="279"/>
      <c r="F8" s="286"/>
      <c r="G8" s="286"/>
      <c r="H8" s="286"/>
      <c r="I8" s="286"/>
      <c r="J8" s="286"/>
      <c r="K8" s="284"/>
      <c r="L8" s="286"/>
      <c r="M8" s="286"/>
      <c r="N8" s="286"/>
      <c r="O8" s="286"/>
      <c r="P8" s="286"/>
      <c r="Q8" s="284"/>
      <c r="R8" s="286"/>
      <c r="S8" s="286"/>
      <c r="T8" s="286"/>
      <c r="U8" s="286"/>
      <c r="V8" s="286"/>
      <c r="W8" s="284"/>
    </row>
    <row r="9" spans="1:196" s="4" customFormat="1" ht="18.75" hidden="1" customHeight="1" x14ac:dyDescent="0.25">
      <c r="A9" s="146">
        <v>1</v>
      </c>
      <c r="B9" s="146">
        <v>2</v>
      </c>
      <c r="C9" s="146">
        <v>2</v>
      </c>
      <c r="D9" s="146">
        <v>3</v>
      </c>
      <c r="E9" s="146">
        <v>4</v>
      </c>
      <c r="F9" s="146">
        <v>5</v>
      </c>
      <c r="G9" s="146">
        <v>6</v>
      </c>
      <c r="H9" s="146">
        <v>7</v>
      </c>
      <c r="I9" s="146">
        <v>8</v>
      </c>
      <c r="J9" s="146">
        <v>9</v>
      </c>
      <c r="K9" s="146">
        <v>10</v>
      </c>
      <c r="L9" s="146">
        <v>11</v>
      </c>
      <c r="M9" s="146">
        <v>12</v>
      </c>
      <c r="N9" s="146">
        <v>13</v>
      </c>
      <c r="O9" s="146">
        <v>14</v>
      </c>
      <c r="P9" s="146">
        <v>15</v>
      </c>
      <c r="Q9" s="146">
        <v>16</v>
      </c>
      <c r="R9" s="146">
        <v>17</v>
      </c>
      <c r="S9" s="146">
        <v>18</v>
      </c>
      <c r="T9" s="146">
        <v>19</v>
      </c>
      <c r="U9" s="146">
        <v>20</v>
      </c>
      <c r="V9" s="146">
        <v>21</v>
      </c>
      <c r="W9" s="146">
        <v>22</v>
      </c>
    </row>
    <row r="10" spans="1:196" s="1" customFormat="1" ht="29.25" customHeight="1" x14ac:dyDescent="0.25">
      <c r="A10" s="147"/>
      <c r="B10" s="16"/>
      <c r="C10" s="16"/>
      <c r="D10" s="16"/>
      <c r="E10" s="174" t="s">
        <v>5</v>
      </c>
      <c r="F10" s="208">
        <f>SUM(F171)</f>
        <v>809987.8</v>
      </c>
      <c r="G10" s="11">
        <f>SUM(G171)</f>
        <v>809987.8</v>
      </c>
      <c r="H10" s="11">
        <f>SUM(H171)</f>
        <v>685912.80000000016</v>
      </c>
      <c r="I10" s="14">
        <v>1</v>
      </c>
      <c r="J10" s="11">
        <f>H10-G10</f>
        <v>-124074.99999999988</v>
      </c>
      <c r="K10" s="148">
        <f>IFERROR(100%*(H10/G10),"")</f>
        <v>0.84681868047889131</v>
      </c>
      <c r="L10" s="194">
        <f>SUM(L171)</f>
        <v>123713.5</v>
      </c>
      <c r="M10" s="11">
        <f>SUM(M171)</f>
        <v>132772.6</v>
      </c>
      <c r="N10" s="11">
        <f>SUM(N171)</f>
        <v>132772.6</v>
      </c>
      <c r="O10" s="11">
        <f>SUM(O171)</f>
        <v>118379.1</v>
      </c>
      <c r="P10" s="11">
        <f>O10-N10</f>
        <v>-14393.5</v>
      </c>
      <c r="Q10" s="210">
        <f>IFERROR(100%*(O10/N10),"")</f>
        <v>0.891592843704198</v>
      </c>
      <c r="R10" s="215">
        <f>SUM(R171)</f>
        <v>933701.29999999993</v>
      </c>
      <c r="S10" s="11">
        <f>SUM(S171)</f>
        <v>942760.4</v>
      </c>
      <c r="T10" s="11">
        <f>SUM(T171)</f>
        <v>942760.4</v>
      </c>
      <c r="U10" s="11">
        <f>SUM(U171)</f>
        <v>804291.89999999991</v>
      </c>
      <c r="V10" s="11">
        <f>U10-T10</f>
        <v>-138468.50000000012</v>
      </c>
      <c r="W10" s="148">
        <f>IFERROR(100%*(U10/T10),"")</f>
        <v>0.8531243993701898</v>
      </c>
      <c r="X10" s="7"/>
      <c r="Y10" s="7"/>
      <c r="Z10" s="7"/>
      <c r="AA10" s="7"/>
      <c r="AB10" s="7"/>
      <c r="AC10" s="7"/>
      <c r="AD10" s="7"/>
      <c r="AE10" s="7"/>
      <c r="AF10" s="7"/>
      <c r="AG10" s="7"/>
      <c r="AH10" s="7"/>
      <c r="AI10" s="7"/>
      <c r="AJ10" s="7"/>
      <c r="AK10" s="7"/>
      <c r="AL10" s="7"/>
      <c r="AM10" s="7"/>
      <c r="AN10" s="7"/>
      <c r="AO10" s="7"/>
      <c r="AP10" s="7"/>
      <c r="AQ10" s="7"/>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row>
    <row r="11" spans="1:196" s="52" customFormat="1" ht="37.15" customHeight="1" x14ac:dyDescent="0.3">
      <c r="A11" s="149"/>
      <c r="B11" s="49"/>
      <c r="C11" s="49"/>
      <c r="D11" s="49"/>
      <c r="E11" s="189" t="s">
        <v>210</v>
      </c>
      <c r="F11" s="18">
        <f>SUM(F68,F74,F75,F24,F26,F28,F36,F37,F39,F41,F42,F43,F46,F52,F99,F100,F102,F108,F116,F117,F120,F157)</f>
        <v>166981.59999999998</v>
      </c>
      <c r="G11" s="12">
        <f t="shared" ref="G11:H11" si="0">SUM(G68,G74,G75,G24,G26,G28,G36,G37,G39,G41,G42,G43,G46,G52,G99,G100,G102,G108,G116,G117,G120,G157)</f>
        <v>166981.59999999998</v>
      </c>
      <c r="H11" s="12">
        <f t="shared" si="0"/>
        <v>166589.49999999997</v>
      </c>
      <c r="I11" s="21">
        <f>H11/$H$10</f>
        <v>0.24287270918402445</v>
      </c>
      <c r="J11" s="12">
        <f>H11-G11</f>
        <v>-392.10000000000582</v>
      </c>
      <c r="K11" s="150">
        <f t="shared" ref="K11:K12" si="1">IFERROR(100%*(H11/G11),"")</f>
        <v>0.99765183708863725</v>
      </c>
      <c r="L11" s="18">
        <f t="shared" ref="L11:O11" si="2">SUM(L68,L74,L75,L24,L26,L28,L36,L37,L39,L41,L42,L43,L46,L52,L99,L100,L102,L108,L116,L117,L120,L157)</f>
        <v>0</v>
      </c>
      <c r="M11" s="12">
        <f t="shared" si="2"/>
        <v>0</v>
      </c>
      <c r="N11" s="12">
        <f t="shared" si="2"/>
        <v>0</v>
      </c>
      <c r="O11" s="12">
        <f t="shared" si="2"/>
        <v>0</v>
      </c>
      <c r="P11" s="12">
        <f>O11-N11</f>
        <v>0</v>
      </c>
      <c r="Q11" s="211" t="str">
        <f t="shared" ref="Q11:Q76" si="3">IFERROR(100%*(O11/N11),"")</f>
        <v/>
      </c>
      <c r="R11" s="209">
        <f t="shared" ref="R11:R88" si="4">SUM(F11,L11)</f>
        <v>166981.59999999998</v>
      </c>
      <c r="S11" s="12">
        <f t="shared" ref="S11:S88" si="5">SUM(F11,M11)</f>
        <v>166981.59999999998</v>
      </c>
      <c r="T11" s="12">
        <f t="shared" ref="T11:U88" si="6">SUM(G11,N11)</f>
        <v>166981.59999999998</v>
      </c>
      <c r="U11" s="12">
        <f>SUM(H11,O11)</f>
        <v>166589.49999999997</v>
      </c>
      <c r="V11" s="12">
        <f t="shared" ref="V11:V88" si="7">U11-T11</f>
        <v>-392.10000000000582</v>
      </c>
      <c r="W11" s="150">
        <f t="shared" ref="W11:W76" si="8">IFERROR(100%*(U11/T11),"")</f>
        <v>0.99765183708863725</v>
      </c>
      <c r="X11" s="50"/>
      <c r="Y11" s="50"/>
      <c r="Z11" s="50"/>
      <c r="AA11" s="50"/>
      <c r="AB11" s="50"/>
      <c r="AC11" s="50"/>
      <c r="AD11" s="50"/>
      <c r="AE11" s="50"/>
      <c r="AF11" s="50"/>
      <c r="AG11" s="50"/>
      <c r="AH11" s="50"/>
      <c r="AI11" s="50"/>
      <c r="AJ11" s="50"/>
      <c r="AK11" s="50"/>
      <c r="AL11" s="50"/>
      <c r="AM11" s="50"/>
      <c r="AN11" s="50"/>
      <c r="AO11" s="50"/>
      <c r="AP11" s="50"/>
      <c r="AQ11" s="50"/>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row>
    <row r="12" spans="1:196" s="1" customFormat="1" ht="27.75" customHeight="1" x14ac:dyDescent="0.3">
      <c r="A12" s="151"/>
      <c r="B12" s="53"/>
      <c r="C12" s="53"/>
      <c r="D12" s="53"/>
      <c r="E12" s="251" t="s">
        <v>38</v>
      </c>
      <c r="F12" s="18">
        <f>SUM(F82,F77,F57,F44,F13)</f>
        <v>475747.4</v>
      </c>
      <c r="G12" s="131">
        <f>SUM(G82,G77,G57,G44,G13)</f>
        <v>475747.4</v>
      </c>
      <c r="H12" s="12">
        <f>SUM(H82,H77,H57,H44,H13)</f>
        <v>467409.2</v>
      </c>
      <c r="I12" s="21">
        <f t="shared" ref="I12:I88" si="9">H12/$H$10</f>
        <v>0.68144113945679374</v>
      </c>
      <c r="J12" s="12">
        <f t="shared" ref="J12:J24" si="10">H12-G12</f>
        <v>-8338.2000000000116</v>
      </c>
      <c r="K12" s="150">
        <f t="shared" si="1"/>
        <v>0.98247347226700554</v>
      </c>
      <c r="L12" s="130">
        <f>SUM(L82,L77,L57,L44,L13)</f>
        <v>14910.2</v>
      </c>
      <c r="M12" s="131">
        <f>SUM(M82,M77,M57,M44,M13)</f>
        <v>19818.800000000003</v>
      </c>
      <c r="N12" s="12">
        <f>SUM(N82,N77,N57,N44,N13)</f>
        <v>19818.800000000003</v>
      </c>
      <c r="O12" s="12">
        <f>SUM(O82,O77,O57,O44,O13)</f>
        <v>13812.7</v>
      </c>
      <c r="P12" s="12">
        <f t="shared" ref="P12:P88" si="11">O12-N12</f>
        <v>-6006.1000000000022</v>
      </c>
      <c r="Q12" s="211">
        <f t="shared" si="3"/>
        <v>0.69694936121258599</v>
      </c>
      <c r="R12" s="209">
        <f t="shared" si="4"/>
        <v>490657.60000000003</v>
      </c>
      <c r="S12" s="12">
        <f t="shared" si="5"/>
        <v>495566.2</v>
      </c>
      <c r="T12" s="12">
        <f t="shared" si="6"/>
        <v>495566.2</v>
      </c>
      <c r="U12" s="12">
        <f t="shared" ref="U12" si="12">SUM(H12,O12)</f>
        <v>481221.9</v>
      </c>
      <c r="V12" s="12">
        <f t="shared" si="7"/>
        <v>-14344.299999999988</v>
      </c>
      <c r="W12" s="150">
        <f t="shared" si="8"/>
        <v>0.97105472487833111</v>
      </c>
      <c r="X12" s="7"/>
      <c r="Y12" s="7"/>
      <c r="Z12" s="7"/>
      <c r="AA12" s="7"/>
      <c r="AB12" s="7"/>
      <c r="AC12" s="7"/>
      <c r="AD12" s="7"/>
      <c r="AE12" s="7"/>
      <c r="AF12" s="7"/>
      <c r="AG12" s="7"/>
      <c r="AH12" s="7"/>
      <c r="AI12" s="7"/>
      <c r="AJ12" s="7"/>
      <c r="AK12" s="7"/>
      <c r="AL12" s="7"/>
      <c r="AM12" s="7"/>
      <c r="AN12" s="7"/>
      <c r="AO12" s="7"/>
      <c r="AP12" s="7"/>
      <c r="AQ12" s="7"/>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row>
    <row r="13" spans="1:196" ht="30.75" customHeight="1" x14ac:dyDescent="0.3">
      <c r="A13" s="149">
        <v>1</v>
      </c>
      <c r="B13" s="49" t="s">
        <v>13</v>
      </c>
      <c r="C13" s="49" t="s">
        <v>53</v>
      </c>
      <c r="D13" s="49"/>
      <c r="E13" s="176" t="s">
        <v>317</v>
      </c>
      <c r="F13" s="18">
        <f>F14+F18+F25+F27+F29+F32+F33+F34+F35+F37+F38+F40+F41+F42+F43</f>
        <v>398347.4</v>
      </c>
      <c r="G13" s="12">
        <f>G14+G18+G25+G27+G29+G32+G33+G34+G35+G37+G38+G40+G41+G42+G43</f>
        <v>398347.4</v>
      </c>
      <c r="H13" s="12">
        <f>H14+H18+H25+H27+H29+H32+H33+H34+H35+H37+H38+H40+H41+H42+H43</f>
        <v>393267.9</v>
      </c>
      <c r="I13" s="21">
        <f t="shared" si="9"/>
        <v>0.57334970276105057</v>
      </c>
      <c r="J13" s="12">
        <f t="shared" si="10"/>
        <v>-5079.5</v>
      </c>
      <c r="K13" s="150">
        <f>IFERROR(100%*(H13/G13),"")</f>
        <v>0.98724856745644629</v>
      </c>
      <c r="L13" s="122">
        <f>L14+L18+L25+L27+L29+L32+L33+L34+L35+L37+L38+L40+L41+L42+L43</f>
        <v>9035.2999999999993</v>
      </c>
      <c r="M13" s="12">
        <f>M14+M18+M25+M27+M29+M32+M33+M34+M35+M37+M38+M40+M41+M42+M43</f>
        <v>13701.300000000001</v>
      </c>
      <c r="N13" s="12">
        <f>N14+N18+N25+N27+N29+N32+N33+N34+N35+N37+N38+N40+N41+N42+N43</f>
        <v>13701.300000000001</v>
      </c>
      <c r="O13" s="12">
        <f>O14+O18+O25+O27+O29+O32+O33+O34+O35+O37+O38+O40+O41+O42+O43</f>
        <v>7965.7999999999993</v>
      </c>
      <c r="P13" s="12">
        <f t="shared" si="11"/>
        <v>-5735.5000000000018</v>
      </c>
      <c r="Q13" s="211">
        <f t="shared" si="3"/>
        <v>0.58139008707202955</v>
      </c>
      <c r="R13" s="209">
        <f>R14+R17+R25+R27+R29+R32+R33+R34+R35+R37+R38+R40+R41+R42+R43</f>
        <v>407382.69999999995</v>
      </c>
      <c r="S13" s="12">
        <f>S14+S17+S25+S27+S29+S32+S33+S34+S35+S37+S38+S40+S41+S42+S43</f>
        <v>412048.69999999995</v>
      </c>
      <c r="T13" s="12">
        <f>T14+T17+T25+T27+T29+T32+T33+T34+T35+T37+T38+T40+T41+T42+T43</f>
        <v>412048.69999999995</v>
      </c>
      <c r="U13" s="12">
        <f>SUM(H13,O13)</f>
        <v>401233.7</v>
      </c>
      <c r="V13" s="12">
        <f t="shared" si="7"/>
        <v>-10814.999999999942</v>
      </c>
      <c r="W13" s="150">
        <f t="shared" si="8"/>
        <v>0.97375310248521607</v>
      </c>
      <c r="X13" s="7"/>
      <c r="Y13" s="7"/>
      <c r="Z13" s="7"/>
      <c r="AA13" s="7"/>
      <c r="AB13" s="7"/>
      <c r="AC13" s="7"/>
      <c r="AD13" s="7"/>
      <c r="AE13" s="7"/>
      <c r="AF13" s="7"/>
      <c r="AG13" s="7"/>
      <c r="AH13" s="7"/>
      <c r="AI13" s="7"/>
      <c r="AJ13" s="7"/>
      <c r="AK13" s="7"/>
      <c r="AL13" s="7"/>
      <c r="AM13" s="7"/>
      <c r="AN13" s="7"/>
      <c r="AO13" s="7"/>
      <c r="AP13" s="7"/>
      <c r="AQ13" s="7"/>
    </row>
    <row r="14" spans="1:196" ht="26.25" customHeight="1" x14ac:dyDescent="0.3">
      <c r="A14" s="151"/>
      <c r="B14" s="54">
        <v>70101</v>
      </c>
      <c r="C14" s="225">
        <v>1010</v>
      </c>
      <c r="D14" s="226" t="s">
        <v>54</v>
      </c>
      <c r="E14" s="227" t="s">
        <v>126</v>
      </c>
      <c r="F14" s="19">
        <v>124178.3</v>
      </c>
      <c r="G14" s="15">
        <v>124178.3</v>
      </c>
      <c r="H14" s="15">
        <v>122489.8</v>
      </c>
      <c r="I14" s="17">
        <f t="shared" si="9"/>
        <v>0.17857925963766819</v>
      </c>
      <c r="J14" s="13">
        <f>H14-G14</f>
        <v>-1688.5</v>
      </c>
      <c r="K14" s="152">
        <f t="shared" ref="K14:K79" si="13">IFERROR(100%*(H14/G14),"")</f>
        <v>0.98640261623810277</v>
      </c>
      <c r="L14" s="195">
        <v>6833.9</v>
      </c>
      <c r="M14" s="13">
        <v>6548.4</v>
      </c>
      <c r="N14" s="13">
        <v>6548.4</v>
      </c>
      <c r="O14" s="13">
        <v>1935.1</v>
      </c>
      <c r="P14" s="13">
        <f t="shared" si="11"/>
        <v>-4613.2999999999993</v>
      </c>
      <c r="Q14" s="212">
        <f t="shared" si="3"/>
        <v>0.29550729949300591</v>
      </c>
      <c r="R14" s="216">
        <f t="shared" si="4"/>
        <v>131012.2</v>
      </c>
      <c r="S14" s="13">
        <f t="shared" si="5"/>
        <v>130726.7</v>
      </c>
      <c r="T14" s="13">
        <f>SUM(G14,N14)</f>
        <v>130726.7</v>
      </c>
      <c r="U14" s="13">
        <f>SUM(H14,O14)</f>
        <v>124424.90000000001</v>
      </c>
      <c r="V14" s="13">
        <f t="shared" si="7"/>
        <v>-6301.7999999999884</v>
      </c>
      <c r="W14" s="152">
        <f t="shared" si="8"/>
        <v>0.95179408644140795</v>
      </c>
      <c r="X14" s="7"/>
      <c r="Y14" s="7"/>
      <c r="Z14" s="7"/>
      <c r="AA14" s="7"/>
      <c r="AB14" s="7"/>
      <c r="AC14" s="7"/>
      <c r="AD14" s="7"/>
      <c r="AE14" s="7"/>
      <c r="AF14" s="7"/>
      <c r="AG14" s="7"/>
      <c r="AH14" s="7"/>
      <c r="AI14" s="7"/>
      <c r="AJ14" s="7"/>
      <c r="AK14" s="7"/>
      <c r="AL14" s="7"/>
      <c r="AM14" s="7"/>
      <c r="AN14" s="7"/>
      <c r="AO14" s="7"/>
      <c r="AP14" s="7"/>
      <c r="AQ14" s="7"/>
    </row>
    <row r="15" spans="1:196" s="60" customFormat="1" ht="78.599999999999994" hidden="1" customHeight="1" x14ac:dyDescent="0.3">
      <c r="A15" s="153"/>
      <c r="B15" s="55"/>
      <c r="C15" s="228"/>
      <c r="D15" s="229"/>
      <c r="E15" s="230" t="s">
        <v>196</v>
      </c>
      <c r="F15" s="22"/>
      <c r="G15" s="23"/>
      <c r="H15" s="23"/>
      <c r="I15" s="41">
        <f t="shared" si="9"/>
        <v>0</v>
      </c>
      <c r="J15" s="13">
        <f t="shared" si="10"/>
        <v>0</v>
      </c>
      <c r="K15" s="152" t="str">
        <f t="shared" si="13"/>
        <v/>
      </c>
      <c r="L15" s="196"/>
      <c r="M15" s="25"/>
      <c r="N15" s="25"/>
      <c r="O15" s="25"/>
      <c r="P15" s="25">
        <f t="shared" si="11"/>
        <v>0</v>
      </c>
      <c r="Q15" s="212" t="str">
        <f t="shared" si="3"/>
        <v/>
      </c>
      <c r="R15" s="217">
        <f t="shared" si="4"/>
        <v>0</v>
      </c>
      <c r="S15" s="25">
        <f t="shared" si="5"/>
        <v>0</v>
      </c>
      <c r="T15" s="25">
        <f t="shared" si="6"/>
        <v>0</v>
      </c>
      <c r="U15" s="13">
        <f t="shared" ref="U15:U80" si="14">SUM(H15,O15)</f>
        <v>0</v>
      </c>
      <c r="V15" s="25">
        <f t="shared" si="7"/>
        <v>0</v>
      </c>
      <c r="W15" s="152" t="str">
        <f t="shared" si="8"/>
        <v/>
      </c>
      <c r="X15" s="57"/>
      <c r="Y15" s="57"/>
      <c r="Z15" s="57"/>
      <c r="AA15" s="57"/>
      <c r="AB15" s="57"/>
      <c r="AC15" s="57"/>
      <c r="AD15" s="57"/>
      <c r="AE15" s="57"/>
      <c r="AF15" s="57"/>
      <c r="AG15" s="57"/>
      <c r="AH15" s="57"/>
      <c r="AI15" s="57"/>
      <c r="AJ15" s="57"/>
      <c r="AK15" s="57"/>
      <c r="AL15" s="57"/>
      <c r="AM15" s="57"/>
      <c r="AN15" s="57"/>
      <c r="AO15" s="57"/>
      <c r="AP15" s="57"/>
      <c r="AQ15" s="57"/>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9"/>
      <c r="GF15" s="59"/>
      <c r="GG15" s="59"/>
      <c r="GH15" s="59"/>
      <c r="GI15" s="59"/>
      <c r="GJ15" s="59"/>
      <c r="GK15" s="59"/>
      <c r="GL15" s="59"/>
      <c r="GM15" s="59"/>
      <c r="GN15" s="59"/>
    </row>
    <row r="16" spans="1:196" s="60" customFormat="1" ht="79.150000000000006" hidden="1" customHeight="1" x14ac:dyDescent="0.3">
      <c r="A16" s="153"/>
      <c r="B16" s="55"/>
      <c r="C16" s="228"/>
      <c r="D16" s="229"/>
      <c r="E16" s="230" t="s">
        <v>211</v>
      </c>
      <c r="F16" s="22"/>
      <c r="G16" s="23"/>
      <c r="H16" s="23"/>
      <c r="I16" s="44">
        <f t="shared" si="9"/>
        <v>0</v>
      </c>
      <c r="J16" s="13">
        <f t="shared" si="10"/>
        <v>0</v>
      </c>
      <c r="K16" s="152" t="str">
        <f t="shared" si="13"/>
        <v/>
      </c>
      <c r="L16" s="196"/>
      <c r="M16" s="25"/>
      <c r="N16" s="25"/>
      <c r="O16" s="25"/>
      <c r="P16" s="25"/>
      <c r="Q16" s="212" t="str">
        <f t="shared" si="3"/>
        <v/>
      </c>
      <c r="R16" s="217">
        <f t="shared" si="4"/>
        <v>0</v>
      </c>
      <c r="S16" s="25">
        <f t="shared" si="5"/>
        <v>0</v>
      </c>
      <c r="T16" s="25">
        <f t="shared" si="6"/>
        <v>0</v>
      </c>
      <c r="U16" s="13">
        <f t="shared" si="14"/>
        <v>0</v>
      </c>
      <c r="V16" s="25">
        <f t="shared" si="7"/>
        <v>0</v>
      </c>
      <c r="W16" s="152" t="str">
        <f t="shared" si="8"/>
        <v/>
      </c>
      <c r="X16" s="57"/>
      <c r="Y16" s="57"/>
      <c r="Z16" s="57"/>
      <c r="AA16" s="57"/>
      <c r="AB16" s="57"/>
      <c r="AC16" s="57"/>
      <c r="AD16" s="57"/>
      <c r="AE16" s="57"/>
      <c r="AF16" s="57"/>
      <c r="AG16" s="57"/>
      <c r="AH16" s="57"/>
      <c r="AI16" s="57"/>
      <c r="AJ16" s="57"/>
      <c r="AK16" s="57"/>
      <c r="AL16" s="57"/>
      <c r="AM16" s="57"/>
      <c r="AN16" s="57"/>
      <c r="AO16" s="57"/>
      <c r="AP16" s="57"/>
      <c r="AQ16" s="57"/>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9"/>
      <c r="GF16" s="59"/>
      <c r="GG16" s="59"/>
      <c r="GH16" s="59"/>
      <c r="GI16" s="59"/>
      <c r="GJ16" s="59"/>
      <c r="GK16" s="59"/>
      <c r="GL16" s="59"/>
      <c r="GM16" s="59"/>
      <c r="GN16" s="59"/>
    </row>
    <row r="17" spans="1:196" ht="37.5" customHeight="1" x14ac:dyDescent="0.3">
      <c r="A17" s="151"/>
      <c r="B17" s="61" t="s">
        <v>22</v>
      </c>
      <c r="C17" s="231">
        <v>1020</v>
      </c>
      <c r="D17" s="232"/>
      <c r="E17" s="233" t="s">
        <v>312</v>
      </c>
      <c r="F17" s="19">
        <v>83630.3</v>
      </c>
      <c r="G17" s="15">
        <v>83630.3</v>
      </c>
      <c r="H17" s="15">
        <v>81072.5</v>
      </c>
      <c r="I17" s="17">
        <f t="shared" si="9"/>
        <v>0.11819651127665205</v>
      </c>
      <c r="J17" s="13">
        <f t="shared" si="10"/>
        <v>-2557.8000000000029</v>
      </c>
      <c r="K17" s="152">
        <f t="shared" si="13"/>
        <v>0.96941539131152221</v>
      </c>
      <c r="L17" s="195">
        <v>1689.3</v>
      </c>
      <c r="M17" s="13">
        <v>6640.8</v>
      </c>
      <c r="N17" s="13">
        <v>6640.8</v>
      </c>
      <c r="O17" s="13">
        <v>5697.3</v>
      </c>
      <c r="P17" s="13">
        <f t="shared" si="11"/>
        <v>-943.5</v>
      </c>
      <c r="Q17" s="212">
        <f t="shared" si="3"/>
        <v>0.85792374412721362</v>
      </c>
      <c r="R17" s="216">
        <f t="shared" si="4"/>
        <v>85319.6</v>
      </c>
      <c r="S17" s="13">
        <f t="shared" si="5"/>
        <v>90271.1</v>
      </c>
      <c r="T17" s="13">
        <f t="shared" si="6"/>
        <v>90271.1</v>
      </c>
      <c r="U17" s="13">
        <f t="shared" si="14"/>
        <v>86769.8</v>
      </c>
      <c r="V17" s="25">
        <f t="shared" si="7"/>
        <v>-3501.3000000000029</v>
      </c>
      <c r="W17" s="152">
        <f t="shared" si="8"/>
        <v>0.9612135002232165</v>
      </c>
      <c r="X17" s="7"/>
      <c r="Y17" s="7"/>
      <c r="Z17" s="7"/>
      <c r="AA17" s="7"/>
      <c r="AB17" s="7"/>
      <c r="AC17" s="7"/>
      <c r="AD17" s="7"/>
      <c r="AE17" s="7"/>
      <c r="AF17" s="7"/>
      <c r="AG17" s="7"/>
      <c r="AH17" s="7"/>
      <c r="AI17" s="7"/>
      <c r="AJ17" s="7"/>
      <c r="AK17" s="7"/>
      <c r="AL17" s="7"/>
      <c r="AM17" s="7"/>
      <c r="AN17" s="7"/>
      <c r="AO17" s="7"/>
      <c r="AP17" s="7"/>
      <c r="AQ17" s="7"/>
    </row>
    <row r="18" spans="1:196" s="60" customFormat="1" ht="38.25" hidden="1" customHeight="1" x14ac:dyDescent="0.3">
      <c r="A18" s="153"/>
      <c r="B18" s="63" t="s">
        <v>22</v>
      </c>
      <c r="C18" s="64">
        <v>1021</v>
      </c>
      <c r="D18" s="63" t="s">
        <v>55</v>
      </c>
      <c r="E18" s="179" t="s">
        <v>232</v>
      </c>
      <c r="F18" s="22">
        <v>83630.3</v>
      </c>
      <c r="G18" s="23">
        <v>83630.3</v>
      </c>
      <c r="H18" s="23">
        <v>81072.5</v>
      </c>
      <c r="I18" s="39">
        <f t="shared" si="9"/>
        <v>0.11819651127665205</v>
      </c>
      <c r="J18" s="25">
        <f t="shared" si="10"/>
        <v>-2557.8000000000029</v>
      </c>
      <c r="K18" s="154">
        <f t="shared" si="13"/>
        <v>0.96941539131152221</v>
      </c>
      <c r="L18" s="196">
        <v>1689.3</v>
      </c>
      <c r="M18" s="25">
        <v>6640.8</v>
      </c>
      <c r="N18" s="25">
        <v>6640.8</v>
      </c>
      <c r="O18" s="25">
        <v>5697.3</v>
      </c>
      <c r="P18" s="25">
        <f t="shared" si="11"/>
        <v>-943.5</v>
      </c>
      <c r="Q18" s="144">
        <f t="shared" si="3"/>
        <v>0.85792374412721362</v>
      </c>
      <c r="R18" s="217">
        <f t="shared" si="4"/>
        <v>85319.6</v>
      </c>
      <c r="S18" s="25">
        <f t="shared" si="5"/>
        <v>90271.1</v>
      </c>
      <c r="T18" s="25">
        <f t="shared" si="6"/>
        <v>90271.1</v>
      </c>
      <c r="U18" s="25">
        <f t="shared" si="14"/>
        <v>86769.8</v>
      </c>
      <c r="V18" s="25">
        <f t="shared" si="7"/>
        <v>-3501.3000000000029</v>
      </c>
      <c r="W18" s="154">
        <f t="shared" si="8"/>
        <v>0.9612135002232165</v>
      </c>
      <c r="X18" s="57"/>
      <c r="Y18" s="57"/>
      <c r="Z18" s="57"/>
      <c r="AA18" s="57"/>
      <c r="AB18" s="57"/>
      <c r="AC18" s="57"/>
      <c r="AD18" s="57"/>
      <c r="AE18" s="57"/>
      <c r="AF18" s="57"/>
      <c r="AG18" s="57"/>
      <c r="AH18" s="57"/>
      <c r="AI18" s="57"/>
      <c r="AJ18" s="57"/>
      <c r="AK18" s="57"/>
      <c r="AL18" s="57"/>
      <c r="AM18" s="57"/>
      <c r="AN18" s="57"/>
      <c r="AO18" s="57"/>
      <c r="AP18" s="57"/>
      <c r="AQ18" s="57"/>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9"/>
      <c r="GF18" s="59"/>
      <c r="GG18" s="59"/>
      <c r="GH18" s="59"/>
      <c r="GI18" s="59"/>
      <c r="GJ18" s="59"/>
      <c r="GK18" s="59"/>
      <c r="GL18" s="59"/>
      <c r="GM18" s="59"/>
      <c r="GN18" s="59"/>
    </row>
    <row r="19" spans="1:196" s="68" customFormat="1" ht="67.150000000000006" hidden="1" customHeight="1" x14ac:dyDescent="0.3">
      <c r="A19" s="153"/>
      <c r="B19" s="63"/>
      <c r="C19" s="64"/>
      <c r="D19" s="63"/>
      <c r="E19" s="178" t="s">
        <v>216</v>
      </c>
      <c r="F19" s="22"/>
      <c r="G19" s="23"/>
      <c r="H19" s="23"/>
      <c r="I19" s="39">
        <f t="shared" si="9"/>
        <v>0</v>
      </c>
      <c r="J19" s="12">
        <f t="shared" si="10"/>
        <v>0</v>
      </c>
      <c r="K19" s="152" t="str">
        <f t="shared" si="13"/>
        <v/>
      </c>
      <c r="L19" s="196"/>
      <c r="M19" s="25"/>
      <c r="N19" s="25"/>
      <c r="O19" s="25"/>
      <c r="P19" s="25">
        <f t="shared" si="11"/>
        <v>0</v>
      </c>
      <c r="Q19" s="212" t="str">
        <f t="shared" si="3"/>
        <v/>
      </c>
      <c r="R19" s="217">
        <f t="shared" si="4"/>
        <v>0</v>
      </c>
      <c r="S19" s="25">
        <f t="shared" si="5"/>
        <v>0</v>
      </c>
      <c r="T19" s="25">
        <f t="shared" si="6"/>
        <v>0</v>
      </c>
      <c r="U19" s="13">
        <f t="shared" si="14"/>
        <v>0</v>
      </c>
      <c r="V19" s="25">
        <f t="shared" si="7"/>
        <v>0</v>
      </c>
      <c r="W19" s="152" t="str">
        <f t="shared" si="8"/>
        <v/>
      </c>
      <c r="X19" s="65"/>
      <c r="Y19" s="65"/>
      <c r="Z19" s="65"/>
      <c r="AA19" s="65"/>
      <c r="AB19" s="65"/>
      <c r="AC19" s="65"/>
      <c r="AD19" s="65"/>
      <c r="AE19" s="65"/>
      <c r="AF19" s="65"/>
      <c r="AG19" s="65"/>
      <c r="AH19" s="65"/>
      <c r="AI19" s="65"/>
      <c r="AJ19" s="65"/>
      <c r="AK19" s="65"/>
      <c r="AL19" s="65"/>
      <c r="AM19" s="65"/>
      <c r="AN19" s="65"/>
      <c r="AO19" s="65"/>
      <c r="AP19" s="65"/>
      <c r="AQ19" s="65"/>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7"/>
      <c r="GF19" s="67"/>
      <c r="GG19" s="67"/>
      <c r="GH19" s="67"/>
      <c r="GI19" s="67"/>
      <c r="GJ19" s="67"/>
      <c r="GK19" s="67"/>
      <c r="GL19" s="67"/>
      <c r="GM19" s="67"/>
      <c r="GN19" s="67"/>
    </row>
    <row r="20" spans="1:196" s="68" customFormat="1" ht="81.599999999999994" hidden="1" customHeight="1" x14ac:dyDescent="0.3">
      <c r="A20" s="153"/>
      <c r="B20" s="63"/>
      <c r="C20" s="64"/>
      <c r="D20" s="63"/>
      <c r="E20" s="178" t="s">
        <v>215</v>
      </c>
      <c r="F20" s="22"/>
      <c r="G20" s="23"/>
      <c r="H20" s="23"/>
      <c r="I20" s="39">
        <f t="shared" si="9"/>
        <v>0</v>
      </c>
      <c r="J20" s="12">
        <f t="shared" si="10"/>
        <v>0</v>
      </c>
      <c r="K20" s="152" t="str">
        <f t="shared" si="13"/>
        <v/>
      </c>
      <c r="L20" s="196"/>
      <c r="M20" s="25"/>
      <c r="N20" s="25"/>
      <c r="O20" s="25"/>
      <c r="P20" s="25">
        <f t="shared" si="11"/>
        <v>0</v>
      </c>
      <c r="Q20" s="212" t="str">
        <f t="shared" si="3"/>
        <v/>
      </c>
      <c r="R20" s="217">
        <f t="shared" si="4"/>
        <v>0</v>
      </c>
      <c r="S20" s="25">
        <f t="shared" si="5"/>
        <v>0</v>
      </c>
      <c r="T20" s="25">
        <f t="shared" si="6"/>
        <v>0</v>
      </c>
      <c r="U20" s="13">
        <f t="shared" si="14"/>
        <v>0</v>
      </c>
      <c r="V20" s="25">
        <f t="shared" si="7"/>
        <v>0</v>
      </c>
      <c r="W20" s="152" t="str">
        <f t="shared" si="8"/>
        <v/>
      </c>
      <c r="X20" s="65"/>
      <c r="Y20" s="65"/>
      <c r="Z20" s="65"/>
      <c r="AA20" s="65"/>
      <c r="AB20" s="65"/>
      <c r="AC20" s="65"/>
      <c r="AD20" s="65"/>
      <c r="AE20" s="65"/>
      <c r="AF20" s="65"/>
      <c r="AG20" s="65"/>
      <c r="AH20" s="65"/>
      <c r="AI20" s="65"/>
      <c r="AJ20" s="65"/>
      <c r="AK20" s="65"/>
      <c r="AL20" s="65"/>
      <c r="AM20" s="65"/>
      <c r="AN20" s="65"/>
      <c r="AO20" s="65"/>
      <c r="AP20" s="65"/>
      <c r="AQ20" s="65"/>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7"/>
      <c r="GF20" s="67"/>
      <c r="GG20" s="67"/>
      <c r="GH20" s="67"/>
      <c r="GI20" s="67"/>
      <c r="GJ20" s="67"/>
      <c r="GK20" s="67"/>
      <c r="GL20" s="67"/>
      <c r="GM20" s="67"/>
      <c r="GN20" s="67"/>
    </row>
    <row r="21" spans="1:196" s="71" customFormat="1" ht="66" hidden="1" customHeight="1" x14ac:dyDescent="0.3">
      <c r="A21" s="155"/>
      <c r="B21" s="63"/>
      <c r="C21" s="64"/>
      <c r="D21" s="63"/>
      <c r="E21" s="178" t="s">
        <v>194</v>
      </c>
      <c r="F21" s="24"/>
      <c r="G21" s="31"/>
      <c r="H21" s="31"/>
      <c r="I21" s="39">
        <f t="shared" si="9"/>
        <v>0</v>
      </c>
      <c r="J21" s="12">
        <f t="shared" si="10"/>
        <v>0</v>
      </c>
      <c r="K21" s="152" t="str">
        <f t="shared" si="13"/>
        <v/>
      </c>
      <c r="L21" s="197"/>
      <c r="M21" s="45"/>
      <c r="N21" s="45"/>
      <c r="O21" s="45"/>
      <c r="P21" s="25">
        <f t="shared" si="11"/>
        <v>0</v>
      </c>
      <c r="Q21" s="212" t="str">
        <f t="shared" si="3"/>
        <v/>
      </c>
      <c r="R21" s="217">
        <f t="shared" si="4"/>
        <v>0</v>
      </c>
      <c r="S21" s="25">
        <f t="shared" si="5"/>
        <v>0</v>
      </c>
      <c r="T21" s="25">
        <f t="shared" si="6"/>
        <v>0</v>
      </c>
      <c r="U21" s="13">
        <f t="shared" si="14"/>
        <v>0</v>
      </c>
      <c r="V21" s="25">
        <f t="shared" si="7"/>
        <v>0</v>
      </c>
      <c r="W21" s="152" t="str">
        <f t="shared" si="8"/>
        <v/>
      </c>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70"/>
      <c r="GF21" s="70"/>
      <c r="GG21" s="70"/>
      <c r="GH21" s="70"/>
      <c r="GI21" s="70"/>
      <c r="GJ21" s="70"/>
      <c r="GK21" s="70"/>
      <c r="GL21" s="70"/>
      <c r="GM21" s="70"/>
      <c r="GN21" s="70"/>
    </row>
    <row r="22" spans="1:196" s="71" customFormat="1" ht="81" hidden="1" customHeight="1" x14ac:dyDescent="0.3">
      <c r="A22" s="155"/>
      <c r="B22" s="63"/>
      <c r="C22" s="64"/>
      <c r="D22" s="63"/>
      <c r="E22" s="178" t="s">
        <v>212</v>
      </c>
      <c r="F22" s="72"/>
      <c r="G22" s="45"/>
      <c r="H22" s="31"/>
      <c r="I22" s="39">
        <f t="shared" si="9"/>
        <v>0</v>
      </c>
      <c r="J22" s="12">
        <f t="shared" si="10"/>
        <v>0</v>
      </c>
      <c r="K22" s="152" t="str">
        <f t="shared" si="13"/>
        <v/>
      </c>
      <c r="L22" s="198"/>
      <c r="M22" s="31"/>
      <c r="N22" s="31"/>
      <c r="O22" s="31"/>
      <c r="P22" s="25">
        <f t="shared" si="11"/>
        <v>0</v>
      </c>
      <c r="Q22" s="212" t="str">
        <f t="shared" si="3"/>
        <v/>
      </c>
      <c r="R22" s="218">
        <f t="shared" si="4"/>
        <v>0</v>
      </c>
      <c r="S22" s="31">
        <f t="shared" si="5"/>
        <v>0</v>
      </c>
      <c r="T22" s="31">
        <f t="shared" si="6"/>
        <v>0</v>
      </c>
      <c r="U22" s="13">
        <f t="shared" si="14"/>
        <v>0</v>
      </c>
      <c r="V22" s="25">
        <f t="shared" si="7"/>
        <v>0</v>
      </c>
      <c r="W22" s="152" t="str">
        <f t="shared" si="8"/>
        <v/>
      </c>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70"/>
      <c r="GF22" s="70"/>
      <c r="GG22" s="70"/>
      <c r="GH22" s="70"/>
      <c r="GI22" s="70"/>
      <c r="GJ22" s="70"/>
      <c r="GK22" s="70"/>
      <c r="GL22" s="70"/>
      <c r="GM22" s="70"/>
      <c r="GN22" s="70"/>
    </row>
    <row r="23" spans="1:196" s="71" customFormat="1" ht="81.599999999999994" hidden="1" customHeight="1" x14ac:dyDescent="0.3">
      <c r="A23" s="155"/>
      <c r="B23" s="63"/>
      <c r="C23" s="64"/>
      <c r="D23" s="63"/>
      <c r="E23" s="178" t="s">
        <v>211</v>
      </c>
      <c r="F23" s="30"/>
      <c r="G23" s="45"/>
      <c r="H23" s="45"/>
      <c r="I23" s="41">
        <f t="shared" si="9"/>
        <v>0</v>
      </c>
      <c r="J23" s="12">
        <f t="shared" si="10"/>
        <v>0</v>
      </c>
      <c r="K23" s="152" t="str">
        <f t="shared" si="13"/>
        <v/>
      </c>
      <c r="L23" s="198"/>
      <c r="M23" s="31"/>
      <c r="N23" s="31"/>
      <c r="O23" s="31"/>
      <c r="P23" s="25">
        <f t="shared" si="11"/>
        <v>0</v>
      </c>
      <c r="Q23" s="212" t="str">
        <f t="shared" si="3"/>
        <v/>
      </c>
      <c r="R23" s="218">
        <f t="shared" si="4"/>
        <v>0</v>
      </c>
      <c r="S23" s="31">
        <f t="shared" si="5"/>
        <v>0</v>
      </c>
      <c r="T23" s="31">
        <f t="shared" si="6"/>
        <v>0</v>
      </c>
      <c r="U23" s="13">
        <f t="shared" si="14"/>
        <v>0</v>
      </c>
      <c r="V23" s="25">
        <f t="shared" si="7"/>
        <v>0</v>
      </c>
      <c r="W23" s="152" t="str">
        <f t="shared" si="8"/>
        <v/>
      </c>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70"/>
      <c r="GF23" s="70"/>
      <c r="GG23" s="70"/>
      <c r="GH23" s="70"/>
      <c r="GI23" s="70"/>
      <c r="GJ23" s="70"/>
      <c r="GK23" s="70"/>
      <c r="GL23" s="70"/>
      <c r="GM23" s="70"/>
      <c r="GN23" s="70"/>
    </row>
    <row r="24" spans="1:196" s="71" customFormat="1" ht="78" hidden="1" customHeight="1" x14ac:dyDescent="0.3">
      <c r="A24" s="155"/>
      <c r="B24" s="63"/>
      <c r="C24" s="64"/>
      <c r="D24" s="63"/>
      <c r="E24" s="178" t="s">
        <v>248</v>
      </c>
      <c r="F24" s="24"/>
      <c r="G24" s="25"/>
      <c r="H24" s="25"/>
      <c r="I24" s="39">
        <f t="shared" si="9"/>
        <v>0</v>
      </c>
      <c r="J24" s="13">
        <f t="shared" si="10"/>
        <v>0</v>
      </c>
      <c r="K24" s="152" t="str">
        <f t="shared" si="13"/>
        <v/>
      </c>
      <c r="L24" s="198"/>
      <c r="M24" s="31"/>
      <c r="N24" s="31"/>
      <c r="O24" s="31"/>
      <c r="P24" s="46">
        <f t="shared" si="11"/>
        <v>0</v>
      </c>
      <c r="Q24" s="212" t="str">
        <f t="shared" si="3"/>
        <v/>
      </c>
      <c r="R24" s="217">
        <f t="shared" si="4"/>
        <v>0</v>
      </c>
      <c r="S24" s="25">
        <f t="shared" si="5"/>
        <v>0</v>
      </c>
      <c r="T24" s="25">
        <f t="shared" si="6"/>
        <v>0</v>
      </c>
      <c r="U24" s="13">
        <f t="shared" si="14"/>
        <v>0</v>
      </c>
      <c r="V24" s="25">
        <f t="shared" si="7"/>
        <v>0</v>
      </c>
      <c r="W24" s="152" t="str">
        <f t="shared" si="8"/>
        <v/>
      </c>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70"/>
      <c r="GF24" s="70"/>
      <c r="GG24" s="70"/>
      <c r="GH24" s="70"/>
      <c r="GI24" s="70"/>
      <c r="GJ24" s="70"/>
      <c r="GK24" s="70"/>
      <c r="GL24" s="70"/>
      <c r="GM24" s="70"/>
      <c r="GN24" s="70"/>
    </row>
    <row r="25" spans="1:196" ht="39" customHeight="1" x14ac:dyDescent="0.3">
      <c r="A25" s="151"/>
      <c r="B25" s="61" t="s">
        <v>22</v>
      </c>
      <c r="C25" s="231">
        <v>1030</v>
      </c>
      <c r="D25" s="232"/>
      <c r="E25" s="233" t="s">
        <v>311</v>
      </c>
      <c r="F25" s="19">
        <v>159326.79999999999</v>
      </c>
      <c r="G25" s="15">
        <v>159326.79999999999</v>
      </c>
      <c r="H25" s="15">
        <v>159323.9</v>
      </c>
      <c r="I25" s="17">
        <f t="shared" si="9"/>
        <v>0.23228010907508936</v>
      </c>
      <c r="J25" s="13">
        <f t="shared" ref="J25:J88" si="15">H25-G25</f>
        <v>-2.8999999999941792</v>
      </c>
      <c r="K25" s="152">
        <f t="shared" si="13"/>
        <v>0.99998179841683887</v>
      </c>
      <c r="L25" s="195"/>
      <c r="M25" s="13"/>
      <c r="N25" s="13"/>
      <c r="O25" s="13"/>
      <c r="P25" s="13">
        <f t="shared" si="11"/>
        <v>0</v>
      </c>
      <c r="Q25" s="212" t="str">
        <f t="shared" si="3"/>
        <v/>
      </c>
      <c r="R25" s="216">
        <f t="shared" si="4"/>
        <v>159326.79999999999</v>
      </c>
      <c r="S25" s="13">
        <f t="shared" si="5"/>
        <v>159326.79999999999</v>
      </c>
      <c r="T25" s="13">
        <f t="shared" si="6"/>
        <v>159326.79999999999</v>
      </c>
      <c r="U25" s="13">
        <f t="shared" si="14"/>
        <v>159323.9</v>
      </c>
      <c r="V25" s="13">
        <f t="shared" si="7"/>
        <v>-2.8999999999941792</v>
      </c>
      <c r="W25" s="152">
        <f t="shared" si="8"/>
        <v>0.99998179841683887</v>
      </c>
      <c r="X25" s="7"/>
      <c r="Y25" s="7"/>
      <c r="Z25" s="7"/>
      <c r="AA25" s="7"/>
      <c r="AB25" s="7"/>
      <c r="AC25" s="7"/>
      <c r="AD25" s="7"/>
      <c r="AE25" s="7"/>
      <c r="AF25" s="7"/>
      <c r="AG25" s="7"/>
      <c r="AH25" s="7"/>
      <c r="AI25" s="7"/>
      <c r="AJ25" s="7"/>
      <c r="AK25" s="7"/>
      <c r="AL25" s="7"/>
      <c r="AM25" s="7"/>
      <c r="AN25" s="7"/>
      <c r="AO25" s="7"/>
      <c r="AP25" s="7"/>
      <c r="AQ25" s="7"/>
    </row>
    <row r="26" spans="1:196" s="60" customFormat="1" ht="36" hidden="1" customHeight="1" x14ac:dyDescent="0.3">
      <c r="A26" s="153"/>
      <c r="B26" s="63" t="s">
        <v>22</v>
      </c>
      <c r="C26" s="64">
        <v>1031</v>
      </c>
      <c r="D26" s="63" t="s">
        <v>55</v>
      </c>
      <c r="E26" s="179" t="s">
        <v>242</v>
      </c>
      <c r="F26" s="22">
        <v>159326.79999999999</v>
      </c>
      <c r="G26" s="23">
        <v>159326.79999999999</v>
      </c>
      <c r="H26" s="23">
        <v>159323.9</v>
      </c>
      <c r="I26" s="39">
        <f t="shared" si="9"/>
        <v>0.23228010907508936</v>
      </c>
      <c r="J26" s="25">
        <f t="shared" si="15"/>
        <v>-2.8999999999941792</v>
      </c>
      <c r="K26" s="154">
        <f t="shared" si="13"/>
        <v>0.99998179841683887</v>
      </c>
      <c r="L26" s="196"/>
      <c r="M26" s="25"/>
      <c r="N26" s="25"/>
      <c r="O26" s="25"/>
      <c r="P26" s="25">
        <f t="shared" si="11"/>
        <v>0</v>
      </c>
      <c r="Q26" s="144" t="str">
        <f t="shared" si="3"/>
        <v/>
      </c>
      <c r="R26" s="217">
        <f t="shared" si="4"/>
        <v>159326.79999999999</v>
      </c>
      <c r="S26" s="25">
        <f t="shared" si="5"/>
        <v>159326.79999999999</v>
      </c>
      <c r="T26" s="25">
        <f t="shared" si="6"/>
        <v>159326.79999999999</v>
      </c>
      <c r="U26" s="25">
        <f t="shared" si="14"/>
        <v>159323.9</v>
      </c>
      <c r="V26" s="25">
        <f t="shared" si="7"/>
        <v>-2.8999999999941792</v>
      </c>
      <c r="W26" s="154">
        <f t="shared" si="8"/>
        <v>0.99998179841683887</v>
      </c>
      <c r="X26" s="57"/>
      <c r="Y26" s="57"/>
      <c r="Z26" s="57"/>
      <c r="AA26" s="57"/>
      <c r="AB26" s="57"/>
      <c r="AC26" s="57"/>
      <c r="AD26" s="57"/>
      <c r="AE26" s="57"/>
      <c r="AF26" s="57"/>
      <c r="AG26" s="57"/>
      <c r="AH26" s="57"/>
      <c r="AI26" s="57"/>
      <c r="AJ26" s="57"/>
      <c r="AK26" s="57"/>
      <c r="AL26" s="57"/>
      <c r="AM26" s="57"/>
      <c r="AN26" s="57"/>
      <c r="AO26" s="57"/>
      <c r="AP26" s="57"/>
      <c r="AQ26" s="57"/>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9"/>
      <c r="GF26" s="59"/>
      <c r="GG26" s="59"/>
      <c r="GH26" s="59"/>
      <c r="GI26" s="59"/>
      <c r="GJ26" s="59"/>
      <c r="GK26" s="59"/>
      <c r="GL26" s="59"/>
      <c r="GM26" s="59"/>
      <c r="GN26" s="59"/>
    </row>
    <row r="27" spans="1:196" ht="136.9" hidden="1" customHeight="1" x14ac:dyDescent="0.25">
      <c r="A27" s="151"/>
      <c r="B27" s="61" t="s">
        <v>22</v>
      </c>
      <c r="C27" s="62">
        <v>1060</v>
      </c>
      <c r="D27" s="61"/>
      <c r="E27" s="180" t="s">
        <v>258</v>
      </c>
      <c r="F27" s="19"/>
      <c r="G27" s="15"/>
      <c r="H27" s="15"/>
      <c r="I27" s="17">
        <f t="shared" ref="I27" si="16">H27/$H$10</f>
        <v>0</v>
      </c>
      <c r="J27" s="13">
        <f t="shared" ref="J27" si="17">H27-G27</f>
        <v>0</v>
      </c>
      <c r="K27" s="152" t="str">
        <f t="shared" si="13"/>
        <v/>
      </c>
      <c r="L27" s="195"/>
      <c r="M27" s="13"/>
      <c r="N27" s="13"/>
      <c r="O27" s="13"/>
      <c r="P27" s="13">
        <f t="shared" ref="P27" si="18">O27-N27</f>
        <v>0</v>
      </c>
      <c r="Q27" s="212" t="str">
        <f t="shared" si="3"/>
        <v/>
      </c>
      <c r="R27" s="216">
        <f t="shared" ref="R27" si="19">SUM(F27,L27)</f>
        <v>0</v>
      </c>
      <c r="S27" s="13">
        <f t="shared" ref="S27" si="20">SUM(F27,M27)</f>
        <v>0</v>
      </c>
      <c r="T27" s="13">
        <f t="shared" ref="T27" si="21">SUM(G27,N27)</f>
        <v>0</v>
      </c>
      <c r="U27" s="13">
        <f t="shared" si="14"/>
        <v>0</v>
      </c>
      <c r="V27" s="13">
        <f t="shared" ref="V27" si="22">U27-T27</f>
        <v>0</v>
      </c>
      <c r="W27" s="152" t="str">
        <f t="shared" si="8"/>
        <v/>
      </c>
      <c r="X27" s="7"/>
      <c r="Y27" s="7"/>
      <c r="Z27" s="7"/>
      <c r="AA27" s="7"/>
      <c r="AB27" s="7"/>
      <c r="AC27" s="7"/>
      <c r="AD27" s="7"/>
      <c r="AE27" s="7"/>
      <c r="AF27" s="7"/>
      <c r="AG27" s="7"/>
      <c r="AH27" s="7"/>
      <c r="AI27" s="7"/>
      <c r="AJ27" s="7"/>
      <c r="AK27" s="7"/>
      <c r="AL27" s="7"/>
      <c r="AM27" s="7"/>
      <c r="AN27" s="7"/>
      <c r="AO27" s="7"/>
      <c r="AP27" s="7"/>
      <c r="AQ27" s="7"/>
    </row>
    <row r="28" spans="1:196" s="60" customFormat="1" ht="37.9" hidden="1" customHeight="1" x14ac:dyDescent="0.3">
      <c r="A28" s="153"/>
      <c r="B28" s="63" t="s">
        <v>22</v>
      </c>
      <c r="C28" s="64">
        <v>1061</v>
      </c>
      <c r="D28" s="63" t="s">
        <v>55</v>
      </c>
      <c r="E28" s="179" t="s">
        <v>259</v>
      </c>
      <c r="F28" s="22"/>
      <c r="G28" s="23"/>
      <c r="H28" s="23"/>
      <c r="I28" s="39">
        <f t="shared" ref="I28" si="23">H28/$H$10</f>
        <v>0</v>
      </c>
      <c r="J28" s="25">
        <f t="shared" ref="J28" si="24">H28-G28</f>
        <v>0</v>
      </c>
      <c r="K28" s="152" t="str">
        <f t="shared" si="13"/>
        <v/>
      </c>
      <c r="L28" s="196"/>
      <c r="M28" s="25"/>
      <c r="N28" s="25"/>
      <c r="O28" s="25"/>
      <c r="P28" s="25">
        <f t="shared" ref="P28" si="25">O28-N28</f>
        <v>0</v>
      </c>
      <c r="Q28" s="212" t="str">
        <f t="shared" si="3"/>
        <v/>
      </c>
      <c r="R28" s="217">
        <f t="shared" ref="R28" si="26">SUM(F28,L28)</f>
        <v>0</v>
      </c>
      <c r="S28" s="25">
        <f t="shared" ref="S28" si="27">SUM(F28,M28)</f>
        <v>0</v>
      </c>
      <c r="T28" s="25">
        <f t="shared" ref="T28" si="28">SUM(G28,N28)</f>
        <v>0</v>
      </c>
      <c r="U28" s="13">
        <f t="shared" si="14"/>
        <v>0</v>
      </c>
      <c r="V28" s="25">
        <f t="shared" ref="V28" si="29">U28-T28</f>
        <v>0</v>
      </c>
      <c r="W28" s="152" t="str">
        <f t="shared" si="8"/>
        <v/>
      </c>
      <c r="X28" s="57"/>
      <c r="Y28" s="57"/>
      <c r="Z28" s="57"/>
      <c r="AA28" s="57"/>
      <c r="AB28" s="57"/>
      <c r="AC28" s="57"/>
      <c r="AD28" s="57"/>
      <c r="AE28" s="57"/>
      <c r="AF28" s="57"/>
      <c r="AG28" s="57"/>
      <c r="AH28" s="57"/>
      <c r="AI28" s="57"/>
      <c r="AJ28" s="57"/>
      <c r="AK28" s="57"/>
      <c r="AL28" s="57"/>
      <c r="AM28" s="57"/>
      <c r="AN28" s="57"/>
      <c r="AO28" s="57"/>
      <c r="AP28" s="57"/>
      <c r="AQ28" s="57"/>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9"/>
      <c r="GF28" s="59"/>
      <c r="GG28" s="59"/>
      <c r="GH28" s="59"/>
      <c r="GI28" s="59"/>
      <c r="GJ28" s="59"/>
      <c r="GK28" s="59"/>
      <c r="GL28" s="59"/>
      <c r="GM28" s="59"/>
      <c r="GN28" s="59"/>
    </row>
    <row r="29" spans="1:196" ht="37.5" customHeight="1" x14ac:dyDescent="0.3">
      <c r="A29" s="151"/>
      <c r="B29" s="61" t="s">
        <v>23</v>
      </c>
      <c r="C29" s="231">
        <v>1070</v>
      </c>
      <c r="D29" s="232" t="s">
        <v>59</v>
      </c>
      <c r="E29" s="227" t="s">
        <v>224</v>
      </c>
      <c r="F29" s="19">
        <v>5830.6</v>
      </c>
      <c r="G29" s="15">
        <v>5830.6</v>
      </c>
      <c r="H29" s="15">
        <v>5637.4</v>
      </c>
      <c r="I29" s="17">
        <f t="shared" si="9"/>
        <v>8.2188289823429423E-3</v>
      </c>
      <c r="J29" s="13">
        <f t="shared" si="15"/>
        <v>-193.20000000000073</v>
      </c>
      <c r="K29" s="152">
        <f t="shared" si="13"/>
        <v>0.96686447363907646</v>
      </c>
      <c r="L29" s="195"/>
      <c r="M29" s="13"/>
      <c r="N29" s="13"/>
      <c r="O29" s="13"/>
      <c r="P29" s="13">
        <f t="shared" si="11"/>
        <v>0</v>
      </c>
      <c r="Q29" s="212" t="str">
        <f t="shared" si="3"/>
        <v/>
      </c>
      <c r="R29" s="216">
        <f t="shared" si="4"/>
        <v>5830.6</v>
      </c>
      <c r="S29" s="13">
        <f t="shared" si="5"/>
        <v>5830.6</v>
      </c>
      <c r="T29" s="13">
        <f t="shared" si="6"/>
        <v>5830.6</v>
      </c>
      <c r="U29" s="13">
        <f t="shared" si="14"/>
        <v>5637.4</v>
      </c>
      <c r="V29" s="13">
        <f t="shared" si="7"/>
        <v>-193.20000000000073</v>
      </c>
      <c r="W29" s="152">
        <f t="shared" si="8"/>
        <v>0.96686447363907646</v>
      </c>
      <c r="X29" s="7"/>
      <c r="Y29" s="7"/>
      <c r="Z29" s="7"/>
      <c r="AA29" s="7"/>
      <c r="AB29" s="7"/>
      <c r="AC29" s="7"/>
      <c r="AD29" s="7"/>
      <c r="AE29" s="7"/>
      <c r="AF29" s="7"/>
      <c r="AG29" s="7"/>
      <c r="AH29" s="7"/>
      <c r="AI29" s="7"/>
      <c r="AJ29" s="7"/>
      <c r="AK29" s="7"/>
      <c r="AL29" s="7"/>
      <c r="AM29" s="7"/>
      <c r="AN29" s="7"/>
      <c r="AO29" s="7"/>
      <c r="AP29" s="7"/>
      <c r="AQ29" s="7"/>
    </row>
    <row r="30" spans="1:196" s="60" customFormat="1" ht="49.9" hidden="1" customHeight="1" x14ac:dyDescent="0.3">
      <c r="A30" s="153"/>
      <c r="B30" s="63"/>
      <c r="C30" s="64"/>
      <c r="D30" s="63"/>
      <c r="E30" s="178" t="s">
        <v>207</v>
      </c>
      <c r="F30" s="22"/>
      <c r="G30" s="23"/>
      <c r="H30" s="23"/>
      <c r="I30" s="39">
        <f t="shared" si="9"/>
        <v>0</v>
      </c>
      <c r="J30" s="25">
        <f t="shared" si="15"/>
        <v>0</v>
      </c>
      <c r="K30" s="152" t="str">
        <f t="shared" si="13"/>
        <v/>
      </c>
      <c r="L30" s="196"/>
      <c r="M30" s="25"/>
      <c r="N30" s="25"/>
      <c r="O30" s="25"/>
      <c r="P30" s="25">
        <f t="shared" si="11"/>
        <v>0</v>
      </c>
      <c r="Q30" s="212" t="str">
        <f t="shared" si="3"/>
        <v/>
      </c>
      <c r="R30" s="217">
        <f t="shared" si="4"/>
        <v>0</v>
      </c>
      <c r="S30" s="25">
        <f t="shared" si="5"/>
        <v>0</v>
      </c>
      <c r="T30" s="25">
        <f t="shared" si="6"/>
        <v>0</v>
      </c>
      <c r="U30" s="13">
        <f t="shared" si="14"/>
        <v>0</v>
      </c>
      <c r="V30" s="25">
        <f t="shared" si="7"/>
        <v>0</v>
      </c>
      <c r="W30" s="152" t="str">
        <f t="shared" si="8"/>
        <v/>
      </c>
      <c r="X30" s="57"/>
      <c r="Y30" s="57"/>
      <c r="Z30" s="57"/>
      <c r="AA30" s="57"/>
      <c r="AB30" s="57"/>
      <c r="AC30" s="57"/>
      <c r="AD30" s="57"/>
      <c r="AE30" s="57"/>
      <c r="AF30" s="57"/>
      <c r="AG30" s="57"/>
      <c r="AH30" s="57"/>
      <c r="AI30" s="57"/>
      <c r="AJ30" s="57"/>
      <c r="AK30" s="57"/>
      <c r="AL30" s="57"/>
      <c r="AM30" s="57"/>
      <c r="AN30" s="57"/>
      <c r="AO30" s="57"/>
      <c r="AP30" s="57"/>
      <c r="AQ30" s="57"/>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9"/>
      <c r="GF30" s="59"/>
      <c r="GG30" s="59"/>
      <c r="GH30" s="59"/>
      <c r="GI30" s="59"/>
      <c r="GJ30" s="59"/>
      <c r="GK30" s="59"/>
      <c r="GL30" s="59"/>
      <c r="GM30" s="59"/>
      <c r="GN30" s="59"/>
    </row>
    <row r="31" spans="1:196" s="60" customFormat="1" ht="80.45" hidden="1" customHeight="1" x14ac:dyDescent="0.3">
      <c r="A31" s="153"/>
      <c r="B31" s="63"/>
      <c r="C31" s="64"/>
      <c r="D31" s="63"/>
      <c r="E31" s="178" t="s">
        <v>197</v>
      </c>
      <c r="F31" s="22"/>
      <c r="G31" s="23"/>
      <c r="H31" s="23"/>
      <c r="I31" s="39">
        <f t="shared" si="9"/>
        <v>0</v>
      </c>
      <c r="J31" s="25">
        <f t="shared" si="15"/>
        <v>0</v>
      </c>
      <c r="K31" s="152" t="str">
        <f t="shared" si="13"/>
        <v/>
      </c>
      <c r="L31" s="196"/>
      <c r="M31" s="25"/>
      <c r="N31" s="25"/>
      <c r="O31" s="25"/>
      <c r="P31" s="25">
        <f t="shared" si="11"/>
        <v>0</v>
      </c>
      <c r="Q31" s="212" t="str">
        <f t="shared" si="3"/>
        <v/>
      </c>
      <c r="R31" s="217">
        <f t="shared" si="4"/>
        <v>0</v>
      </c>
      <c r="S31" s="25">
        <f t="shared" si="5"/>
        <v>0</v>
      </c>
      <c r="T31" s="25">
        <f t="shared" si="6"/>
        <v>0</v>
      </c>
      <c r="U31" s="13">
        <f t="shared" si="14"/>
        <v>0</v>
      </c>
      <c r="V31" s="25">
        <f t="shared" si="7"/>
        <v>0</v>
      </c>
      <c r="W31" s="152" t="str">
        <f t="shared" si="8"/>
        <v/>
      </c>
      <c r="X31" s="57"/>
      <c r="Y31" s="57"/>
      <c r="Z31" s="57"/>
      <c r="AA31" s="57"/>
      <c r="AB31" s="57"/>
      <c r="AC31" s="57"/>
      <c r="AD31" s="57"/>
      <c r="AE31" s="57"/>
      <c r="AF31" s="57"/>
      <c r="AG31" s="57"/>
      <c r="AH31" s="57"/>
      <c r="AI31" s="57"/>
      <c r="AJ31" s="57"/>
      <c r="AK31" s="57"/>
      <c r="AL31" s="57"/>
      <c r="AM31" s="57"/>
      <c r="AN31" s="57"/>
      <c r="AO31" s="57"/>
      <c r="AP31" s="57"/>
      <c r="AQ31" s="57"/>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9"/>
      <c r="GF31" s="59"/>
      <c r="GG31" s="59"/>
      <c r="GH31" s="59"/>
      <c r="GI31" s="59"/>
      <c r="GJ31" s="59"/>
      <c r="GK31" s="59"/>
      <c r="GL31" s="59"/>
      <c r="GM31" s="59"/>
      <c r="GN31" s="59"/>
    </row>
    <row r="32" spans="1:196" ht="34.5" customHeight="1" x14ac:dyDescent="0.3">
      <c r="A32" s="151"/>
      <c r="B32" s="61" t="s">
        <v>23</v>
      </c>
      <c r="C32" s="231">
        <v>1080</v>
      </c>
      <c r="D32" s="232" t="s">
        <v>58</v>
      </c>
      <c r="E32" s="227" t="s">
        <v>313</v>
      </c>
      <c r="F32" s="19">
        <v>11774.5</v>
      </c>
      <c r="G32" s="15">
        <v>11774.5</v>
      </c>
      <c r="H32" s="15">
        <v>11711.8</v>
      </c>
      <c r="I32" s="17">
        <f t="shared" si="9"/>
        <v>1.7074765188811167E-2</v>
      </c>
      <c r="J32" s="13">
        <f t="shared" si="15"/>
        <v>-62.700000000000728</v>
      </c>
      <c r="K32" s="152">
        <f t="shared" si="13"/>
        <v>0.99467493311817901</v>
      </c>
      <c r="L32" s="195">
        <v>376.1</v>
      </c>
      <c r="M32" s="13">
        <v>376.1</v>
      </c>
      <c r="N32" s="13">
        <v>376.1</v>
      </c>
      <c r="O32" s="13">
        <v>333.4</v>
      </c>
      <c r="P32" s="13">
        <f t="shared" si="11"/>
        <v>-42.700000000000045</v>
      </c>
      <c r="Q32" s="212">
        <f t="shared" si="3"/>
        <v>0.88646636532836998</v>
      </c>
      <c r="R32" s="216">
        <f t="shared" si="4"/>
        <v>12150.6</v>
      </c>
      <c r="S32" s="13">
        <f t="shared" si="5"/>
        <v>12150.6</v>
      </c>
      <c r="T32" s="13">
        <f t="shared" si="6"/>
        <v>12150.6</v>
      </c>
      <c r="U32" s="13">
        <f t="shared" si="14"/>
        <v>12045.199999999999</v>
      </c>
      <c r="V32" s="13">
        <f t="shared" si="7"/>
        <v>-105.40000000000146</v>
      </c>
      <c r="W32" s="152">
        <f t="shared" si="8"/>
        <v>0.99132553124948553</v>
      </c>
      <c r="X32" s="7"/>
      <c r="Y32" s="7"/>
      <c r="Z32" s="7"/>
      <c r="AA32" s="7"/>
      <c r="AB32" s="7"/>
      <c r="AC32" s="7"/>
      <c r="AD32" s="7"/>
      <c r="AE32" s="7"/>
      <c r="AF32" s="7"/>
      <c r="AG32" s="7"/>
      <c r="AH32" s="7"/>
      <c r="AI32" s="7"/>
      <c r="AJ32" s="7"/>
      <c r="AK32" s="7"/>
      <c r="AL32" s="7"/>
      <c r="AM32" s="7"/>
      <c r="AN32" s="7"/>
      <c r="AO32" s="7"/>
      <c r="AP32" s="7"/>
      <c r="AQ32" s="7"/>
    </row>
    <row r="33" spans="1:196" ht="28.5" customHeight="1" x14ac:dyDescent="0.3">
      <c r="A33" s="151"/>
      <c r="B33" s="61" t="s">
        <v>24</v>
      </c>
      <c r="C33" s="234" t="s">
        <v>233</v>
      </c>
      <c r="D33" s="234" t="s">
        <v>56</v>
      </c>
      <c r="E33" s="227" t="s">
        <v>234</v>
      </c>
      <c r="F33" s="19">
        <v>8123.9</v>
      </c>
      <c r="G33" s="15">
        <v>8123.9</v>
      </c>
      <c r="H33" s="15">
        <v>7990.4</v>
      </c>
      <c r="I33" s="17">
        <f t="shared" si="9"/>
        <v>1.1649294195996923E-2</v>
      </c>
      <c r="J33" s="13">
        <f t="shared" si="15"/>
        <v>-133.5</v>
      </c>
      <c r="K33" s="152">
        <f t="shared" si="13"/>
        <v>0.98356700599465774</v>
      </c>
      <c r="L33" s="195"/>
      <c r="M33" s="13"/>
      <c r="N33" s="13"/>
      <c r="O33" s="13"/>
      <c r="P33" s="13">
        <f t="shared" ref="P33:P37" si="30">O33-N33</f>
        <v>0</v>
      </c>
      <c r="Q33" s="212" t="str">
        <f t="shared" si="3"/>
        <v/>
      </c>
      <c r="R33" s="216">
        <f t="shared" si="4"/>
        <v>8123.9</v>
      </c>
      <c r="S33" s="13">
        <f t="shared" si="5"/>
        <v>8123.9</v>
      </c>
      <c r="T33" s="13">
        <f t="shared" si="6"/>
        <v>8123.9</v>
      </c>
      <c r="U33" s="13">
        <f t="shared" si="14"/>
        <v>7990.4</v>
      </c>
      <c r="V33" s="13">
        <f t="shared" si="7"/>
        <v>-133.5</v>
      </c>
      <c r="W33" s="152">
        <f t="shared" si="8"/>
        <v>0.98356700599465774</v>
      </c>
      <c r="X33" s="7"/>
      <c r="Y33" s="7"/>
      <c r="Z33" s="7"/>
      <c r="AA33" s="7"/>
      <c r="AB33" s="7"/>
      <c r="AC33" s="7"/>
      <c r="AD33" s="7"/>
      <c r="AE33" s="7"/>
      <c r="AF33" s="7"/>
      <c r="AG33" s="7"/>
      <c r="AH33" s="7"/>
      <c r="AI33" s="7"/>
      <c r="AJ33" s="7"/>
      <c r="AK33" s="7"/>
      <c r="AL33" s="7"/>
      <c r="AM33" s="7"/>
      <c r="AN33" s="7"/>
      <c r="AO33" s="7"/>
      <c r="AP33" s="7"/>
      <c r="AQ33" s="7"/>
    </row>
    <row r="34" spans="1:196" ht="27" customHeight="1" x14ac:dyDescent="0.3">
      <c r="A34" s="151"/>
      <c r="B34" s="61"/>
      <c r="C34" s="234" t="s">
        <v>235</v>
      </c>
      <c r="D34" s="234" t="s">
        <v>56</v>
      </c>
      <c r="E34" s="235" t="s">
        <v>151</v>
      </c>
      <c r="F34" s="19">
        <v>36.700000000000003</v>
      </c>
      <c r="G34" s="15">
        <v>36.700000000000003</v>
      </c>
      <c r="H34" s="15">
        <v>34.9</v>
      </c>
      <c r="I34" s="38">
        <f t="shared" si="9"/>
        <v>5.0881103253941302E-5</v>
      </c>
      <c r="J34" s="13">
        <f t="shared" si="15"/>
        <v>-1.8000000000000043</v>
      </c>
      <c r="K34" s="152">
        <f t="shared" si="13"/>
        <v>0.95095367847411438</v>
      </c>
      <c r="L34" s="195">
        <v>136</v>
      </c>
      <c r="M34" s="13">
        <v>136</v>
      </c>
      <c r="N34" s="13">
        <v>136</v>
      </c>
      <c r="O34" s="13"/>
      <c r="P34" s="13">
        <f t="shared" si="30"/>
        <v>-136</v>
      </c>
      <c r="Q34" s="212">
        <f t="shared" si="3"/>
        <v>0</v>
      </c>
      <c r="R34" s="216">
        <f t="shared" si="4"/>
        <v>172.7</v>
      </c>
      <c r="S34" s="13">
        <f t="shared" si="5"/>
        <v>172.7</v>
      </c>
      <c r="T34" s="13">
        <f t="shared" si="6"/>
        <v>172.7</v>
      </c>
      <c r="U34" s="13">
        <f t="shared" si="14"/>
        <v>34.9</v>
      </c>
      <c r="V34" s="13">
        <f t="shared" si="7"/>
        <v>-137.79999999999998</v>
      </c>
      <c r="W34" s="152">
        <f t="shared" si="8"/>
        <v>0.20208453966415751</v>
      </c>
      <c r="X34" s="7"/>
      <c r="Y34" s="7"/>
      <c r="Z34" s="7"/>
      <c r="AA34" s="7"/>
      <c r="AB34" s="7"/>
      <c r="AC34" s="7"/>
      <c r="AD34" s="7"/>
      <c r="AE34" s="7"/>
      <c r="AF34" s="7"/>
      <c r="AG34" s="7"/>
      <c r="AH34" s="7"/>
      <c r="AI34" s="7"/>
      <c r="AJ34" s="7"/>
      <c r="AK34" s="7"/>
      <c r="AL34" s="7"/>
      <c r="AM34" s="7"/>
      <c r="AN34" s="7"/>
      <c r="AO34" s="7"/>
      <c r="AP34" s="7"/>
      <c r="AQ34" s="7"/>
    </row>
    <row r="35" spans="1:196" ht="36.75" customHeight="1" x14ac:dyDescent="0.3">
      <c r="A35" s="151"/>
      <c r="B35" s="61" t="s">
        <v>25</v>
      </c>
      <c r="C35" s="234" t="s">
        <v>236</v>
      </c>
      <c r="D35" s="234" t="s">
        <v>56</v>
      </c>
      <c r="E35" s="227" t="s">
        <v>237</v>
      </c>
      <c r="F35" s="19">
        <v>540.9</v>
      </c>
      <c r="G35" s="15">
        <v>540.9</v>
      </c>
      <c r="H35" s="15">
        <v>514.20000000000005</v>
      </c>
      <c r="I35" s="38">
        <f t="shared" si="9"/>
        <v>7.496579740165221E-4</v>
      </c>
      <c r="J35" s="13">
        <f t="shared" si="15"/>
        <v>-26.699999999999932</v>
      </c>
      <c r="K35" s="152">
        <f t="shared" si="13"/>
        <v>0.95063782584581269</v>
      </c>
      <c r="L35" s="195"/>
      <c r="M35" s="13"/>
      <c r="N35" s="13"/>
      <c r="O35" s="13"/>
      <c r="P35" s="13">
        <f t="shared" si="30"/>
        <v>0</v>
      </c>
      <c r="Q35" s="212" t="str">
        <f t="shared" si="3"/>
        <v/>
      </c>
      <c r="R35" s="216">
        <f t="shared" si="4"/>
        <v>540.9</v>
      </c>
      <c r="S35" s="13">
        <f t="shared" si="5"/>
        <v>540.9</v>
      </c>
      <c r="T35" s="13">
        <f t="shared" si="6"/>
        <v>540.9</v>
      </c>
      <c r="U35" s="13">
        <f t="shared" si="14"/>
        <v>514.20000000000005</v>
      </c>
      <c r="V35" s="13">
        <f t="shared" si="7"/>
        <v>-26.699999999999932</v>
      </c>
      <c r="W35" s="152">
        <f t="shared" si="8"/>
        <v>0.95063782584581269</v>
      </c>
      <c r="X35" s="7"/>
      <c r="Y35" s="7"/>
      <c r="Z35" s="7"/>
      <c r="AA35" s="7"/>
      <c r="AB35" s="7"/>
      <c r="AC35" s="7"/>
      <c r="AD35" s="7"/>
      <c r="AE35" s="7"/>
      <c r="AF35" s="7"/>
      <c r="AG35" s="7"/>
      <c r="AH35" s="7"/>
      <c r="AI35" s="7"/>
      <c r="AJ35" s="7"/>
      <c r="AK35" s="7"/>
      <c r="AL35" s="7"/>
      <c r="AM35" s="7"/>
      <c r="AN35" s="7"/>
      <c r="AO35" s="7"/>
      <c r="AP35" s="7"/>
      <c r="AQ35" s="7"/>
    </row>
    <row r="36" spans="1:196" s="60" customFormat="1" ht="45.75" customHeight="1" x14ac:dyDescent="0.3">
      <c r="A36" s="153"/>
      <c r="B36" s="63"/>
      <c r="C36" s="74"/>
      <c r="D36" s="74"/>
      <c r="E36" s="236" t="s">
        <v>346</v>
      </c>
      <c r="F36" s="22">
        <v>47.8</v>
      </c>
      <c r="G36" s="253">
        <v>47.8</v>
      </c>
      <c r="H36" s="23">
        <v>46.3</v>
      </c>
      <c r="I36" s="41">
        <f t="shared" ref="I36" si="31">H36/$H$10</f>
        <v>6.7501291709383445E-5</v>
      </c>
      <c r="J36" s="25">
        <f t="shared" si="15"/>
        <v>-1.5</v>
      </c>
      <c r="K36" s="154">
        <f t="shared" si="13"/>
        <v>0.96861924686192469</v>
      </c>
      <c r="L36" s="196"/>
      <c r="M36" s="25"/>
      <c r="N36" s="25"/>
      <c r="O36" s="25"/>
      <c r="P36" s="25">
        <f t="shared" ref="P36" si="32">O36-N36</f>
        <v>0</v>
      </c>
      <c r="Q36" s="212" t="str">
        <f t="shared" si="3"/>
        <v/>
      </c>
      <c r="R36" s="217">
        <f t="shared" ref="R36" si="33">SUM(F36,L36)</f>
        <v>47.8</v>
      </c>
      <c r="S36" s="25">
        <f t="shared" ref="S36" si="34">SUM(F36,M36)</f>
        <v>47.8</v>
      </c>
      <c r="T36" s="25">
        <f t="shared" ref="T36" si="35">SUM(G36,N36)</f>
        <v>47.8</v>
      </c>
      <c r="U36" s="25">
        <f t="shared" si="14"/>
        <v>46.3</v>
      </c>
      <c r="V36" s="25">
        <f t="shared" si="7"/>
        <v>-1.5</v>
      </c>
      <c r="W36" s="154">
        <f t="shared" si="8"/>
        <v>0.96861924686192469</v>
      </c>
      <c r="X36" s="57"/>
      <c r="Y36" s="57"/>
      <c r="Z36" s="57"/>
      <c r="AA36" s="57"/>
      <c r="AB36" s="57"/>
      <c r="AC36" s="57"/>
      <c r="AD36" s="57"/>
      <c r="AE36" s="57"/>
      <c r="AF36" s="57"/>
      <c r="AG36" s="57"/>
      <c r="AH36" s="57"/>
      <c r="AI36" s="57"/>
      <c r="AJ36" s="57"/>
      <c r="AK36" s="57"/>
      <c r="AL36" s="57"/>
      <c r="AM36" s="57"/>
      <c r="AN36" s="57"/>
      <c r="AO36" s="57"/>
      <c r="AP36" s="57"/>
      <c r="AQ36" s="57"/>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9"/>
      <c r="GF36" s="59"/>
      <c r="GG36" s="59"/>
      <c r="GH36" s="59"/>
      <c r="GI36" s="59"/>
      <c r="GJ36" s="59"/>
      <c r="GK36" s="59"/>
      <c r="GL36" s="59"/>
      <c r="GM36" s="59"/>
      <c r="GN36" s="59"/>
    </row>
    <row r="37" spans="1:196" ht="35.25" customHeight="1" x14ac:dyDescent="0.3">
      <c r="A37" s="151"/>
      <c r="B37" s="61"/>
      <c r="C37" s="234" t="s">
        <v>244</v>
      </c>
      <c r="D37" s="234" t="s">
        <v>56</v>
      </c>
      <c r="E37" s="227" t="s">
        <v>261</v>
      </c>
      <c r="F37" s="223">
        <v>1644.2</v>
      </c>
      <c r="G37" s="224">
        <v>1644.2</v>
      </c>
      <c r="H37" s="15">
        <v>1639.7</v>
      </c>
      <c r="I37" s="17">
        <f t="shared" si="9"/>
        <v>2.3905371061744285E-3</v>
      </c>
      <c r="J37" s="13">
        <f t="shared" ref="J37" si="36">H37-G37</f>
        <v>-4.5</v>
      </c>
      <c r="K37" s="152">
        <f t="shared" si="13"/>
        <v>0.99726310667801965</v>
      </c>
      <c r="L37" s="195"/>
      <c r="M37" s="13"/>
      <c r="N37" s="13"/>
      <c r="O37" s="13"/>
      <c r="P37" s="13">
        <f t="shared" si="30"/>
        <v>0</v>
      </c>
      <c r="Q37" s="212" t="str">
        <f t="shared" si="3"/>
        <v/>
      </c>
      <c r="R37" s="216">
        <f t="shared" si="4"/>
        <v>1644.2</v>
      </c>
      <c r="S37" s="13">
        <f t="shared" si="5"/>
        <v>1644.2</v>
      </c>
      <c r="T37" s="13">
        <f t="shared" si="6"/>
        <v>1644.2</v>
      </c>
      <c r="U37" s="13">
        <f t="shared" si="14"/>
        <v>1639.7</v>
      </c>
      <c r="V37" s="13">
        <f t="shared" ref="V37" si="37">U37-T37</f>
        <v>-4.5</v>
      </c>
      <c r="W37" s="152">
        <f t="shared" si="8"/>
        <v>0.99726310667801965</v>
      </c>
      <c r="X37" s="7"/>
      <c r="Y37" s="7"/>
      <c r="Z37" s="7"/>
      <c r="AA37" s="7"/>
      <c r="AB37" s="7"/>
      <c r="AC37" s="7"/>
      <c r="AD37" s="7"/>
      <c r="AE37" s="7"/>
      <c r="AF37" s="7"/>
      <c r="AG37" s="7"/>
      <c r="AH37" s="7"/>
      <c r="AI37" s="7"/>
      <c r="AJ37" s="7"/>
      <c r="AK37" s="7"/>
      <c r="AL37" s="7"/>
      <c r="AM37" s="7"/>
      <c r="AN37" s="7"/>
      <c r="AO37" s="7"/>
      <c r="AP37" s="7"/>
      <c r="AQ37" s="7"/>
    </row>
    <row r="38" spans="1:196" ht="36.75" customHeight="1" x14ac:dyDescent="0.3">
      <c r="A38" s="151"/>
      <c r="B38" s="61" t="s">
        <v>26</v>
      </c>
      <c r="C38" s="234" t="s">
        <v>238</v>
      </c>
      <c r="D38" s="234" t="s">
        <v>56</v>
      </c>
      <c r="E38" s="227" t="s">
        <v>239</v>
      </c>
      <c r="F38" s="223">
        <v>2412.8000000000002</v>
      </c>
      <c r="G38" s="224">
        <v>2412.8000000000002</v>
      </c>
      <c r="H38" s="15">
        <v>2385.6</v>
      </c>
      <c r="I38" s="17">
        <f t="shared" si="9"/>
        <v>3.477993120991472E-3</v>
      </c>
      <c r="J38" s="13">
        <f t="shared" si="15"/>
        <v>-27.200000000000273</v>
      </c>
      <c r="K38" s="152">
        <f t="shared" si="13"/>
        <v>0.98872679045092826</v>
      </c>
      <c r="L38" s="195"/>
      <c r="M38" s="13"/>
      <c r="N38" s="13"/>
      <c r="O38" s="13"/>
      <c r="P38" s="13">
        <f t="shared" ref="P38:P42" si="38">O38-N38</f>
        <v>0</v>
      </c>
      <c r="Q38" s="212" t="str">
        <f t="shared" si="3"/>
        <v/>
      </c>
      <c r="R38" s="216">
        <f t="shared" si="4"/>
        <v>2412.8000000000002</v>
      </c>
      <c r="S38" s="13">
        <f t="shared" si="5"/>
        <v>2412.8000000000002</v>
      </c>
      <c r="T38" s="13">
        <f t="shared" si="6"/>
        <v>2412.8000000000002</v>
      </c>
      <c r="U38" s="13">
        <f t="shared" si="14"/>
        <v>2385.6</v>
      </c>
      <c r="V38" s="13">
        <f t="shared" si="7"/>
        <v>-27.200000000000273</v>
      </c>
      <c r="W38" s="152">
        <f t="shared" si="8"/>
        <v>0.98872679045092826</v>
      </c>
      <c r="X38" s="7"/>
      <c r="Y38" s="7"/>
      <c r="Z38" s="7"/>
      <c r="AA38" s="7"/>
      <c r="AB38" s="7"/>
      <c r="AC38" s="7"/>
      <c r="AD38" s="7"/>
      <c r="AE38" s="7"/>
      <c r="AF38" s="7"/>
      <c r="AG38" s="7"/>
      <c r="AH38" s="7"/>
      <c r="AI38" s="7"/>
      <c r="AJ38" s="7"/>
      <c r="AK38" s="7"/>
      <c r="AL38" s="7"/>
      <c r="AM38" s="7"/>
      <c r="AN38" s="7"/>
      <c r="AO38" s="7"/>
      <c r="AP38" s="7"/>
      <c r="AQ38" s="7"/>
    </row>
    <row r="39" spans="1:196" s="60" customFormat="1" ht="62.25" customHeight="1" x14ac:dyDescent="0.3">
      <c r="A39" s="153"/>
      <c r="B39" s="63"/>
      <c r="C39" s="74"/>
      <c r="D39" s="74"/>
      <c r="E39" s="236" t="s">
        <v>347</v>
      </c>
      <c r="F39" s="222">
        <v>100.1</v>
      </c>
      <c r="G39" s="253">
        <v>100.1</v>
      </c>
      <c r="H39" s="23">
        <v>98.6</v>
      </c>
      <c r="I39" s="39">
        <f>H39/$H$10</f>
        <v>1.4375005102689435E-4</v>
      </c>
      <c r="J39" s="25">
        <f>H39-G39</f>
        <v>-1.5</v>
      </c>
      <c r="K39" s="154">
        <f>IFERROR(100%*(H39/G39),"")</f>
        <v>0.98501498501498497</v>
      </c>
      <c r="L39" s="196"/>
      <c r="M39" s="25"/>
      <c r="N39" s="25"/>
      <c r="O39" s="25"/>
      <c r="P39" s="25"/>
      <c r="Q39" s="144"/>
      <c r="R39" s="217">
        <f>SUM(F39,L39)</f>
        <v>100.1</v>
      </c>
      <c r="S39" s="25">
        <f>SUM(F39,M39)</f>
        <v>100.1</v>
      </c>
      <c r="T39" s="25">
        <f>SUM(G39,N39)</f>
        <v>100.1</v>
      </c>
      <c r="U39" s="25">
        <f>SUM(H39,O39)</f>
        <v>98.6</v>
      </c>
      <c r="V39" s="25">
        <f>U39-T39</f>
        <v>-1.5</v>
      </c>
      <c r="W39" s="154">
        <f>IFERROR(100%*(U39/T39),"")</f>
        <v>0.98501498501498497</v>
      </c>
      <c r="X39" s="57"/>
      <c r="Y39" s="57"/>
      <c r="Z39" s="57"/>
      <c r="AA39" s="57"/>
      <c r="AB39" s="57"/>
      <c r="AC39" s="57"/>
      <c r="AD39" s="57"/>
      <c r="AE39" s="57"/>
      <c r="AF39" s="57"/>
      <c r="AG39" s="57"/>
      <c r="AH39" s="57"/>
      <c r="AI39" s="57"/>
      <c r="AJ39" s="57"/>
      <c r="AK39" s="57"/>
      <c r="AL39" s="57"/>
      <c r="AM39" s="57"/>
      <c r="AN39" s="57"/>
      <c r="AO39" s="57"/>
      <c r="AP39" s="57"/>
      <c r="AQ39" s="57"/>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9"/>
      <c r="GF39" s="59"/>
      <c r="GG39" s="59"/>
      <c r="GH39" s="59"/>
      <c r="GI39" s="59"/>
      <c r="GJ39" s="59"/>
      <c r="GK39" s="59"/>
      <c r="GL39" s="59"/>
      <c r="GM39" s="59"/>
      <c r="GN39" s="59"/>
    </row>
    <row r="40" spans="1:196" ht="18.75" hidden="1" customHeight="1" x14ac:dyDescent="0.25">
      <c r="A40" s="151"/>
      <c r="B40" s="61"/>
      <c r="C40" s="73" t="s">
        <v>262</v>
      </c>
      <c r="D40" s="73" t="s">
        <v>56</v>
      </c>
      <c r="E40" s="177" t="s">
        <v>264</v>
      </c>
      <c r="F40" s="19"/>
      <c r="G40" s="15"/>
      <c r="H40" s="15"/>
      <c r="I40" s="38">
        <f t="shared" si="9"/>
        <v>0</v>
      </c>
      <c r="J40" s="13">
        <f t="shared" si="15"/>
        <v>0</v>
      </c>
      <c r="K40" s="152" t="str">
        <f t="shared" si="13"/>
        <v/>
      </c>
      <c r="L40" s="195"/>
      <c r="M40" s="13"/>
      <c r="N40" s="13"/>
      <c r="O40" s="13"/>
      <c r="P40" s="13">
        <f t="shared" si="38"/>
        <v>0</v>
      </c>
      <c r="Q40" s="212" t="str">
        <f t="shared" si="3"/>
        <v/>
      </c>
      <c r="R40" s="216">
        <f t="shared" si="4"/>
        <v>0</v>
      </c>
      <c r="S40" s="13">
        <f t="shared" si="5"/>
        <v>0</v>
      </c>
      <c r="T40" s="13">
        <f t="shared" si="6"/>
        <v>0</v>
      </c>
      <c r="U40" s="13">
        <f t="shared" si="14"/>
        <v>0</v>
      </c>
      <c r="V40" s="13">
        <f t="shared" si="7"/>
        <v>0</v>
      </c>
      <c r="W40" s="152" t="str">
        <f t="shared" si="8"/>
        <v/>
      </c>
      <c r="X40" s="7"/>
      <c r="Y40" s="7"/>
      <c r="Z40" s="7"/>
      <c r="AA40" s="7"/>
      <c r="AB40" s="7"/>
      <c r="AC40" s="7"/>
      <c r="AD40" s="7"/>
      <c r="AE40" s="7"/>
      <c r="AF40" s="7"/>
      <c r="AG40" s="7"/>
      <c r="AH40" s="7"/>
      <c r="AI40" s="7"/>
      <c r="AJ40" s="7"/>
      <c r="AK40" s="7"/>
      <c r="AL40" s="7"/>
      <c r="AM40" s="7"/>
      <c r="AN40" s="7"/>
      <c r="AO40" s="7"/>
      <c r="AP40" s="7"/>
      <c r="AQ40" s="7"/>
    </row>
    <row r="41" spans="1:196" s="60" customFormat="1" ht="5.25" hidden="1" customHeight="1" x14ac:dyDescent="0.3">
      <c r="A41" s="153"/>
      <c r="B41" s="63"/>
      <c r="C41" s="74" t="s">
        <v>263</v>
      </c>
      <c r="D41" s="74" t="s">
        <v>56</v>
      </c>
      <c r="E41" s="179" t="s">
        <v>268</v>
      </c>
      <c r="F41" s="22"/>
      <c r="G41" s="23"/>
      <c r="H41" s="23"/>
      <c r="I41" s="39">
        <f t="shared" si="9"/>
        <v>0</v>
      </c>
      <c r="J41" s="25">
        <f t="shared" si="15"/>
        <v>0</v>
      </c>
      <c r="K41" s="152" t="str">
        <f t="shared" si="13"/>
        <v/>
      </c>
      <c r="L41" s="196"/>
      <c r="M41" s="25"/>
      <c r="N41" s="25"/>
      <c r="O41" s="25"/>
      <c r="P41" s="25">
        <f t="shared" si="38"/>
        <v>0</v>
      </c>
      <c r="Q41" s="212" t="str">
        <f t="shared" si="3"/>
        <v/>
      </c>
      <c r="R41" s="217">
        <f t="shared" si="4"/>
        <v>0</v>
      </c>
      <c r="S41" s="25">
        <f t="shared" si="5"/>
        <v>0</v>
      </c>
      <c r="T41" s="25">
        <f t="shared" si="6"/>
        <v>0</v>
      </c>
      <c r="U41" s="13">
        <f t="shared" si="14"/>
        <v>0</v>
      </c>
      <c r="V41" s="25">
        <f t="shared" si="7"/>
        <v>0</v>
      </c>
      <c r="W41" s="152" t="str">
        <f t="shared" si="8"/>
        <v/>
      </c>
      <c r="X41" s="57"/>
      <c r="Y41" s="57"/>
      <c r="Z41" s="57"/>
      <c r="AA41" s="57"/>
      <c r="AB41" s="57"/>
      <c r="AC41" s="57"/>
      <c r="AD41" s="57"/>
      <c r="AE41" s="57"/>
      <c r="AF41" s="57"/>
      <c r="AG41" s="57"/>
      <c r="AH41" s="57"/>
      <c r="AI41" s="57"/>
      <c r="AJ41" s="57"/>
      <c r="AK41" s="57"/>
      <c r="AL41" s="57"/>
      <c r="AM41" s="57"/>
      <c r="AN41" s="57"/>
      <c r="AO41" s="57"/>
      <c r="AP41" s="57"/>
      <c r="AQ41" s="57"/>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9"/>
      <c r="GF41" s="59"/>
      <c r="GG41" s="59"/>
      <c r="GH41" s="59"/>
      <c r="GI41" s="59"/>
      <c r="GJ41" s="59"/>
      <c r="GK41" s="59"/>
      <c r="GL41" s="59"/>
      <c r="GM41" s="59"/>
      <c r="GN41" s="59"/>
    </row>
    <row r="42" spans="1:196" ht="73.5" customHeight="1" x14ac:dyDescent="0.3">
      <c r="A42" s="151"/>
      <c r="B42" s="61"/>
      <c r="C42" s="234" t="s">
        <v>245</v>
      </c>
      <c r="D42" s="234" t="s">
        <v>56</v>
      </c>
      <c r="E42" s="227" t="s">
        <v>343</v>
      </c>
      <c r="F42" s="19">
        <v>822.6</v>
      </c>
      <c r="G42" s="15">
        <v>822.6</v>
      </c>
      <c r="H42" s="15">
        <v>441.9</v>
      </c>
      <c r="I42" s="17">
        <f t="shared" si="9"/>
        <v>6.4425098933858628E-4</v>
      </c>
      <c r="J42" s="13">
        <f t="shared" si="15"/>
        <v>-380.70000000000005</v>
      </c>
      <c r="K42" s="152">
        <f t="shared" si="13"/>
        <v>0.53719912472647702</v>
      </c>
      <c r="L42" s="195"/>
      <c r="M42" s="13"/>
      <c r="N42" s="13"/>
      <c r="O42" s="13"/>
      <c r="P42" s="13">
        <f t="shared" si="38"/>
        <v>0</v>
      </c>
      <c r="Q42" s="212" t="str">
        <f t="shared" si="3"/>
        <v/>
      </c>
      <c r="R42" s="216">
        <f t="shared" si="4"/>
        <v>822.6</v>
      </c>
      <c r="S42" s="13">
        <f t="shared" si="5"/>
        <v>822.6</v>
      </c>
      <c r="T42" s="13">
        <f t="shared" si="6"/>
        <v>822.6</v>
      </c>
      <c r="U42" s="13">
        <f t="shared" si="14"/>
        <v>441.9</v>
      </c>
      <c r="V42" s="13">
        <f t="shared" si="7"/>
        <v>-380.70000000000005</v>
      </c>
      <c r="W42" s="152">
        <f t="shared" si="8"/>
        <v>0.53719912472647702</v>
      </c>
      <c r="X42" s="7"/>
      <c r="Y42" s="7"/>
      <c r="Z42" s="7"/>
      <c r="AA42" s="7"/>
      <c r="AB42" s="7"/>
      <c r="AC42" s="7"/>
      <c r="AD42" s="7"/>
      <c r="AE42" s="7"/>
      <c r="AF42" s="7"/>
      <c r="AG42" s="7"/>
      <c r="AH42" s="7"/>
      <c r="AI42" s="7"/>
      <c r="AJ42" s="7"/>
      <c r="AK42" s="7"/>
      <c r="AL42" s="7"/>
      <c r="AM42" s="7"/>
      <c r="AN42" s="7"/>
      <c r="AO42" s="7"/>
      <c r="AP42" s="7"/>
      <c r="AQ42" s="7"/>
    </row>
    <row r="43" spans="1:196" ht="72.75" customHeight="1" x14ac:dyDescent="0.3">
      <c r="A43" s="151"/>
      <c r="B43" s="61"/>
      <c r="C43" s="234" t="s">
        <v>256</v>
      </c>
      <c r="D43" s="234" t="s">
        <v>56</v>
      </c>
      <c r="E43" s="227" t="s">
        <v>260</v>
      </c>
      <c r="F43" s="19">
        <v>25.8</v>
      </c>
      <c r="G43" s="15">
        <v>25.8</v>
      </c>
      <c r="H43" s="15">
        <v>25.8</v>
      </c>
      <c r="I43" s="17">
        <f t="shared" ref="I43" si="39">H43/$H$10</f>
        <v>3.7614110714948015E-5</v>
      </c>
      <c r="J43" s="13">
        <f t="shared" ref="J43" si="40">H43-G43</f>
        <v>0</v>
      </c>
      <c r="K43" s="152">
        <f t="shared" si="13"/>
        <v>1</v>
      </c>
      <c r="L43" s="195"/>
      <c r="M43" s="13"/>
      <c r="N43" s="13"/>
      <c r="O43" s="13"/>
      <c r="P43" s="13">
        <f t="shared" ref="P43" si="41">O43-N43</f>
        <v>0</v>
      </c>
      <c r="Q43" s="212" t="str">
        <f t="shared" si="3"/>
        <v/>
      </c>
      <c r="R43" s="216">
        <f t="shared" ref="R43" si="42">SUM(F43,L43)</f>
        <v>25.8</v>
      </c>
      <c r="S43" s="13">
        <f t="shared" ref="S43" si="43">SUM(F43,M43)</f>
        <v>25.8</v>
      </c>
      <c r="T43" s="13">
        <f t="shared" ref="T43" si="44">SUM(G43,N43)</f>
        <v>25.8</v>
      </c>
      <c r="U43" s="13">
        <f t="shared" si="14"/>
        <v>25.8</v>
      </c>
      <c r="V43" s="13">
        <f t="shared" ref="V43" si="45">U43-T43</f>
        <v>0</v>
      </c>
      <c r="W43" s="152">
        <f t="shared" si="8"/>
        <v>1</v>
      </c>
      <c r="X43" s="7"/>
      <c r="Y43" s="7"/>
      <c r="Z43" s="7"/>
      <c r="AA43" s="7"/>
      <c r="AB43" s="7"/>
      <c r="AC43" s="7"/>
      <c r="AD43" s="7"/>
      <c r="AE43" s="7"/>
      <c r="AF43" s="7"/>
      <c r="AG43" s="7"/>
      <c r="AH43" s="7"/>
      <c r="AI43" s="7"/>
      <c r="AJ43" s="7"/>
      <c r="AK43" s="7"/>
      <c r="AL43" s="7"/>
      <c r="AM43" s="7"/>
      <c r="AN43" s="7"/>
      <c r="AO43" s="7"/>
      <c r="AP43" s="7"/>
      <c r="AQ43" s="7"/>
    </row>
    <row r="44" spans="1:196" s="76" customFormat="1" ht="32.25" customHeight="1" x14ac:dyDescent="0.3">
      <c r="A44" s="149">
        <v>2</v>
      </c>
      <c r="B44" s="49" t="s">
        <v>39</v>
      </c>
      <c r="C44" s="49" t="s">
        <v>107</v>
      </c>
      <c r="D44" s="49"/>
      <c r="E44" s="181" t="s">
        <v>40</v>
      </c>
      <c r="F44" s="18">
        <f>F45+F47+F48+F49+F50+F51+F54+F56</f>
        <v>20505.499999999996</v>
      </c>
      <c r="G44" s="12">
        <f>G45+G47+G48+G49+G50+G51+G54+G56</f>
        <v>20505.499999999996</v>
      </c>
      <c r="H44" s="12">
        <f>H45+H47+H48+H49+H50+H51+H54+H56</f>
        <v>18905.7</v>
      </c>
      <c r="I44" s="21">
        <f t="shared" si="9"/>
        <v>2.7562833059829175E-2</v>
      </c>
      <c r="J44" s="12">
        <f t="shared" si="15"/>
        <v>-1599.7999999999956</v>
      </c>
      <c r="K44" s="150">
        <f t="shared" si="13"/>
        <v>0.92198190729316543</v>
      </c>
      <c r="L44" s="145">
        <f t="shared" ref="L44:M44" si="46">SUM(L45:L56)</f>
        <v>5122.8</v>
      </c>
      <c r="M44" s="12">
        <f t="shared" si="46"/>
        <v>5288.1</v>
      </c>
      <c r="N44" s="12">
        <f>SUM(N45:N56)</f>
        <v>5288.1</v>
      </c>
      <c r="O44" s="12">
        <f>SUM(O45:O56)</f>
        <v>5288.1</v>
      </c>
      <c r="P44" s="12">
        <f t="shared" si="11"/>
        <v>0</v>
      </c>
      <c r="Q44" s="211">
        <f t="shared" si="3"/>
        <v>1</v>
      </c>
      <c r="R44" s="209">
        <f>R45+R47+R48+R49+R50+R51+R54+R56</f>
        <v>25628.3</v>
      </c>
      <c r="S44" s="12">
        <f>S45+S47+S48+S49+S50+S51+S54+S56</f>
        <v>25793.599999999999</v>
      </c>
      <c r="T44" s="12">
        <f>T45+T47+T48+T49+T50+T51+T54+T56</f>
        <v>25793.599999999999</v>
      </c>
      <c r="U44" s="12">
        <f t="shared" si="14"/>
        <v>24193.800000000003</v>
      </c>
      <c r="V44" s="12">
        <f t="shared" si="7"/>
        <v>-1599.7999999999956</v>
      </c>
      <c r="W44" s="150">
        <f t="shared" si="8"/>
        <v>0.937976862477514</v>
      </c>
      <c r="X44" s="50"/>
      <c r="Y44" s="50"/>
      <c r="Z44" s="50"/>
      <c r="AA44" s="50"/>
      <c r="AB44" s="50"/>
      <c r="AC44" s="50"/>
      <c r="AD44" s="50"/>
      <c r="AE44" s="50"/>
      <c r="AF44" s="50"/>
      <c r="AG44" s="50"/>
      <c r="AH44" s="50"/>
      <c r="AI44" s="50"/>
      <c r="AJ44" s="50"/>
      <c r="AK44" s="50"/>
      <c r="AL44" s="50"/>
      <c r="AM44" s="50"/>
      <c r="AN44" s="50"/>
      <c r="AO44" s="50"/>
      <c r="AP44" s="50"/>
      <c r="AQ44" s="50"/>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75"/>
      <c r="GF44" s="75"/>
      <c r="GG44" s="75"/>
      <c r="GH44" s="75"/>
      <c r="GI44" s="75"/>
      <c r="GJ44" s="75"/>
      <c r="GK44" s="75"/>
      <c r="GL44" s="75"/>
      <c r="GM44" s="75"/>
      <c r="GN44" s="75"/>
    </row>
    <row r="45" spans="1:196" ht="39" customHeight="1" x14ac:dyDescent="0.3">
      <c r="A45" s="151"/>
      <c r="B45" s="53" t="s">
        <v>41</v>
      </c>
      <c r="C45" s="234" t="s">
        <v>220</v>
      </c>
      <c r="D45" s="234" t="s">
        <v>227</v>
      </c>
      <c r="E45" s="237" t="s">
        <v>221</v>
      </c>
      <c r="F45" s="20">
        <v>13348.9</v>
      </c>
      <c r="G45" s="13">
        <v>13348.9</v>
      </c>
      <c r="H45" s="114">
        <v>11886.3</v>
      </c>
      <c r="I45" s="17">
        <f t="shared" si="9"/>
        <v>1.7329170705080874E-2</v>
      </c>
      <c r="J45" s="13">
        <f t="shared" si="15"/>
        <v>-1462.6000000000004</v>
      </c>
      <c r="K45" s="152">
        <f t="shared" si="13"/>
        <v>0.89043291956640624</v>
      </c>
      <c r="L45" s="195">
        <v>5122.8</v>
      </c>
      <c r="M45" s="13">
        <v>5177.6000000000004</v>
      </c>
      <c r="N45" s="13">
        <v>5177.6000000000004</v>
      </c>
      <c r="O45" s="13">
        <v>5177.6000000000004</v>
      </c>
      <c r="P45" s="13">
        <f t="shared" si="11"/>
        <v>0</v>
      </c>
      <c r="Q45" s="212">
        <f t="shared" si="3"/>
        <v>1</v>
      </c>
      <c r="R45" s="216">
        <f t="shared" si="4"/>
        <v>18471.7</v>
      </c>
      <c r="S45" s="13">
        <f t="shared" si="5"/>
        <v>18526.5</v>
      </c>
      <c r="T45" s="13">
        <f t="shared" si="6"/>
        <v>18526.5</v>
      </c>
      <c r="U45" s="13">
        <f t="shared" si="14"/>
        <v>17063.900000000001</v>
      </c>
      <c r="V45" s="13">
        <f t="shared" si="7"/>
        <v>-1462.5999999999985</v>
      </c>
      <c r="W45" s="152">
        <f t="shared" si="8"/>
        <v>0.92105362588724271</v>
      </c>
      <c r="X45" s="7"/>
      <c r="Y45" s="7"/>
      <c r="Z45" s="7"/>
      <c r="AA45" s="7"/>
      <c r="AB45" s="7"/>
      <c r="AC45" s="7"/>
      <c r="AD45" s="7"/>
      <c r="AE45" s="7"/>
      <c r="AF45" s="7"/>
      <c r="AG45" s="7"/>
      <c r="AH45" s="7"/>
      <c r="AI45" s="7"/>
      <c r="AJ45" s="7"/>
      <c r="AK45" s="7"/>
      <c r="AL45" s="7"/>
      <c r="AM45" s="7"/>
      <c r="AN45" s="7"/>
      <c r="AO45" s="7"/>
      <c r="AP45" s="7"/>
      <c r="AQ45" s="7"/>
    </row>
    <row r="46" spans="1:196" s="68" customFormat="1" ht="84" hidden="1" customHeight="1" x14ac:dyDescent="0.3">
      <c r="A46" s="153"/>
      <c r="B46" s="56"/>
      <c r="C46" s="238"/>
      <c r="D46" s="238"/>
      <c r="E46" s="239" t="s">
        <v>299</v>
      </c>
      <c r="F46" s="24"/>
      <c r="G46" s="25"/>
      <c r="H46" s="25"/>
      <c r="I46" s="39">
        <f t="shared" si="9"/>
        <v>0</v>
      </c>
      <c r="J46" s="25">
        <f t="shared" si="15"/>
        <v>0</v>
      </c>
      <c r="K46" s="152" t="str">
        <f t="shared" si="13"/>
        <v/>
      </c>
      <c r="L46" s="196"/>
      <c r="M46" s="25"/>
      <c r="N46" s="25"/>
      <c r="O46" s="25"/>
      <c r="P46" s="13">
        <f t="shared" si="11"/>
        <v>0</v>
      </c>
      <c r="Q46" s="212" t="str">
        <f t="shared" si="3"/>
        <v/>
      </c>
      <c r="R46" s="216">
        <f t="shared" si="4"/>
        <v>0</v>
      </c>
      <c r="S46" s="13">
        <f t="shared" si="5"/>
        <v>0</v>
      </c>
      <c r="T46" s="13">
        <f t="shared" si="6"/>
        <v>0</v>
      </c>
      <c r="U46" s="13">
        <f t="shared" si="14"/>
        <v>0</v>
      </c>
      <c r="V46" s="13">
        <f t="shared" si="7"/>
        <v>0</v>
      </c>
      <c r="W46" s="152" t="str">
        <f t="shared" si="8"/>
        <v/>
      </c>
      <c r="X46" s="65"/>
      <c r="Y46" s="65"/>
      <c r="Z46" s="65"/>
      <c r="AA46" s="65"/>
      <c r="AB46" s="65"/>
      <c r="AC46" s="65"/>
      <c r="AD46" s="65"/>
      <c r="AE46" s="65"/>
      <c r="AF46" s="65"/>
      <c r="AG46" s="65"/>
      <c r="AH46" s="65"/>
      <c r="AI46" s="65"/>
      <c r="AJ46" s="65"/>
      <c r="AK46" s="65"/>
      <c r="AL46" s="65"/>
      <c r="AM46" s="65"/>
      <c r="AN46" s="65"/>
      <c r="AO46" s="65"/>
      <c r="AP46" s="65"/>
      <c r="AQ46" s="65"/>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7"/>
      <c r="GF46" s="67"/>
      <c r="GG46" s="67"/>
      <c r="GH46" s="67"/>
      <c r="GI46" s="67"/>
      <c r="GJ46" s="67"/>
      <c r="GK46" s="67"/>
      <c r="GL46" s="67"/>
      <c r="GM46" s="67"/>
      <c r="GN46" s="67"/>
    </row>
    <row r="47" spans="1:196" ht="54.75" customHeight="1" x14ac:dyDescent="0.3">
      <c r="A47" s="151"/>
      <c r="B47" s="53" t="s">
        <v>43</v>
      </c>
      <c r="C47" s="226" t="s">
        <v>172</v>
      </c>
      <c r="D47" s="226" t="s">
        <v>173</v>
      </c>
      <c r="E47" s="237" t="s">
        <v>171</v>
      </c>
      <c r="F47" s="20">
        <v>644.79999999999995</v>
      </c>
      <c r="G47" s="13">
        <v>644.79999999999995</v>
      </c>
      <c r="H47" s="13">
        <v>594.9</v>
      </c>
      <c r="I47" s="38">
        <f t="shared" si="9"/>
        <v>8.6731141334583613E-4</v>
      </c>
      <c r="J47" s="13">
        <f t="shared" si="15"/>
        <v>-49.899999999999977</v>
      </c>
      <c r="K47" s="152">
        <f t="shared" si="13"/>
        <v>0.92261166253101745</v>
      </c>
      <c r="L47" s="195"/>
      <c r="M47" s="13">
        <v>56.3</v>
      </c>
      <c r="N47" s="13">
        <v>56.3</v>
      </c>
      <c r="O47" s="13">
        <v>56.3</v>
      </c>
      <c r="P47" s="13">
        <f t="shared" si="11"/>
        <v>0</v>
      </c>
      <c r="Q47" s="212">
        <f t="shared" si="3"/>
        <v>1</v>
      </c>
      <c r="R47" s="216">
        <f t="shared" si="4"/>
        <v>644.79999999999995</v>
      </c>
      <c r="S47" s="13">
        <f t="shared" si="5"/>
        <v>701.09999999999991</v>
      </c>
      <c r="T47" s="13">
        <f t="shared" si="6"/>
        <v>701.09999999999991</v>
      </c>
      <c r="U47" s="13">
        <f t="shared" si="14"/>
        <v>651.19999999999993</v>
      </c>
      <c r="V47" s="13">
        <f t="shared" si="7"/>
        <v>-49.899999999999977</v>
      </c>
      <c r="W47" s="152">
        <f t="shared" si="8"/>
        <v>0.9288261303665668</v>
      </c>
      <c r="X47" s="7"/>
      <c r="Y47" s="7"/>
      <c r="Z47" s="7"/>
      <c r="AA47" s="7"/>
      <c r="AB47" s="7"/>
      <c r="AC47" s="7"/>
      <c r="AD47" s="7"/>
      <c r="AE47" s="7"/>
      <c r="AF47" s="7"/>
      <c r="AG47" s="7"/>
      <c r="AH47" s="7"/>
      <c r="AI47" s="7"/>
      <c r="AJ47" s="7"/>
      <c r="AK47" s="7"/>
      <c r="AL47" s="7"/>
      <c r="AM47" s="7"/>
      <c r="AN47" s="7"/>
      <c r="AO47" s="7"/>
      <c r="AP47" s="7"/>
      <c r="AQ47" s="7"/>
    </row>
    <row r="48" spans="1:196" ht="55.5" customHeight="1" x14ac:dyDescent="0.3">
      <c r="A48" s="151"/>
      <c r="B48" s="53"/>
      <c r="C48" s="226" t="s">
        <v>331</v>
      </c>
      <c r="D48" s="226" t="s">
        <v>333</v>
      </c>
      <c r="E48" s="254" t="s">
        <v>332</v>
      </c>
      <c r="F48" s="20"/>
      <c r="G48" s="13"/>
      <c r="H48" s="13"/>
      <c r="I48" s="38">
        <f t="shared" si="9"/>
        <v>0</v>
      </c>
      <c r="J48" s="13">
        <f t="shared" si="15"/>
        <v>0</v>
      </c>
      <c r="K48" s="152" t="str">
        <f t="shared" si="13"/>
        <v/>
      </c>
      <c r="L48" s="195"/>
      <c r="M48" s="13">
        <v>54.2</v>
      </c>
      <c r="N48" s="13">
        <v>54.2</v>
      </c>
      <c r="O48" s="13">
        <v>54.2</v>
      </c>
      <c r="P48" s="13">
        <f t="shared" si="11"/>
        <v>0</v>
      </c>
      <c r="Q48" s="212">
        <f t="shared" si="3"/>
        <v>1</v>
      </c>
      <c r="R48" s="216">
        <f t="shared" si="4"/>
        <v>0</v>
      </c>
      <c r="S48" s="13">
        <f>SUM(F48,M48)</f>
        <v>54.2</v>
      </c>
      <c r="T48" s="13">
        <f t="shared" si="6"/>
        <v>54.2</v>
      </c>
      <c r="U48" s="13">
        <f t="shared" si="14"/>
        <v>54.2</v>
      </c>
      <c r="V48" s="13">
        <f t="shared" si="7"/>
        <v>0</v>
      </c>
      <c r="W48" s="152">
        <f t="shared" si="8"/>
        <v>1</v>
      </c>
      <c r="X48" s="7"/>
      <c r="Y48" s="7"/>
      <c r="Z48" s="7"/>
      <c r="AA48" s="7"/>
      <c r="AB48" s="7"/>
      <c r="AC48" s="7"/>
      <c r="AD48" s="7"/>
      <c r="AE48" s="7"/>
      <c r="AF48" s="7"/>
      <c r="AG48" s="7"/>
      <c r="AH48" s="7"/>
      <c r="AI48" s="7"/>
      <c r="AJ48" s="7"/>
      <c r="AK48" s="7"/>
      <c r="AL48" s="7"/>
      <c r="AM48" s="7"/>
      <c r="AN48" s="7"/>
      <c r="AO48" s="7"/>
      <c r="AP48" s="7"/>
      <c r="AQ48" s="7"/>
    </row>
    <row r="49" spans="1:196" ht="36" customHeight="1" x14ac:dyDescent="0.3">
      <c r="A49" s="151"/>
      <c r="B49" s="53"/>
      <c r="C49" s="226" t="s">
        <v>335</v>
      </c>
      <c r="D49" s="226" t="s">
        <v>60</v>
      </c>
      <c r="E49" s="240" t="s">
        <v>336</v>
      </c>
      <c r="F49" s="20">
        <v>200</v>
      </c>
      <c r="G49" s="13">
        <v>200</v>
      </c>
      <c r="H49" s="13">
        <v>188.9</v>
      </c>
      <c r="I49" s="38">
        <f t="shared" si="9"/>
        <v>2.7539943852921241E-4</v>
      </c>
      <c r="J49" s="13">
        <f t="shared" si="15"/>
        <v>-11.099999999999994</v>
      </c>
      <c r="K49" s="152">
        <f t="shared" si="13"/>
        <v>0.94450000000000001</v>
      </c>
      <c r="L49" s="195"/>
      <c r="M49" s="13"/>
      <c r="N49" s="13"/>
      <c r="O49" s="13"/>
      <c r="P49" s="13">
        <f t="shared" si="11"/>
        <v>0</v>
      </c>
      <c r="Q49" s="212" t="str">
        <f t="shared" si="3"/>
        <v/>
      </c>
      <c r="R49" s="216">
        <f t="shared" si="4"/>
        <v>200</v>
      </c>
      <c r="S49" s="13">
        <f>SUM(F49,M49)</f>
        <v>200</v>
      </c>
      <c r="T49" s="13">
        <f t="shared" si="6"/>
        <v>200</v>
      </c>
      <c r="U49" s="13">
        <f t="shared" si="14"/>
        <v>188.9</v>
      </c>
      <c r="V49" s="13">
        <f t="shared" si="7"/>
        <v>-11.099999999999994</v>
      </c>
      <c r="W49" s="152">
        <f t="shared" si="8"/>
        <v>0.94450000000000001</v>
      </c>
      <c r="X49" s="7"/>
      <c r="Y49" s="7"/>
      <c r="Z49" s="7"/>
      <c r="AA49" s="7"/>
      <c r="AB49" s="7"/>
      <c r="AC49" s="7"/>
      <c r="AD49" s="7"/>
      <c r="AE49" s="7"/>
      <c r="AF49" s="7"/>
      <c r="AG49" s="7"/>
      <c r="AH49" s="7"/>
      <c r="AI49" s="7"/>
      <c r="AJ49" s="7"/>
      <c r="AK49" s="7"/>
      <c r="AL49" s="7"/>
      <c r="AM49" s="7"/>
      <c r="AN49" s="7"/>
      <c r="AO49" s="7"/>
      <c r="AP49" s="7"/>
      <c r="AQ49" s="7"/>
    </row>
    <row r="50" spans="1:196" ht="36.75" customHeight="1" x14ac:dyDescent="0.3">
      <c r="A50" s="151"/>
      <c r="B50" s="53" t="s">
        <v>43</v>
      </c>
      <c r="C50" s="226" t="s">
        <v>127</v>
      </c>
      <c r="D50" s="226" t="s">
        <v>60</v>
      </c>
      <c r="E50" s="237" t="s">
        <v>47</v>
      </c>
      <c r="F50" s="20">
        <v>50</v>
      </c>
      <c r="G50" s="13">
        <v>50</v>
      </c>
      <c r="H50" s="13">
        <v>9.1999999999999993</v>
      </c>
      <c r="I50" s="38">
        <f t="shared" si="9"/>
        <v>1.3412783665795415E-5</v>
      </c>
      <c r="J50" s="13">
        <f t="shared" si="15"/>
        <v>-40.799999999999997</v>
      </c>
      <c r="K50" s="152">
        <f t="shared" si="13"/>
        <v>0.184</v>
      </c>
      <c r="L50" s="195"/>
      <c r="M50" s="13"/>
      <c r="N50" s="13"/>
      <c r="O50" s="13"/>
      <c r="P50" s="13">
        <f t="shared" si="11"/>
        <v>0</v>
      </c>
      <c r="Q50" s="212" t="str">
        <f t="shared" si="3"/>
        <v/>
      </c>
      <c r="R50" s="216">
        <f t="shared" si="4"/>
        <v>50</v>
      </c>
      <c r="S50" s="13">
        <f t="shared" si="5"/>
        <v>50</v>
      </c>
      <c r="T50" s="13">
        <f t="shared" si="6"/>
        <v>50</v>
      </c>
      <c r="U50" s="13">
        <f t="shared" si="14"/>
        <v>9.1999999999999993</v>
      </c>
      <c r="V50" s="13">
        <f t="shared" si="7"/>
        <v>-40.799999999999997</v>
      </c>
      <c r="W50" s="152">
        <f t="shared" si="8"/>
        <v>0.184</v>
      </c>
      <c r="X50" s="7"/>
      <c r="Y50" s="7"/>
      <c r="Z50" s="7"/>
      <c r="AA50" s="7"/>
      <c r="AB50" s="7"/>
      <c r="AC50" s="7"/>
      <c r="AD50" s="7"/>
      <c r="AE50" s="7"/>
      <c r="AF50" s="7"/>
      <c r="AG50" s="7"/>
      <c r="AH50" s="7"/>
      <c r="AI50" s="7"/>
      <c r="AJ50" s="7"/>
      <c r="AK50" s="7"/>
      <c r="AL50" s="7"/>
      <c r="AM50" s="7"/>
      <c r="AN50" s="7"/>
      <c r="AO50" s="7"/>
      <c r="AP50" s="7"/>
      <c r="AQ50" s="7"/>
    </row>
    <row r="51" spans="1:196" ht="33" hidden="1" customHeight="1" x14ac:dyDescent="0.3">
      <c r="A51" s="151"/>
      <c r="B51" s="53" t="s">
        <v>44</v>
      </c>
      <c r="C51" s="226" t="s">
        <v>128</v>
      </c>
      <c r="D51" s="226" t="s">
        <v>60</v>
      </c>
      <c r="E51" s="237" t="s">
        <v>129</v>
      </c>
      <c r="F51" s="20"/>
      <c r="G51" s="13"/>
      <c r="H51" s="13"/>
      <c r="I51" s="17">
        <f t="shared" si="9"/>
        <v>0</v>
      </c>
      <c r="J51" s="13">
        <f t="shared" si="15"/>
        <v>0</v>
      </c>
      <c r="K51" s="152" t="str">
        <f t="shared" si="13"/>
        <v/>
      </c>
      <c r="L51" s="195"/>
      <c r="M51" s="13"/>
      <c r="N51" s="13"/>
      <c r="O51" s="13"/>
      <c r="P51" s="13">
        <f t="shared" si="11"/>
        <v>0</v>
      </c>
      <c r="Q51" s="212" t="str">
        <f t="shared" si="3"/>
        <v/>
      </c>
      <c r="R51" s="216">
        <f t="shared" si="4"/>
        <v>0</v>
      </c>
      <c r="S51" s="13">
        <f t="shared" si="5"/>
        <v>0</v>
      </c>
      <c r="T51" s="13">
        <f t="shared" si="6"/>
        <v>0</v>
      </c>
      <c r="U51" s="13">
        <f t="shared" si="14"/>
        <v>0</v>
      </c>
      <c r="V51" s="13">
        <f t="shared" si="7"/>
        <v>0</v>
      </c>
      <c r="W51" s="152" t="str">
        <f t="shared" si="8"/>
        <v/>
      </c>
      <c r="X51" s="7"/>
      <c r="Y51" s="7"/>
      <c r="Z51" s="7"/>
      <c r="AA51" s="7"/>
      <c r="AB51" s="7"/>
      <c r="AC51" s="7"/>
      <c r="AD51" s="7"/>
      <c r="AE51" s="7"/>
      <c r="AF51" s="7"/>
      <c r="AG51" s="7"/>
      <c r="AH51" s="7"/>
      <c r="AI51" s="7"/>
      <c r="AJ51" s="7"/>
      <c r="AK51" s="7"/>
      <c r="AL51" s="7"/>
      <c r="AM51" s="7"/>
      <c r="AN51" s="7"/>
      <c r="AO51" s="7"/>
      <c r="AP51" s="7"/>
      <c r="AQ51" s="7"/>
    </row>
    <row r="52" spans="1:196" s="60" customFormat="1" ht="79.900000000000006" hidden="1" customHeight="1" x14ac:dyDescent="0.3">
      <c r="A52" s="153"/>
      <c r="B52" s="56"/>
      <c r="C52" s="229"/>
      <c r="D52" s="229"/>
      <c r="E52" s="230" t="s">
        <v>257</v>
      </c>
      <c r="F52" s="24"/>
      <c r="G52" s="25"/>
      <c r="H52" s="25"/>
      <c r="I52" s="39">
        <f t="shared" si="9"/>
        <v>0</v>
      </c>
      <c r="J52" s="25">
        <f t="shared" si="15"/>
        <v>0</v>
      </c>
      <c r="K52" s="152" t="str">
        <f t="shared" si="13"/>
        <v/>
      </c>
      <c r="L52" s="196"/>
      <c r="M52" s="25"/>
      <c r="N52" s="25"/>
      <c r="O52" s="25"/>
      <c r="P52" s="13">
        <f t="shared" si="11"/>
        <v>0</v>
      </c>
      <c r="Q52" s="212" t="str">
        <f t="shared" si="3"/>
        <v/>
      </c>
      <c r="R52" s="217">
        <f t="shared" si="4"/>
        <v>0</v>
      </c>
      <c r="S52" s="25">
        <f t="shared" si="5"/>
        <v>0</v>
      </c>
      <c r="T52" s="13">
        <f t="shared" si="6"/>
        <v>0</v>
      </c>
      <c r="U52" s="13">
        <f t="shared" si="14"/>
        <v>0</v>
      </c>
      <c r="V52" s="13">
        <f t="shared" si="7"/>
        <v>0</v>
      </c>
      <c r="W52" s="152" t="str">
        <f t="shared" si="8"/>
        <v/>
      </c>
      <c r="X52" s="57"/>
      <c r="Y52" s="57"/>
      <c r="Z52" s="57"/>
      <c r="AA52" s="57"/>
      <c r="AB52" s="57"/>
      <c r="AC52" s="57"/>
      <c r="AD52" s="57"/>
      <c r="AE52" s="57"/>
      <c r="AF52" s="57"/>
      <c r="AG52" s="57"/>
      <c r="AH52" s="57"/>
      <c r="AI52" s="57"/>
      <c r="AJ52" s="57"/>
      <c r="AK52" s="57"/>
      <c r="AL52" s="57"/>
      <c r="AM52" s="57"/>
      <c r="AN52" s="57"/>
      <c r="AO52" s="57"/>
      <c r="AP52" s="57"/>
      <c r="AQ52" s="57"/>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9"/>
      <c r="GF52" s="59"/>
      <c r="GG52" s="59"/>
      <c r="GH52" s="59"/>
      <c r="GI52" s="59"/>
      <c r="GJ52" s="59"/>
      <c r="GK52" s="59"/>
      <c r="GL52" s="59"/>
      <c r="GM52" s="59"/>
      <c r="GN52" s="59"/>
    </row>
    <row r="53" spans="1:196" s="60" customFormat="1" ht="9" hidden="1" customHeight="1" x14ac:dyDescent="0.3">
      <c r="A53" s="153"/>
      <c r="B53" s="56"/>
      <c r="C53" s="229"/>
      <c r="D53" s="229"/>
      <c r="E53" s="230" t="s">
        <v>213</v>
      </c>
      <c r="F53" s="24"/>
      <c r="G53" s="25"/>
      <c r="H53" s="25"/>
      <c r="I53" s="39">
        <f t="shared" si="9"/>
        <v>0</v>
      </c>
      <c r="J53" s="25">
        <f t="shared" si="15"/>
        <v>0</v>
      </c>
      <c r="K53" s="152" t="str">
        <f t="shared" si="13"/>
        <v/>
      </c>
      <c r="L53" s="196"/>
      <c r="M53" s="25"/>
      <c r="N53" s="25"/>
      <c r="O53" s="25"/>
      <c r="P53" s="13">
        <f t="shared" si="11"/>
        <v>0</v>
      </c>
      <c r="Q53" s="212" t="str">
        <f t="shared" si="3"/>
        <v/>
      </c>
      <c r="R53" s="217">
        <f t="shared" si="4"/>
        <v>0</v>
      </c>
      <c r="S53" s="25">
        <f t="shared" si="5"/>
        <v>0</v>
      </c>
      <c r="T53" s="13">
        <f t="shared" si="6"/>
        <v>0</v>
      </c>
      <c r="U53" s="13">
        <f t="shared" si="14"/>
        <v>0</v>
      </c>
      <c r="V53" s="13">
        <f t="shared" si="7"/>
        <v>0</v>
      </c>
      <c r="W53" s="152" t="str">
        <f t="shared" si="8"/>
        <v/>
      </c>
      <c r="X53" s="57"/>
      <c r="Y53" s="57"/>
      <c r="Z53" s="57"/>
      <c r="AA53" s="57"/>
      <c r="AB53" s="57"/>
      <c r="AC53" s="57"/>
      <c r="AD53" s="57"/>
      <c r="AE53" s="57"/>
      <c r="AF53" s="57"/>
      <c r="AG53" s="57"/>
      <c r="AH53" s="57"/>
      <c r="AI53" s="57"/>
      <c r="AJ53" s="57"/>
      <c r="AK53" s="57"/>
      <c r="AL53" s="57"/>
      <c r="AM53" s="57"/>
      <c r="AN53" s="57"/>
      <c r="AO53" s="57"/>
      <c r="AP53" s="57"/>
      <c r="AQ53" s="57"/>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9"/>
      <c r="GF53" s="59"/>
      <c r="GG53" s="59"/>
      <c r="GH53" s="59"/>
      <c r="GI53" s="59"/>
      <c r="GJ53" s="59"/>
      <c r="GK53" s="59"/>
      <c r="GL53" s="59"/>
      <c r="GM53" s="59"/>
      <c r="GN53" s="59"/>
    </row>
    <row r="54" spans="1:196" ht="37.5" customHeight="1" x14ac:dyDescent="0.3">
      <c r="A54" s="151"/>
      <c r="B54" s="53" t="s">
        <v>45</v>
      </c>
      <c r="C54" s="226" t="s">
        <v>130</v>
      </c>
      <c r="D54" s="226" t="s">
        <v>60</v>
      </c>
      <c r="E54" s="237" t="s">
        <v>46</v>
      </c>
      <c r="F54" s="20">
        <v>2700</v>
      </c>
      <c r="G54" s="13">
        <v>2700</v>
      </c>
      <c r="H54" s="13">
        <v>2692.6</v>
      </c>
      <c r="I54" s="17">
        <f t="shared" si="9"/>
        <v>3.9255718802739927E-3</v>
      </c>
      <c r="J54" s="13">
        <f t="shared" si="15"/>
        <v>-7.4000000000000909</v>
      </c>
      <c r="K54" s="152">
        <f t="shared" si="13"/>
        <v>0.99725925925925918</v>
      </c>
      <c r="L54" s="195"/>
      <c r="M54" s="13"/>
      <c r="N54" s="13"/>
      <c r="O54" s="13"/>
      <c r="P54" s="13">
        <f t="shared" si="11"/>
        <v>0</v>
      </c>
      <c r="Q54" s="212" t="str">
        <f t="shared" si="3"/>
        <v/>
      </c>
      <c r="R54" s="216">
        <f t="shared" si="4"/>
        <v>2700</v>
      </c>
      <c r="S54" s="13">
        <f t="shared" si="5"/>
        <v>2700</v>
      </c>
      <c r="T54" s="13">
        <f t="shared" si="6"/>
        <v>2700</v>
      </c>
      <c r="U54" s="13">
        <f t="shared" si="14"/>
        <v>2692.6</v>
      </c>
      <c r="V54" s="13">
        <f t="shared" si="7"/>
        <v>-7.4000000000000909</v>
      </c>
      <c r="W54" s="152">
        <f t="shared" si="8"/>
        <v>0.99725925925925918</v>
      </c>
      <c r="X54" s="7"/>
      <c r="Y54" s="7"/>
      <c r="Z54" s="7"/>
      <c r="AA54" s="7"/>
      <c r="AB54" s="7"/>
      <c r="AC54" s="7"/>
      <c r="AD54" s="7"/>
      <c r="AE54" s="7"/>
      <c r="AF54" s="7"/>
      <c r="AG54" s="7"/>
      <c r="AH54" s="7"/>
      <c r="AI54" s="7"/>
      <c r="AJ54" s="7"/>
      <c r="AK54" s="7"/>
      <c r="AL54" s="7"/>
      <c r="AM54" s="7"/>
      <c r="AN54" s="7"/>
      <c r="AO54" s="7"/>
      <c r="AP54" s="7"/>
      <c r="AQ54" s="7"/>
    </row>
    <row r="55" spans="1:196" ht="7.5" hidden="1" customHeight="1" x14ac:dyDescent="0.3">
      <c r="A55" s="151"/>
      <c r="B55" s="53"/>
      <c r="C55" s="226" t="s">
        <v>146</v>
      </c>
      <c r="D55" s="226" t="s">
        <v>60</v>
      </c>
      <c r="E55" s="237" t="s">
        <v>145</v>
      </c>
      <c r="F55" s="20"/>
      <c r="G55" s="13"/>
      <c r="H55" s="13"/>
      <c r="I55" s="38">
        <f t="shared" si="9"/>
        <v>0</v>
      </c>
      <c r="J55" s="13">
        <f t="shared" si="15"/>
        <v>0</v>
      </c>
      <c r="K55" s="152" t="str">
        <f t="shared" si="13"/>
        <v/>
      </c>
      <c r="L55" s="195"/>
      <c r="M55" s="13"/>
      <c r="N55" s="13"/>
      <c r="O55" s="13"/>
      <c r="P55" s="13">
        <f t="shared" si="11"/>
        <v>0</v>
      </c>
      <c r="Q55" s="212" t="str">
        <f t="shared" si="3"/>
        <v/>
      </c>
      <c r="R55" s="216">
        <f t="shared" si="4"/>
        <v>0</v>
      </c>
      <c r="S55" s="13">
        <f t="shared" si="5"/>
        <v>0</v>
      </c>
      <c r="T55" s="13">
        <f t="shared" si="6"/>
        <v>0</v>
      </c>
      <c r="U55" s="13">
        <f t="shared" si="14"/>
        <v>0</v>
      </c>
      <c r="V55" s="13">
        <f t="shared" si="7"/>
        <v>0</v>
      </c>
      <c r="W55" s="152" t="str">
        <f t="shared" si="8"/>
        <v/>
      </c>
      <c r="X55" s="7"/>
      <c r="Y55" s="7"/>
      <c r="Z55" s="7"/>
      <c r="AA55" s="7"/>
      <c r="AB55" s="7"/>
      <c r="AC55" s="7"/>
      <c r="AD55" s="7"/>
      <c r="AE55" s="7"/>
      <c r="AF55" s="7"/>
      <c r="AG55" s="7"/>
      <c r="AH55" s="7"/>
      <c r="AI55" s="7"/>
      <c r="AJ55" s="7"/>
      <c r="AK55" s="7"/>
      <c r="AL55" s="7"/>
      <c r="AM55" s="7"/>
      <c r="AN55" s="7"/>
      <c r="AO55" s="7"/>
      <c r="AP55" s="7"/>
      <c r="AQ55" s="7"/>
    </row>
    <row r="56" spans="1:196" ht="29.25" customHeight="1" x14ac:dyDescent="0.3">
      <c r="A56" s="151"/>
      <c r="B56" s="53" t="s">
        <v>42</v>
      </c>
      <c r="C56" s="234" t="s">
        <v>131</v>
      </c>
      <c r="D56" s="234" t="s">
        <v>60</v>
      </c>
      <c r="E56" s="235" t="s">
        <v>132</v>
      </c>
      <c r="F56" s="20">
        <v>3561.8</v>
      </c>
      <c r="G56" s="13">
        <v>3561.8</v>
      </c>
      <c r="H56" s="13">
        <v>3533.8</v>
      </c>
      <c r="I56" s="17">
        <f t="shared" si="9"/>
        <v>5.1519668389334609E-3</v>
      </c>
      <c r="J56" s="13">
        <f t="shared" si="15"/>
        <v>-28</v>
      </c>
      <c r="K56" s="152">
        <f t="shared" si="13"/>
        <v>0.99213880622157335</v>
      </c>
      <c r="L56" s="195"/>
      <c r="M56" s="13"/>
      <c r="N56" s="13"/>
      <c r="O56" s="13"/>
      <c r="P56" s="13">
        <f t="shared" si="11"/>
        <v>0</v>
      </c>
      <c r="Q56" s="212" t="str">
        <f t="shared" si="3"/>
        <v/>
      </c>
      <c r="R56" s="216">
        <f t="shared" si="4"/>
        <v>3561.8</v>
      </c>
      <c r="S56" s="13">
        <f t="shared" si="5"/>
        <v>3561.8</v>
      </c>
      <c r="T56" s="13">
        <f t="shared" si="6"/>
        <v>3561.8</v>
      </c>
      <c r="U56" s="13">
        <f t="shared" si="14"/>
        <v>3533.8</v>
      </c>
      <c r="V56" s="13">
        <f t="shared" si="7"/>
        <v>-28</v>
      </c>
      <c r="W56" s="152">
        <f t="shared" si="8"/>
        <v>0.99213880622157335</v>
      </c>
      <c r="X56" s="7"/>
      <c r="Y56" s="7"/>
      <c r="Z56" s="7"/>
      <c r="AA56" s="7"/>
      <c r="AB56" s="7"/>
      <c r="AC56" s="7"/>
      <c r="AD56" s="7"/>
      <c r="AE56" s="7"/>
      <c r="AF56" s="7"/>
      <c r="AG56" s="7"/>
      <c r="AH56" s="7"/>
      <c r="AI56" s="7"/>
      <c r="AJ56" s="7"/>
      <c r="AK56" s="7"/>
      <c r="AL56" s="7"/>
      <c r="AM56" s="7"/>
      <c r="AN56" s="7"/>
      <c r="AO56" s="7"/>
      <c r="AP56" s="7"/>
      <c r="AQ56" s="7"/>
    </row>
    <row r="57" spans="1:196" s="1" customFormat="1" ht="29.25" customHeight="1" x14ac:dyDescent="0.3">
      <c r="A57" s="149">
        <v>3</v>
      </c>
      <c r="B57" s="49" t="s">
        <v>6</v>
      </c>
      <c r="C57" s="49" t="s">
        <v>106</v>
      </c>
      <c r="D57" s="49"/>
      <c r="E57" s="183" t="s">
        <v>91</v>
      </c>
      <c r="F57" s="18">
        <f>SUM(F58:F67,F69:F76)</f>
        <v>37615.099999999991</v>
      </c>
      <c r="G57" s="12">
        <f>SUM(G58:G67,G69:G76)</f>
        <v>37615.099999999991</v>
      </c>
      <c r="H57" s="12">
        <f>SUM(H58:H67,H69:H76)</f>
        <v>36771.399999999994</v>
      </c>
      <c r="I57" s="21">
        <f t="shared" ref="I57:I66" si="47">H57/$H$10</f>
        <v>5.3609438400916247E-2</v>
      </c>
      <c r="J57" s="12">
        <f t="shared" ref="J57:J66" si="48">H57-G57</f>
        <v>-843.69999999999709</v>
      </c>
      <c r="K57" s="150">
        <f t="shared" si="13"/>
        <v>0.97757017793386169</v>
      </c>
      <c r="L57" s="145">
        <f>SUM(L58:L67,L69:L76)</f>
        <v>110.9</v>
      </c>
      <c r="M57" s="12">
        <f>SUM(M58:M67,M69:M76)</f>
        <v>300.39999999999998</v>
      </c>
      <c r="N57" s="12">
        <f>SUM(N58:N67,N69:N76)</f>
        <v>300.39999999999998</v>
      </c>
      <c r="O57" s="12">
        <f>SUM(O58:O67,O69:O76)</f>
        <v>214.5</v>
      </c>
      <c r="P57" s="12">
        <f>O57-N57</f>
        <v>-85.899999999999977</v>
      </c>
      <c r="Q57" s="211">
        <f t="shared" si="3"/>
        <v>0.71404793608521977</v>
      </c>
      <c r="R57" s="209">
        <f>SUM(R58:R67,R69:R76)</f>
        <v>37726</v>
      </c>
      <c r="S57" s="12">
        <f>SUM(S58:S67,S69:S76)</f>
        <v>37915.5</v>
      </c>
      <c r="T57" s="12">
        <f>SUM(T58:T67,T69:T76)</f>
        <v>37915.5</v>
      </c>
      <c r="U57" s="12">
        <f t="shared" si="14"/>
        <v>36985.899999999994</v>
      </c>
      <c r="V57" s="12">
        <f t="shared" ref="V57:V66" si="49">U57-T57</f>
        <v>-929.60000000000582</v>
      </c>
      <c r="W57" s="150">
        <f t="shared" si="8"/>
        <v>0.97548232253300082</v>
      </c>
      <c r="X57" s="7"/>
      <c r="Y57" s="7"/>
      <c r="Z57" s="7"/>
      <c r="AA57" s="7"/>
      <c r="AB57" s="7"/>
      <c r="AC57" s="7"/>
      <c r="AD57" s="7"/>
      <c r="AE57" s="7"/>
      <c r="AF57" s="7"/>
      <c r="AG57" s="7"/>
      <c r="AH57" s="7"/>
      <c r="AI57" s="7"/>
      <c r="AJ57" s="7"/>
      <c r="AK57" s="7"/>
      <c r="AL57" s="7"/>
      <c r="AM57" s="7"/>
      <c r="AN57" s="7"/>
      <c r="AO57" s="7"/>
      <c r="AP57" s="7"/>
      <c r="AQ57" s="7"/>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row>
    <row r="58" spans="1:196" s="1" customFormat="1" ht="36.75" customHeight="1" x14ac:dyDescent="0.3">
      <c r="A58" s="151"/>
      <c r="B58" s="53" t="s">
        <v>112</v>
      </c>
      <c r="C58" s="226" t="s">
        <v>113</v>
      </c>
      <c r="D58" s="234" t="s">
        <v>89</v>
      </c>
      <c r="E58" s="235" t="s">
        <v>118</v>
      </c>
      <c r="F58" s="26">
        <v>166.1</v>
      </c>
      <c r="G58" s="27">
        <v>166.1</v>
      </c>
      <c r="H58" s="27">
        <v>165.7</v>
      </c>
      <c r="I58" s="38">
        <f t="shared" si="47"/>
        <v>2.4157589711111958E-4</v>
      </c>
      <c r="J58" s="13">
        <f t="shared" si="48"/>
        <v>-0.40000000000000568</v>
      </c>
      <c r="K58" s="152">
        <f t="shared" si="13"/>
        <v>0.99759181216134851</v>
      </c>
      <c r="L58" s="195"/>
      <c r="M58" s="13"/>
      <c r="N58" s="13"/>
      <c r="O58" s="27"/>
      <c r="P58" s="12">
        <f>O58-N58</f>
        <v>0</v>
      </c>
      <c r="Q58" s="212" t="str">
        <f t="shared" si="3"/>
        <v/>
      </c>
      <c r="R58" s="216">
        <f t="shared" ref="R58:R66" si="50">SUM(F58,L58)</f>
        <v>166.1</v>
      </c>
      <c r="S58" s="13">
        <f t="shared" ref="S58:T58" si="51">SUM(F58,M58)</f>
        <v>166.1</v>
      </c>
      <c r="T58" s="13">
        <f t="shared" si="51"/>
        <v>166.1</v>
      </c>
      <c r="U58" s="13">
        <f t="shared" si="14"/>
        <v>165.7</v>
      </c>
      <c r="V58" s="13">
        <f t="shared" si="49"/>
        <v>-0.40000000000000568</v>
      </c>
      <c r="W58" s="152">
        <f t="shared" si="8"/>
        <v>0.99759181216134851</v>
      </c>
      <c r="X58" s="7"/>
      <c r="Y58" s="7"/>
      <c r="Z58" s="77"/>
      <c r="AA58" s="7"/>
      <c r="AB58" s="7"/>
      <c r="AC58" s="7"/>
      <c r="AD58" s="7"/>
      <c r="AE58" s="7"/>
      <c r="AF58" s="7"/>
      <c r="AG58" s="7"/>
      <c r="AH58" s="7"/>
      <c r="AI58" s="7"/>
      <c r="AJ58" s="7"/>
      <c r="AK58" s="7"/>
      <c r="AL58" s="7"/>
      <c r="AM58" s="7"/>
      <c r="AN58" s="7"/>
      <c r="AO58" s="7"/>
      <c r="AP58" s="7"/>
      <c r="AQ58" s="7"/>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row>
    <row r="59" spans="1:196" s="1" customFormat="1" ht="38.25" customHeight="1" x14ac:dyDescent="0.3">
      <c r="A59" s="151"/>
      <c r="B59" s="53" t="s">
        <v>116</v>
      </c>
      <c r="C59" s="226" t="s">
        <v>119</v>
      </c>
      <c r="D59" s="234" t="s">
        <v>90</v>
      </c>
      <c r="E59" s="235" t="s">
        <v>115</v>
      </c>
      <c r="F59" s="26">
        <v>29.8</v>
      </c>
      <c r="G59" s="27">
        <v>29.8</v>
      </c>
      <c r="H59" s="27">
        <v>29.8</v>
      </c>
      <c r="I59" s="37">
        <f t="shared" si="47"/>
        <v>4.3445755787032976E-5</v>
      </c>
      <c r="J59" s="13">
        <f t="shared" si="48"/>
        <v>0</v>
      </c>
      <c r="K59" s="152">
        <f t="shared" si="13"/>
        <v>1</v>
      </c>
      <c r="L59" s="195"/>
      <c r="M59" s="13"/>
      <c r="N59" s="13"/>
      <c r="O59" s="27"/>
      <c r="P59" s="12">
        <f>O59-N59</f>
        <v>0</v>
      </c>
      <c r="Q59" s="212" t="str">
        <f t="shared" si="3"/>
        <v/>
      </c>
      <c r="R59" s="216">
        <f t="shared" si="50"/>
        <v>29.8</v>
      </c>
      <c r="S59" s="13">
        <f t="shared" ref="S59:T66" si="52">SUM(F59,M59)</f>
        <v>29.8</v>
      </c>
      <c r="T59" s="13">
        <f t="shared" si="52"/>
        <v>29.8</v>
      </c>
      <c r="U59" s="13">
        <f t="shared" si="14"/>
        <v>29.8</v>
      </c>
      <c r="V59" s="13">
        <f t="shared" si="49"/>
        <v>0</v>
      </c>
      <c r="W59" s="152">
        <f t="shared" si="8"/>
        <v>1</v>
      </c>
      <c r="X59" s="7"/>
      <c r="Y59" s="7"/>
      <c r="Z59" s="77"/>
      <c r="AA59" s="7"/>
      <c r="AB59" s="7"/>
      <c r="AC59" s="7"/>
      <c r="AD59" s="7"/>
      <c r="AE59" s="7"/>
      <c r="AF59" s="7"/>
      <c r="AG59" s="7"/>
      <c r="AH59" s="7"/>
      <c r="AI59" s="7"/>
      <c r="AJ59" s="7"/>
      <c r="AK59" s="7"/>
      <c r="AL59" s="7"/>
      <c r="AM59" s="7"/>
      <c r="AN59" s="7"/>
      <c r="AO59" s="7"/>
      <c r="AP59" s="7"/>
      <c r="AQ59" s="7"/>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row>
    <row r="60" spans="1:196" s="1" customFormat="1" ht="54.75" customHeight="1" x14ac:dyDescent="0.3">
      <c r="A60" s="151"/>
      <c r="B60" s="53" t="s">
        <v>18</v>
      </c>
      <c r="C60" s="226" t="s">
        <v>114</v>
      </c>
      <c r="D60" s="234" t="s">
        <v>90</v>
      </c>
      <c r="E60" s="235" t="s">
        <v>93</v>
      </c>
      <c r="F60" s="26">
        <v>3556</v>
      </c>
      <c r="G60" s="27">
        <v>3556</v>
      </c>
      <c r="H60" s="127">
        <v>3556</v>
      </c>
      <c r="I60" s="17">
        <f t="shared" si="47"/>
        <v>5.1843324690835323E-3</v>
      </c>
      <c r="J60" s="13">
        <f t="shared" si="48"/>
        <v>0</v>
      </c>
      <c r="K60" s="152">
        <f t="shared" si="13"/>
        <v>1</v>
      </c>
      <c r="L60" s="195"/>
      <c r="M60" s="13"/>
      <c r="N60" s="13"/>
      <c r="O60" s="27"/>
      <c r="P60" s="12">
        <f>O60-N60</f>
        <v>0</v>
      </c>
      <c r="Q60" s="212" t="str">
        <f t="shared" si="3"/>
        <v/>
      </c>
      <c r="R60" s="216">
        <f t="shared" si="50"/>
        <v>3556</v>
      </c>
      <c r="S60" s="13">
        <f t="shared" si="52"/>
        <v>3556</v>
      </c>
      <c r="T60" s="13">
        <f t="shared" si="52"/>
        <v>3556</v>
      </c>
      <c r="U60" s="13">
        <f t="shared" si="14"/>
        <v>3556</v>
      </c>
      <c r="V60" s="13">
        <f t="shared" si="49"/>
        <v>0</v>
      </c>
      <c r="W60" s="152">
        <f t="shared" si="8"/>
        <v>1</v>
      </c>
      <c r="X60" s="7"/>
      <c r="Y60" s="7"/>
      <c r="Z60" s="77"/>
      <c r="AA60" s="7"/>
      <c r="AB60" s="7"/>
      <c r="AC60" s="7"/>
      <c r="AD60" s="7"/>
      <c r="AE60" s="7"/>
      <c r="AF60" s="7"/>
      <c r="AG60" s="7"/>
      <c r="AH60" s="7"/>
      <c r="AI60" s="7"/>
      <c r="AJ60" s="7"/>
      <c r="AK60" s="7"/>
      <c r="AL60" s="7"/>
      <c r="AM60" s="7"/>
      <c r="AN60" s="7"/>
      <c r="AO60" s="7"/>
      <c r="AP60" s="7"/>
      <c r="AQ60" s="7"/>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row>
    <row r="61" spans="1:196" s="1" customFormat="1" ht="36" customHeight="1" x14ac:dyDescent="0.3">
      <c r="A61" s="151"/>
      <c r="B61" s="53" t="s">
        <v>94</v>
      </c>
      <c r="C61" s="234" t="s">
        <v>292</v>
      </c>
      <c r="D61" s="234" t="s">
        <v>90</v>
      </c>
      <c r="E61" s="235" t="s">
        <v>293</v>
      </c>
      <c r="F61" s="26">
        <v>11.1</v>
      </c>
      <c r="G61" s="27">
        <v>11.1</v>
      </c>
      <c r="H61" s="78">
        <v>11.1</v>
      </c>
      <c r="I61" s="37">
        <f t="shared" si="47"/>
        <v>1.6182815075035774E-5</v>
      </c>
      <c r="J61" s="13">
        <f t="shared" si="48"/>
        <v>0</v>
      </c>
      <c r="K61" s="152">
        <f t="shared" si="13"/>
        <v>1</v>
      </c>
      <c r="L61" s="195"/>
      <c r="M61" s="13"/>
      <c r="N61" s="13"/>
      <c r="O61" s="27"/>
      <c r="P61" s="12"/>
      <c r="Q61" s="212" t="str">
        <f t="shared" si="3"/>
        <v/>
      </c>
      <c r="R61" s="216">
        <f t="shared" si="50"/>
        <v>11.1</v>
      </c>
      <c r="S61" s="13">
        <f t="shared" si="52"/>
        <v>11.1</v>
      </c>
      <c r="T61" s="13">
        <f t="shared" si="52"/>
        <v>11.1</v>
      </c>
      <c r="U61" s="13">
        <f t="shared" si="14"/>
        <v>11.1</v>
      </c>
      <c r="V61" s="13">
        <f t="shared" si="49"/>
        <v>0</v>
      </c>
      <c r="W61" s="152">
        <f t="shared" si="8"/>
        <v>1</v>
      </c>
      <c r="X61" s="7"/>
      <c r="Y61" s="7"/>
      <c r="Z61" s="7"/>
      <c r="AA61" s="7"/>
      <c r="AB61" s="7"/>
      <c r="AC61" s="7"/>
      <c r="AD61" s="7"/>
      <c r="AE61" s="7"/>
      <c r="AF61" s="7"/>
      <c r="AG61" s="7"/>
      <c r="AH61" s="7"/>
      <c r="AI61" s="7"/>
      <c r="AJ61" s="7"/>
      <c r="AK61" s="7"/>
      <c r="AL61" s="7"/>
      <c r="AM61" s="7"/>
      <c r="AN61" s="7"/>
      <c r="AO61" s="7"/>
      <c r="AP61" s="7"/>
      <c r="AQ61" s="7"/>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row>
    <row r="62" spans="1:196" s="1" customFormat="1" ht="73.5" customHeight="1" x14ac:dyDescent="0.3">
      <c r="A62" s="151"/>
      <c r="B62" s="53" t="s">
        <v>12</v>
      </c>
      <c r="C62" s="234" t="s">
        <v>96</v>
      </c>
      <c r="D62" s="234" t="s">
        <v>97</v>
      </c>
      <c r="E62" s="237" t="s">
        <v>98</v>
      </c>
      <c r="F62" s="26">
        <v>6836.9</v>
      </c>
      <c r="G62" s="27">
        <v>6836.9</v>
      </c>
      <c r="H62" s="27">
        <v>6762.5</v>
      </c>
      <c r="I62" s="17">
        <f t="shared" si="47"/>
        <v>9.8591249499936414E-3</v>
      </c>
      <c r="J62" s="13">
        <f t="shared" si="48"/>
        <v>-74.399999999999636</v>
      </c>
      <c r="K62" s="152">
        <f t="shared" si="13"/>
        <v>0.98911787506033444</v>
      </c>
      <c r="L62" s="195">
        <v>42.1</v>
      </c>
      <c r="M62" s="13">
        <v>113.8</v>
      </c>
      <c r="N62" s="13">
        <v>113.8</v>
      </c>
      <c r="O62" s="27">
        <v>80</v>
      </c>
      <c r="P62" s="13">
        <f>O62-N62</f>
        <v>-33.799999999999997</v>
      </c>
      <c r="Q62" s="212">
        <f t="shared" si="3"/>
        <v>0.70298769771529002</v>
      </c>
      <c r="R62" s="216">
        <f t="shared" si="50"/>
        <v>6879</v>
      </c>
      <c r="S62" s="13">
        <f t="shared" si="52"/>
        <v>6950.7</v>
      </c>
      <c r="T62" s="13">
        <f t="shared" si="52"/>
        <v>6950.7</v>
      </c>
      <c r="U62" s="13">
        <f t="shared" si="14"/>
        <v>6842.5</v>
      </c>
      <c r="V62" s="13">
        <f t="shared" si="49"/>
        <v>-108.19999999999982</v>
      </c>
      <c r="W62" s="152">
        <f t="shared" si="8"/>
        <v>0.98443322255312415</v>
      </c>
      <c r="X62" s="7"/>
      <c r="Y62" s="7"/>
      <c r="Z62" s="7"/>
      <c r="AA62" s="7"/>
      <c r="AB62" s="7"/>
      <c r="AC62" s="7"/>
      <c r="AD62" s="7"/>
      <c r="AE62" s="7"/>
      <c r="AF62" s="7"/>
      <c r="AG62" s="7"/>
      <c r="AH62" s="7"/>
      <c r="AI62" s="7"/>
      <c r="AJ62" s="7"/>
      <c r="AK62" s="7"/>
      <c r="AL62" s="7"/>
      <c r="AM62" s="7"/>
      <c r="AN62" s="7"/>
      <c r="AO62" s="7"/>
      <c r="AP62" s="7"/>
      <c r="AQ62" s="7"/>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row>
    <row r="63" spans="1:196" s="1" customFormat="1" ht="39" customHeight="1" x14ac:dyDescent="0.3">
      <c r="A63" s="151"/>
      <c r="B63" s="53" t="s">
        <v>37</v>
      </c>
      <c r="C63" s="226" t="s">
        <v>99</v>
      </c>
      <c r="D63" s="234" t="s">
        <v>95</v>
      </c>
      <c r="E63" s="235" t="s">
        <v>120</v>
      </c>
      <c r="F63" s="26">
        <v>13420.8</v>
      </c>
      <c r="G63" s="27">
        <v>13420.8</v>
      </c>
      <c r="H63" s="27">
        <v>13321.3</v>
      </c>
      <c r="I63" s="17">
        <f t="shared" si="47"/>
        <v>1.9421273374691354E-2</v>
      </c>
      <c r="J63" s="13">
        <f t="shared" si="48"/>
        <v>-99.5</v>
      </c>
      <c r="K63" s="152">
        <f t="shared" si="13"/>
        <v>0.99258613495469716</v>
      </c>
      <c r="L63" s="195">
        <v>24.3</v>
      </c>
      <c r="M63" s="13">
        <v>101.9</v>
      </c>
      <c r="N63" s="13">
        <v>101.9</v>
      </c>
      <c r="O63" s="27">
        <v>101.9</v>
      </c>
      <c r="P63" s="13">
        <f>O63-N63</f>
        <v>0</v>
      </c>
      <c r="Q63" s="212">
        <f t="shared" si="3"/>
        <v>1</v>
      </c>
      <c r="R63" s="216">
        <f t="shared" si="50"/>
        <v>13445.099999999999</v>
      </c>
      <c r="S63" s="13">
        <f t="shared" si="52"/>
        <v>13522.699999999999</v>
      </c>
      <c r="T63" s="13">
        <f t="shared" si="52"/>
        <v>13522.699999999999</v>
      </c>
      <c r="U63" s="13">
        <f t="shared" si="14"/>
        <v>13423.199999999999</v>
      </c>
      <c r="V63" s="13">
        <f t="shared" si="49"/>
        <v>-99.5</v>
      </c>
      <c r="W63" s="152">
        <f t="shared" si="8"/>
        <v>0.99264200196706276</v>
      </c>
      <c r="X63" s="7"/>
      <c r="Y63" s="7"/>
      <c r="Z63" s="7"/>
      <c r="AA63" s="7"/>
      <c r="AB63" s="7"/>
      <c r="AC63" s="7"/>
      <c r="AD63" s="7"/>
      <c r="AE63" s="7"/>
      <c r="AF63" s="7"/>
      <c r="AG63" s="7"/>
      <c r="AH63" s="7"/>
      <c r="AI63" s="7"/>
      <c r="AJ63" s="7"/>
      <c r="AK63" s="7"/>
      <c r="AL63" s="7"/>
      <c r="AM63" s="7"/>
      <c r="AN63" s="7"/>
      <c r="AO63" s="7"/>
      <c r="AP63" s="7"/>
      <c r="AQ63" s="7"/>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row>
    <row r="64" spans="1:196" s="79" customFormat="1" ht="34.15" hidden="1" customHeight="1" x14ac:dyDescent="0.3">
      <c r="A64" s="153"/>
      <c r="B64" s="56"/>
      <c r="C64" s="229"/>
      <c r="D64" s="238"/>
      <c r="E64" s="241" t="s">
        <v>195</v>
      </c>
      <c r="F64" s="28"/>
      <c r="G64" s="29"/>
      <c r="H64" s="29"/>
      <c r="I64" s="39">
        <f t="shared" si="47"/>
        <v>0</v>
      </c>
      <c r="J64" s="13">
        <f t="shared" si="48"/>
        <v>0</v>
      </c>
      <c r="K64" s="152" t="str">
        <f t="shared" si="13"/>
        <v/>
      </c>
      <c r="L64" s="196"/>
      <c r="M64" s="25"/>
      <c r="N64" s="25"/>
      <c r="O64" s="29"/>
      <c r="P64" s="12">
        <f>O64-N64</f>
        <v>0</v>
      </c>
      <c r="Q64" s="212" t="str">
        <f t="shared" si="3"/>
        <v/>
      </c>
      <c r="R64" s="217">
        <f t="shared" si="50"/>
        <v>0</v>
      </c>
      <c r="S64" s="25">
        <f t="shared" si="52"/>
        <v>0</v>
      </c>
      <c r="T64" s="25">
        <f t="shared" si="52"/>
        <v>0</v>
      </c>
      <c r="U64" s="13">
        <f t="shared" si="14"/>
        <v>0</v>
      </c>
      <c r="V64" s="25">
        <f t="shared" si="49"/>
        <v>0</v>
      </c>
      <c r="W64" s="152" t="str">
        <f t="shared" si="8"/>
        <v/>
      </c>
      <c r="X64" s="57"/>
      <c r="Y64" s="57"/>
      <c r="Z64" s="57"/>
      <c r="AA64" s="57"/>
      <c r="AB64" s="57"/>
      <c r="AC64" s="57"/>
      <c r="AD64" s="57"/>
      <c r="AE64" s="57"/>
      <c r="AF64" s="57"/>
      <c r="AG64" s="57"/>
      <c r="AH64" s="57"/>
      <c r="AI64" s="57"/>
      <c r="AJ64" s="57"/>
      <c r="AK64" s="57"/>
      <c r="AL64" s="57"/>
      <c r="AM64" s="57"/>
      <c r="AN64" s="57"/>
      <c r="AO64" s="57"/>
      <c r="AP64" s="57"/>
      <c r="AQ64" s="57"/>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row>
    <row r="65" spans="1:196" s="1" customFormat="1" ht="36" customHeight="1" x14ac:dyDescent="0.3">
      <c r="A65" s="151"/>
      <c r="B65" s="73" t="s">
        <v>8</v>
      </c>
      <c r="C65" s="234" t="s">
        <v>100</v>
      </c>
      <c r="D65" s="234" t="s">
        <v>92</v>
      </c>
      <c r="E65" s="227" t="s">
        <v>101</v>
      </c>
      <c r="F65" s="26">
        <v>85.8</v>
      </c>
      <c r="G65" s="27">
        <v>85.8</v>
      </c>
      <c r="H65" s="78">
        <v>79.8</v>
      </c>
      <c r="I65" s="38">
        <f t="shared" si="47"/>
        <v>1.1634131918809501E-4</v>
      </c>
      <c r="J65" s="13">
        <f t="shared" si="48"/>
        <v>-6</v>
      </c>
      <c r="K65" s="152">
        <f t="shared" si="13"/>
        <v>0.93006993006993011</v>
      </c>
      <c r="L65" s="195"/>
      <c r="M65" s="13"/>
      <c r="N65" s="13"/>
      <c r="O65" s="27"/>
      <c r="P65" s="13">
        <f>O65-N65</f>
        <v>0</v>
      </c>
      <c r="Q65" s="212" t="str">
        <f t="shared" si="3"/>
        <v/>
      </c>
      <c r="R65" s="216">
        <f t="shared" si="50"/>
        <v>85.8</v>
      </c>
      <c r="S65" s="13">
        <f t="shared" si="52"/>
        <v>85.8</v>
      </c>
      <c r="T65" s="13">
        <f t="shared" si="52"/>
        <v>85.8</v>
      </c>
      <c r="U65" s="13">
        <f t="shared" si="14"/>
        <v>79.8</v>
      </c>
      <c r="V65" s="13">
        <f t="shared" si="49"/>
        <v>-6</v>
      </c>
      <c r="W65" s="152">
        <f t="shared" si="8"/>
        <v>0.93006993006993011</v>
      </c>
      <c r="X65" s="7"/>
      <c r="Y65" s="7"/>
      <c r="Z65" s="7"/>
      <c r="AA65" s="7"/>
      <c r="AB65" s="7"/>
      <c r="AC65" s="7"/>
      <c r="AD65" s="7"/>
      <c r="AE65" s="7"/>
      <c r="AF65" s="7"/>
      <c r="AG65" s="7"/>
      <c r="AH65" s="7"/>
      <c r="AI65" s="7"/>
      <c r="AJ65" s="7"/>
      <c r="AK65" s="7"/>
      <c r="AL65" s="7"/>
      <c r="AM65" s="7"/>
      <c r="AN65" s="7"/>
      <c r="AO65" s="7"/>
      <c r="AP65" s="7"/>
      <c r="AQ65" s="7"/>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row>
    <row r="66" spans="1:196" s="1" customFormat="1" ht="35.25" customHeight="1" x14ac:dyDescent="0.3">
      <c r="A66" s="151"/>
      <c r="B66" s="73" t="s">
        <v>9</v>
      </c>
      <c r="C66" s="234" t="s">
        <v>121</v>
      </c>
      <c r="D66" s="234" t="s">
        <v>92</v>
      </c>
      <c r="E66" s="237" t="s">
        <v>310</v>
      </c>
      <c r="F66" s="26">
        <v>5014.7</v>
      </c>
      <c r="G66" s="27">
        <v>5014.7</v>
      </c>
      <c r="H66" s="27">
        <v>4656.6000000000004</v>
      </c>
      <c r="I66" s="17">
        <f t="shared" si="47"/>
        <v>6.7889096106677109E-3</v>
      </c>
      <c r="J66" s="13">
        <f t="shared" si="48"/>
        <v>-358.09999999999945</v>
      </c>
      <c r="K66" s="152">
        <f t="shared" si="13"/>
        <v>0.92858994556005359</v>
      </c>
      <c r="L66" s="195">
        <v>25.5</v>
      </c>
      <c r="M66" s="13">
        <v>25.5</v>
      </c>
      <c r="N66" s="13">
        <v>25.5</v>
      </c>
      <c r="O66" s="27"/>
      <c r="P66" s="13">
        <f>O66-N66</f>
        <v>-25.5</v>
      </c>
      <c r="Q66" s="212">
        <f t="shared" si="3"/>
        <v>0</v>
      </c>
      <c r="R66" s="216">
        <f t="shared" si="50"/>
        <v>5040.2</v>
      </c>
      <c r="S66" s="13">
        <f t="shared" si="52"/>
        <v>5040.2</v>
      </c>
      <c r="T66" s="13">
        <f t="shared" si="52"/>
        <v>5040.2</v>
      </c>
      <c r="U66" s="13">
        <f t="shared" si="14"/>
        <v>4656.6000000000004</v>
      </c>
      <c r="V66" s="13">
        <f t="shared" si="49"/>
        <v>-383.59999999999945</v>
      </c>
      <c r="W66" s="152">
        <f t="shared" si="8"/>
        <v>0.9238919090512282</v>
      </c>
      <c r="X66" s="7"/>
      <c r="Y66" s="7"/>
      <c r="Z66" s="7"/>
      <c r="AA66" s="7"/>
      <c r="AB66" s="7"/>
      <c r="AC66" s="7"/>
      <c r="AD66" s="7"/>
      <c r="AE66" s="7"/>
      <c r="AF66" s="7"/>
      <c r="AG66" s="7"/>
      <c r="AH66" s="7"/>
      <c r="AI66" s="7"/>
      <c r="AJ66" s="7"/>
      <c r="AK66" s="7"/>
      <c r="AL66" s="7"/>
      <c r="AM66" s="7"/>
      <c r="AN66" s="7"/>
      <c r="AO66" s="7"/>
      <c r="AP66" s="7"/>
      <c r="AQ66" s="7"/>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row>
    <row r="67" spans="1:196" s="1" customFormat="1" ht="51.75" customHeight="1" x14ac:dyDescent="0.3">
      <c r="A67" s="151"/>
      <c r="B67" s="73" t="s">
        <v>9</v>
      </c>
      <c r="C67" s="234" t="s">
        <v>273</v>
      </c>
      <c r="D67" s="234" t="s">
        <v>92</v>
      </c>
      <c r="E67" s="237" t="s">
        <v>277</v>
      </c>
      <c r="F67" s="26">
        <v>37.5</v>
      </c>
      <c r="G67" s="27">
        <v>37.5</v>
      </c>
      <c r="H67" s="27">
        <v>1.6</v>
      </c>
      <c r="I67" s="38">
        <f t="shared" ref="I67:I68" si="53">H67/$H$10</f>
        <v>2.3326580288339856E-6</v>
      </c>
      <c r="J67" s="13">
        <f t="shared" ref="J67:J68" si="54">H67-G67</f>
        <v>-35.9</v>
      </c>
      <c r="K67" s="152">
        <f t="shared" si="13"/>
        <v>4.2666666666666672E-2</v>
      </c>
      <c r="L67" s="195"/>
      <c r="M67" s="13"/>
      <c r="N67" s="13"/>
      <c r="O67" s="27"/>
      <c r="P67" s="13">
        <f t="shared" ref="P67:P68" si="55">O67-N67</f>
        <v>0</v>
      </c>
      <c r="Q67" s="212" t="str">
        <f t="shared" si="3"/>
        <v/>
      </c>
      <c r="R67" s="216">
        <f t="shared" ref="R67:R68" si="56">SUM(F67,L67)</f>
        <v>37.5</v>
      </c>
      <c r="S67" s="13">
        <f t="shared" ref="S67:S68" si="57">SUM(F67,M67)</f>
        <v>37.5</v>
      </c>
      <c r="T67" s="13">
        <f t="shared" ref="T67:T68" si="58">SUM(G67,N67)</f>
        <v>37.5</v>
      </c>
      <c r="U67" s="13">
        <f t="shared" si="14"/>
        <v>1.6</v>
      </c>
      <c r="V67" s="13">
        <f t="shared" ref="V67:V68" si="59">U67-T67</f>
        <v>-35.9</v>
      </c>
      <c r="W67" s="152">
        <f t="shared" si="8"/>
        <v>4.2666666666666672E-2</v>
      </c>
      <c r="X67" s="7"/>
      <c r="Y67" s="7"/>
      <c r="Z67" s="7"/>
      <c r="AA67" s="7"/>
      <c r="AB67" s="7"/>
      <c r="AC67" s="7"/>
      <c r="AD67" s="7"/>
      <c r="AE67" s="7"/>
      <c r="AF67" s="7"/>
      <c r="AG67" s="7"/>
      <c r="AH67" s="7"/>
      <c r="AI67" s="7"/>
      <c r="AJ67" s="7"/>
      <c r="AK67" s="7"/>
      <c r="AL67" s="7"/>
      <c r="AM67" s="7"/>
      <c r="AN67" s="7"/>
      <c r="AO67" s="7"/>
      <c r="AP67" s="7"/>
      <c r="AQ67" s="7"/>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row>
    <row r="68" spans="1:196" s="71" customFormat="1" ht="78" hidden="1" customHeight="1" x14ac:dyDescent="0.3">
      <c r="A68" s="155"/>
      <c r="B68" s="63"/>
      <c r="C68" s="64"/>
      <c r="D68" s="63"/>
      <c r="E68" s="178" t="s">
        <v>301</v>
      </c>
      <c r="F68" s="24"/>
      <c r="G68" s="25"/>
      <c r="H68" s="25"/>
      <c r="I68" s="41">
        <f t="shared" si="53"/>
        <v>0</v>
      </c>
      <c r="J68" s="13">
        <f t="shared" si="54"/>
        <v>0</v>
      </c>
      <c r="K68" s="152" t="str">
        <f t="shared" si="13"/>
        <v/>
      </c>
      <c r="L68" s="198"/>
      <c r="M68" s="31"/>
      <c r="N68" s="31"/>
      <c r="O68" s="31"/>
      <c r="P68" s="46">
        <f t="shared" si="55"/>
        <v>0</v>
      </c>
      <c r="Q68" s="212" t="str">
        <f t="shared" si="3"/>
        <v/>
      </c>
      <c r="R68" s="218">
        <f t="shared" si="56"/>
        <v>0</v>
      </c>
      <c r="S68" s="31">
        <f t="shared" si="57"/>
        <v>0</v>
      </c>
      <c r="T68" s="31">
        <f t="shared" si="58"/>
        <v>0</v>
      </c>
      <c r="U68" s="13">
        <f t="shared" si="14"/>
        <v>0</v>
      </c>
      <c r="V68" s="25">
        <f t="shared" si="59"/>
        <v>0</v>
      </c>
      <c r="W68" s="152" t="str">
        <f t="shared" si="8"/>
        <v/>
      </c>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69"/>
      <c r="DJ68" s="69"/>
      <c r="DK68" s="69"/>
      <c r="DL68" s="69"/>
      <c r="DM68" s="69"/>
      <c r="DN68" s="69"/>
      <c r="DO68" s="69"/>
      <c r="DP68" s="69"/>
      <c r="DQ68" s="69"/>
      <c r="DR68" s="69"/>
      <c r="DS68" s="69"/>
      <c r="DT68" s="69"/>
      <c r="DU68" s="69"/>
      <c r="DV68" s="69"/>
      <c r="DW68" s="69"/>
      <c r="DX68" s="69"/>
      <c r="DY68" s="69"/>
      <c r="DZ68" s="69"/>
      <c r="EA68" s="69"/>
      <c r="EB68" s="69"/>
      <c r="EC68" s="69"/>
      <c r="ED68" s="69"/>
      <c r="EE68" s="69"/>
      <c r="EF68" s="69"/>
      <c r="EG68" s="69"/>
      <c r="EH68" s="69"/>
      <c r="EI68" s="69"/>
      <c r="EJ68" s="69"/>
      <c r="EK68" s="69"/>
      <c r="EL68" s="69"/>
      <c r="EM68" s="69"/>
      <c r="EN68" s="69"/>
      <c r="EO68" s="69"/>
      <c r="EP68" s="69"/>
      <c r="EQ68" s="69"/>
      <c r="ER68" s="69"/>
      <c r="ES68" s="69"/>
      <c r="ET68" s="69"/>
      <c r="EU68" s="69"/>
      <c r="EV68" s="69"/>
      <c r="EW68" s="69"/>
      <c r="EX68" s="69"/>
      <c r="EY68" s="69"/>
      <c r="EZ68" s="69"/>
      <c r="FA68" s="69"/>
      <c r="FB68" s="69"/>
      <c r="FC68" s="69"/>
      <c r="FD68" s="69"/>
      <c r="FE68" s="69"/>
      <c r="FF68" s="69"/>
      <c r="FG68" s="69"/>
      <c r="FH68" s="69"/>
      <c r="FI68" s="69"/>
      <c r="FJ68" s="69"/>
      <c r="FK68" s="69"/>
      <c r="FL68" s="69"/>
      <c r="FM68" s="69"/>
      <c r="FN68" s="69"/>
      <c r="FO68" s="69"/>
      <c r="FP68" s="69"/>
      <c r="FQ68" s="69"/>
      <c r="FR68" s="69"/>
      <c r="FS68" s="69"/>
      <c r="FT68" s="69"/>
      <c r="FU68" s="69"/>
      <c r="FV68" s="69"/>
      <c r="FW68" s="69"/>
      <c r="FX68" s="69"/>
      <c r="FY68" s="69"/>
      <c r="FZ68" s="69"/>
      <c r="GA68" s="69"/>
      <c r="GB68" s="69"/>
      <c r="GC68" s="69"/>
      <c r="GD68" s="69"/>
      <c r="GE68" s="70"/>
      <c r="GF68" s="70"/>
      <c r="GG68" s="70"/>
      <c r="GH68" s="70"/>
      <c r="GI68" s="70"/>
      <c r="GJ68" s="70"/>
      <c r="GK68" s="70"/>
      <c r="GL68" s="70"/>
      <c r="GM68" s="70"/>
      <c r="GN68" s="70"/>
    </row>
    <row r="69" spans="1:196" ht="24" customHeight="1" x14ac:dyDescent="0.3">
      <c r="A69" s="151"/>
      <c r="B69" s="73" t="s">
        <v>11</v>
      </c>
      <c r="C69" s="234" t="s">
        <v>102</v>
      </c>
      <c r="D69" s="234" t="s">
        <v>92</v>
      </c>
      <c r="E69" s="237" t="s">
        <v>111</v>
      </c>
      <c r="F69" s="20">
        <v>2357.6</v>
      </c>
      <c r="G69" s="13">
        <v>2357.6</v>
      </c>
      <c r="H69" s="13">
        <v>2188.6</v>
      </c>
      <c r="I69" s="17">
        <f>H69/$H$10</f>
        <v>3.1907846011912876E-3</v>
      </c>
      <c r="J69" s="13">
        <f>H69-G69</f>
        <v>-169</v>
      </c>
      <c r="K69" s="152">
        <f t="shared" si="13"/>
        <v>0.92831693247370206</v>
      </c>
      <c r="L69" s="195">
        <v>19</v>
      </c>
      <c r="M69" s="13">
        <v>19</v>
      </c>
      <c r="N69" s="13">
        <v>19</v>
      </c>
      <c r="O69" s="13"/>
      <c r="P69" s="13">
        <f>O69-N69</f>
        <v>-19</v>
      </c>
      <c r="Q69" s="212">
        <f t="shared" si="3"/>
        <v>0</v>
      </c>
      <c r="R69" s="216">
        <f>SUM(F69,L69)</f>
        <v>2376.6</v>
      </c>
      <c r="S69" s="13">
        <f t="shared" ref="S69:T73" si="60">SUM(F69,M69)</f>
        <v>2376.6</v>
      </c>
      <c r="T69" s="13">
        <f t="shared" si="60"/>
        <v>2376.6</v>
      </c>
      <c r="U69" s="13">
        <f t="shared" si="14"/>
        <v>2188.6</v>
      </c>
      <c r="V69" s="13">
        <f>U69-T69</f>
        <v>-188</v>
      </c>
      <c r="W69" s="152">
        <f t="shared" si="8"/>
        <v>0.92089539678532362</v>
      </c>
      <c r="X69" s="7"/>
      <c r="Y69" s="7"/>
      <c r="Z69" s="7"/>
      <c r="AA69" s="7"/>
      <c r="AB69" s="7"/>
      <c r="AC69" s="7"/>
      <c r="AD69" s="7"/>
      <c r="AE69" s="7"/>
      <c r="AF69" s="7"/>
      <c r="AG69" s="7"/>
      <c r="AH69" s="7"/>
      <c r="AI69" s="7"/>
      <c r="AJ69" s="7"/>
      <c r="AK69" s="7"/>
      <c r="AL69" s="7"/>
      <c r="AM69" s="7"/>
      <c r="AN69" s="7"/>
      <c r="AO69" s="7"/>
      <c r="AP69" s="7"/>
      <c r="AQ69" s="7"/>
    </row>
    <row r="70" spans="1:196" ht="25.5" customHeight="1" x14ac:dyDescent="0.3">
      <c r="A70" s="151"/>
      <c r="B70" s="73" t="s">
        <v>10</v>
      </c>
      <c r="C70" s="234" t="s">
        <v>122</v>
      </c>
      <c r="D70" s="234" t="s">
        <v>92</v>
      </c>
      <c r="E70" s="237" t="s">
        <v>105</v>
      </c>
      <c r="F70" s="20">
        <v>1143.8</v>
      </c>
      <c r="G70" s="13">
        <v>1143.8</v>
      </c>
      <c r="H70" s="13">
        <v>1068.7</v>
      </c>
      <c r="I70" s="17">
        <f>H70/$H$10</f>
        <v>1.5580697721343001E-3</v>
      </c>
      <c r="J70" s="13">
        <f>H70-G70</f>
        <v>-75.099999999999909</v>
      </c>
      <c r="K70" s="152">
        <f t="shared" si="13"/>
        <v>0.93434166812379793</v>
      </c>
      <c r="L70" s="195"/>
      <c r="M70" s="13">
        <v>40.200000000000003</v>
      </c>
      <c r="N70" s="13">
        <v>40.200000000000003</v>
      </c>
      <c r="O70" s="13">
        <v>32.6</v>
      </c>
      <c r="P70" s="13">
        <f>O70-N70</f>
        <v>-7.6000000000000014</v>
      </c>
      <c r="Q70" s="212">
        <f t="shared" si="3"/>
        <v>0.81094527363184077</v>
      </c>
      <c r="R70" s="216">
        <f>SUM(F70,L70)</f>
        <v>1143.8</v>
      </c>
      <c r="S70" s="13">
        <f t="shared" si="60"/>
        <v>1184</v>
      </c>
      <c r="T70" s="13">
        <f t="shared" si="60"/>
        <v>1184</v>
      </c>
      <c r="U70" s="13">
        <f t="shared" si="14"/>
        <v>1101.3</v>
      </c>
      <c r="V70" s="13">
        <f>U70-T70</f>
        <v>-82.700000000000045</v>
      </c>
      <c r="W70" s="152">
        <f t="shared" si="8"/>
        <v>0.93015202702702704</v>
      </c>
      <c r="X70" s="7"/>
      <c r="Y70" s="7"/>
      <c r="Z70" s="7"/>
      <c r="AA70" s="7"/>
      <c r="AB70" s="7"/>
      <c r="AC70" s="7"/>
      <c r="AD70" s="7"/>
      <c r="AE70" s="7"/>
      <c r="AF70" s="7"/>
      <c r="AG70" s="7"/>
      <c r="AH70" s="7"/>
      <c r="AI70" s="7"/>
      <c r="AJ70" s="7"/>
      <c r="AK70" s="7"/>
      <c r="AL70" s="7"/>
      <c r="AM70" s="7"/>
      <c r="AN70" s="7"/>
      <c r="AO70" s="7"/>
      <c r="AP70" s="7"/>
      <c r="AQ70" s="7"/>
    </row>
    <row r="71" spans="1:196" ht="73.5" customHeight="1" x14ac:dyDescent="0.3">
      <c r="A71" s="151"/>
      <c r="B71" s="73"/>
      <c r="C71" s="234" t="s">
        <v>147</v>
      </c>
      <c r="D71" s="234" t="s">
        <v>92</v>
      </c>
      <c r="E71" s="237" t="s">
        <v>148</v>
      </c>
      <c r="F71" s="20">
        <v>529.5</v>
      </c>
      <c r="G71" s="13">
        <v>529.5</v>
      </c>
      <c r="H71" s="46">
        <v>527.5</v>
      </c>
      <c r="I71" s="17">
        <f>H71/$H$10</f>
        <v>7.6904819388120453E-4</v>
      </c>
      <c r="J71" s="13">
        <f>H71-G71</f>
        <v>-2</v>
      </c>
      <c r="K71" s="152">
        <f t="shared" si="13"/>
        <v>0.99622285174693104</v>
      </c>
      <c r="L71" s="195"/>
      <c r="M71" s="13"/>
      <c r="N71" s="13"/>
      <c r="O71" s="13"/>
      <c r="P71" s="13">
        <f>O71-N71</f>
        <v>0</v>
      </c>
      <c r="Q71" s="212" t="str">
        <f t="shared" si="3"/>
        <v/>
      </c>
      <c r="R71" s="216">
        <f>SUM(F71,L71)</f>
        <v>529.5</v>
      </c>
      <c r="S71" s="13">
        <f t="shared" si="60"/>
        <v>529.5</v>
      </c>
      <c r="T71" s="13">
        <f t="shared" si="60"/>
        <v>529.5</v>
      </c>
      <c r="U71" s="13">
        <f t="shared" si="14"/>
        <v>527.5</v>
      </c>
      <c r="V71" s="13">
        <f>U71-T71</f>
        <v>-2</v>
      </c>
      <c r="W71" s="152">
        <f t="shared" si="8"/>
        <v>0.99622285174693104</v>
      </c>
      <c r="X71" s="7"/>
      <c r="Y71" s="7"/>
      <c r="Z71" s="7"/>
      <c r="AA71" s="7"/>
      <c r="AB71" s="7"/>
      <c r="AC71" s="7"/>
      <c r="AD71" s="7"/>
      <c r="AE71" s="7"/>
      <c r="AF71" s="7"/>
      <c r="AG71" s="7"/>
      <c r="AH71" s="7"/>
      <c r="AI71" s="7"/>
      <c r="AJ71" s="7"/>
      <c r="AK71" s="7"/>
      <c r="AL71" s="7"/>
      <c r="AM71" s="7"/>
      <c r="AN71" s="7"/>
      <c r="AO71" s="7"/>
      <c r="AP71" s="7"/>
      <c r="AQ71" s="7"/>
    </row>
    <row r="72" spans="1:196" ht="94.5" customHeight="1" x14ac:dyDescent="0.3">
      <c r="A72" s="151"/>
      <c r="B72" s="73" t="s">
        <v>35</v>
      </c>
      <c r="C72" s="234" t="s">
        <v>103</v>
      </c>
      <c r="D72" s="234" t="s">
        <v>95</v>
      </c>
      <c r="E72" s="235" t="s">
        <v>123</v>
      </c>
      <c r="F72" s="20">
        <v>550</v>
      </c>
      <c r="G72" s="13">
        <v>550</v>
      </c>
      <c r="H72" s="13">
        <v>550</v>
      </c>
      <c r="I72" s="17">
        <f>H72/$H$10</f>
        <v>8.018511974116825E-4</v>
      </c>
      <c r="J72" s="13">
        <f>H72-G72</f>
        <v>0</v>
      </c>
      <c r="K72" s="152">
        <f t="shared" si="13"/>
        <v>1</v>
      </c>
      <c r="L72" s="195"/>
      <c r="M72" s="13"/>
      <c r="N72" s="13"/>
      <c r="O72" s="13"/>
      <c r="P72" s="12">
        <f>O72-N72</f>
        <v>0</v>
      </c>
      <c r="Q72" s="212" t="str">
        <f t="shared" si="3"/>
        <v/>
      </c>
      <c r="R72" s="216">
        <f>SUM(F72,L72)</f>
        <v>550</v>
      </c>
      <c r="S72" s="13">
        <f t="shared" si="60"/>
        <v>550</v>
      </c>
      <c r="T72" s="13">
        <f t="shared" si="60"/>
        <v>550</v>
      </c>
      <c r="U72" s="13">
        <f t="shared" si="14"/>
        <v>550</v>
      </c>
      <c r="V72" s="13">
        <f>U72-T72</f>
        <v>0</v>
      </c>
      <c r="W72" s="152">
        <f t="shared" si="8"/>
        <v>1</v>
      </c>
      <c r="X72" s="7"/>
      <c r="Y72" s="7"/>
      <c r="Z72" s="7"/>
      <c r="AA72" s="7"/>
      <c r="AB72" s="7"/>
      <c r="AC72" s="7"/>
      <c r="AD72" s="7"/>
      <c r="AE72" s="7"/>
      <c r="AF72" s="7"/>
      <c r="AG72" s="7"/>
      <c r="AH72" s="7"/>
      <c r="AI72" s="7"/>
      <c r="AJ72" s="7"/>
      <c r="AK72" s="7"/>
      <c r="AL72" s="7"/>
      <c r="AM72" s="7"/>
      <c r="AN72" s="7"/>
      <c r="AO72" s="7"/>
      <c r="AP72" s="7"/>
      <c r="AQ72" s="7"/>
    </row>
    <row r="73" spans="1:196" ht="56.25" customHeight="1" x14ac:dyDescent="0.3">
      <c r="A73" s="151"/>
      <c r="B73" s="73"/>
      <c r="C73" s="234" t="s">
        <v>150</v>
      </c>
      <c r="D73" s="234" t="s">
        <v>89</v>
      </c>
      <c r="E73" s="235" t="s">
        <v>149</v>
      </c>
      <c r="F73" s="20">
        <v>66.5</v>
      </c>
      <c r="G73" s="13">
        <v>66.5</v>
      </c>
      <c r="H73" s="13">
        <v>65.7</v>
      </c>
      <c r="I73" s="40">
        <f>H73/$H$10</f>
        <v>9.5784770308995521E-5</v>
      </c>
      <c r="J73" s="13">
        <f>H73-G73</f>
        <v>-0.79999999999999716</v>
      </c>
      <c r="K73" s="152">
        <f t="shared" si="13"/>
        <v>0.98796992481203016</v>
      </c>
      <c r="L73" s="195"/>
      <c r="M73" s="13"/>
      <c r="N73" s="13"/>
      <c r="O73" s="13"/>
      <c r="P73" s="12">
        <f>O73-N73</f>
        <v>0</v>
      </c>
      <c r="Q73" s="212" t="str">
        <f t="shared" si="3"/>
        <v/>
      </c>
      <c r="R73" s="216">
        <f>SUM(F73,L73)</f>
        <v>66.5</v>
      </c>
      <c r="S73" s="13">
        <f t="shared" si="60"/>
        <v>66.5</v>
      </c>
      <c r="T73" s="13">
        <f t="shared" si="60"/>
        <v>66.5</v>
      </c>
      <c r="U73" s="13">
        <f t="shared" si="14"/>
        <v>65.7</v>
      </c>
      <c r="V73" s="13">
        <f>U73-T73</f>
        <v>-0.79999999999999716</v>
      </c>
      <c r="W73" s="152">
        <f t="shared" si="8"/>
        <v>0.98796992481203016</v>
      </c>
      <c r="X73" s="7"/>
      <c r="Y73" s="7"/>
      <c r="Z73" s="7"/>
      <c r="AA73" s="7"/>
      <c r="AB73" s="7"/>
      <c r="AC73" s="7"/>
      <c r="AD73" s="7"/>
      <c r="AE73" s="7"/>
      <c r="AF73" s="7"/>
      <c r="AG73" s="7"/>
      <c r="AH73" s="7"/>
      <c r="AI73" s="7"/>
      <c r="AJ73" s="7"/>
      <c r="AK73" s="7"/>
      <c r="AL73" s="7"/>
      <c r="AM73" s="7"/>
      <c r="AN73" s="7"/>
      <c r="AO73" s="7"/>
      <c r="AP73" s="7"/>
      <c r="AQ73" s="7"/>
    </row>
    <row r="74" spans="1:196" s="60" customFormat="1" ht="204.6" hidden="1" customHeight="1" x14ac:dyDescent="0.3">
      <c r="A74" s="153"/>
      <c r="B74" s="74"/>
      <c r="C74" s="238" t="s">
        <v>280</v>
      </c>
      <c r="D74" s="238" t="s">
        <v>282</v>
      </c>
      <c r="E74" s="241" t="s">
        <v>344</v>
      </c>
      <c r="F74" s="24"/>
      <c r="G74" s="25"/>
      <c r="H74" s="25"/>
      <c r="I74" s="44">
        <f t="shared" ref="I74:I75" si="61">H74/$H$10</f>
        <v>0</v>
      </c>
      <c r="J74" s="25">
        <f t="shared" ref="J74:J75" si="62">H74-G74</f>
        <v>0</v>
      </c>
      <c r="K74" s="152" t="str">
        <f t="shared" si="13"/>
        <v/>
      </c>
      <c r="L74" s="196"/>
      <c r="M74" s="25"/>
      <c r="N74" s="25"/>
      <c r="O74" s="25"/>
      <c r="P74" s="25">
        <f t="shared" ref="P74:P75" si="63">O74-N74</f>
        <v>0</v>
      </c>
      <c r="Q74" s="212" t="str">
        <f t="shared" si="3"/>
        <v/>
      </c>
      <c r="R74" s="217">
        <f t="shared" ref="R74:R75" si="64">SUM(F74,L74)</f>
        <v>0</v>
      </c>
      <c r="S74" s="25">
        <f t="shared" ref="S74:S75" si="65">SUM(F74,M74)</f>
        <v>0</v>
      </c>
      <c r="T74" s="25">
        <f t="shared" ref="T74:T75" si="66">SUM(G74,N74)</f>
        <v>0</v>
      </c>
      <c r="U74" s="13">
        <f t="shared" si="14"/>
        <v>0</v>
      </c>
      <c r="V74" s="25">
        <f t="shared" ref="V74:V75" si="67">U74-T74</f>
        <v>0</v>
      </c>
      <c r="W74" s="152" t="str">
        <f t="shared" si="8"/>
        <v/>
      </c>
      <c r="X74" s="57"/>
      <c r="Y74" s="57"/>
      <c r="Z74" s="57"/>
      <c r="AA74" s="57"/>
      <c r="AB74" s="57"/>
      <c r="AC74" s="57"/>
      <c r="AD74" s="57"/>
      <c r="AE74" s="57"/>
      <c r="AF74" s="57"/>
      <c r="AG74" s="57"/>
      <c r="AH74" s="57"/>
      <c r="AI74" s="57"/>
      <c r="AJ74" s="57"/>
      <c r="AK74" s="57"/>
      <c r="AL74" s="57"/>
      <c r="AM74" s="57"/>
      <c r="AN74" s="57"/>
      <c r="AO74" s="57"/>
      <c r="AP74" s="57"/>
      <c r="AQ74" s="57"/>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9"/>
      <c r="GF74" s="59"/>
      <c r="GG74" s="59"/>
      <c r="GH74" s="59"/>
      <c r="GI74" s="59"/>
      <c r="GJ74" s="59"/>
      <c r="GK74" s="59"/>
      <c r="GL74" s="59"/>
      <c r="GM74" s="59"/>
      <c r="GN74" s="59"/>
    </row>
    <row r="75" spans="1:196" s="60" customFormat="1" ht="283.14999999999998" hidden="1" customHeight="1" x14ac:dyDescent="0.3">
      <c r="A75" s="153"/>
      <c r="B75" s="74"/>
      <c r="C75" s="238" t="s">
        <v>281</v>
      </c>
      <c r="D75" s="238" t="s">
        <v>89</v>
      </c>
      <c r="E75" s="241" t="s">
        <v>345</v>
      </c>
      <c r="F75" s="24"/>
      <c r="G75" s="25"/>
      <c r="H75" s="25"/>
      <c r="I75" s="44">
        <f t="shared" si="61"/>
        <v>0</v>
      </c>
      <c r="J75" s="25">
        <f t="shared" si="62"/>
        <v>0</v>
      </c>
      <c r="K75" s="152" t="str">
        <f t="shared" si="13"/>
        <v/>
      </c>
      <c r="L75" s="196"/>
      <c r="M75" s="25"/>
      <c r="N75" s="25"/>
      <c r="O75" s="25"/>
      <c r="P75" s="25">
        <f t="shared" si="63"/>
        <v>0</v>
      </c>
      <c r="Q75" s="212" t="str">
        <f t="shared" si="3"/>
        <v/>
      </c>
      <c r="R75" s="217">
        <f t="shared" si="64"/>
        <v>0</v>
      </c>
      <c r="S75" s="25">
        <f t="shared" si="65"/>
        <v>0</v>
      </c>
      <c r="T75" s="25">
        <f t="shared" si="66"/>
        <v>0</v>
      </c>
      <c r="U75" s="13">
        <f t="shared" si="14"/>
        <v>0</v>
      </c>
      <c r="V75" s="25">
        <f t="shared" si="67"/>
        <v>0</v>
      </c>
      <c r="W75" s="152" t="str">
        <f t="shared" si="8"/>
        <v/>
      </c>
      <c r="X75" s="57"/>
      <c r="Y75" s="57"/>
      <c r="Z75" s="57"/>
      <c r="AA75" s="57"/>
      <c r="AB75" s="57"/>
      <c r="AC75" s="57"/>
      <c r="AD75" s="57"/>
      <c r="AE75" s="57"/>
      <c r="AF75" s="57"/>
      <c r="AG75" s="57"/>
      <c r="AH75" s="57"/>
      <c r="AI75" s="57"/>
      <c r="AJ75" s="57"/>
      <c r="AK75" s="57"/>
      <c r="AL75" s="57"/>
      <c r="AM75" s="57"/>
      <c r="AN75" s="57"/>
      <c r="AO75" s="57"/>
      <c r="AP75" s="57"/>
      <c r="AQ75" s="57"/>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9"/>
      <c r="GF75" s="59"/>
      <c r="GG75" s="59"/>
      <c r="GH75" s="59"/>
      <c r="GI75" s="59"/>
      <c r="GJ75" s="59"/>
      <c r="GK75" s="59"/>
      <c r="GL75" s="59"/>
      <c r="GM75" s="59"/>
      <c r="GN75" s="59"/>
    </row>
    <row r="76" spans="1:196" s="81" customFormat="1" ht="38.25" customHeight="1" x14ac:dyDescent="0.3">
      <c r="A76" s="151"/>
      <c r="B76" s="53" t="s">
        <v>7</v>
      </c>
      <c r="C76" s="226" t="s">
        <v>124</v>
      </c>
      <c r="D76" s="226" t="s">
        <v>57</v>
      </c>
      <c r="E76" s="235" t="s">
        <v>125</v>
      </c>
      <c r="F76" s="20">
        <v>3809</v>
      </c>
      <c r="G76" s="13">
        <v>3809</v>
      </c>
      <c r="H76" s="13">
        <v>3786.5</v>
      </c>
      <c r="I76" s="17">
        <f>H76/$H$10</f>
        <v>5.5203810163624283E-3</v>
      </c>
      <c r="J76" s="13">
        <f>H76-G76</f>
        <v>-22.5</v>
      </c>
      <c r="K76" s="152">
        <f t="shared" si="13"/>
        <v>0.99409293777894459</v>
      </c>
      <c r="L76" s="195"/>
      <c r="M76" s="13"/>
      <c r="N76" s="13"/>
      <c r="O76" s="13"/>
      <c r="P76" s="12">
        <f>O76-N76</f>
        <v>0</v>
      </c>
      <c r="Q76" s="212" t="str">
        <f t="shared" si="3"/>
        <v/>
      </c>
      <c r="R76" s="216">
        <f>SUM(F76,L76)</f>
        <v>3809</v>
      </c>
      <c r="S76" s="13">
        <f>SUM(F76,M76)</f>
        <v>3809</v>
      </c>
      <c r="T76" s="13">
        <f>SUM(G76,N76)</f>
        <v>3809</v>
      </c>
      <c r="U76" s="13">
        <f t="shared" si="14"/>
        <v>3786.5</v>
      </c>
      <c r="V76" s="13">
        <f>U76-T76</f>
        <v>-22.5</v>
      </c>
      <c r="W76" s="152">
        <f t="shared" si="8"/>
        <v>0.99409293777894459</v>
      </c>
      <c r="X76" s="7"/>
      <c r="Y76" s="7"/>
      <c r="Z76" s="7"/>
      <c r="AA76" s="7"/>
      <c r="AB76" s="7"/>
      <c r="AC76" s="7"/>
      <c r="AD76" s="7"/>
      <c r="AE76" s="7"/>
      <c r="AF76" s="7"/>
      <c r="AG76" s="7"/>
      <c r="AH76" s="7"/>
      <c r="AI76" s="7"/>
      <c r="AJ76" s="7"/>
      <c r="AK76" s="7"/>
      <c r="AL76" s="7"/>
      <c r="AM76" s="7"/>
      <c r="AN76" s="7"/>
      <c r="AO76" s="7"/>
      <c r="AP76" s="7"/>
      <c r="AQ76" s="7"/>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80"/>
      <c r="GF76" s="80"/>
      <c r="GG76" s="80"/>
      <c r="GH76" s="80"/>
      <c r="GI76" s="80"/>
      <c r="GJ76" s="80"/>
      <c r="GK76" s="80"/>
      <c r="GL76" s="80"/>
      <c r="GM76" s="80"/>
      <c r="GN76" s="80"/>
    </row>
    <row r="77" spans="1:196" s="76" customFormat="1" ht="30" customHeight="1" x14ac:dyDescent="0.3">
      <c r="A77" s="149">
        <v>4</v>
      </c>
      <c r="B77" s="49" t="s">
        <v>14</v>
      </c>
      <c r="C77" s="49" t="s">
        <v>108</v>
      </c>
      <c r="D77" s="49"/>
      <c r="E77" s="181" t="s">
        <v>319</v>
      </c>
      <c r="F77" s="18">
        <f>SUM(F78:F81)</f>
        <v>14143.2</v>
      </c>
      <c r="G77" s="12">
        <f t="shared" ref="G77:H77" si="68">SUM(G78:G81)</f>
        <v>14143.2</v>
      </c>
      <c r="H77" s="12">
        <f t="shared" si="68"/>
        <v>13698.4</v>
      </c>
      <c r="I77" s="21">
        <f t="shared" si="9"/>
        <v>1.9971051713862164E-2</v>
      </c>
      <c r="J77" s="12">
        <f t="shared" si="15"/>
        <v>-444.80000000000109</v>
      </c>
      <c r="K77" s="150">
        <f t="shared" si="13"/>
        <v>0.96855025736749811</v>
      </c>
      <c r="L77" s="145">
        <f>SUM(L78:L81)</f>
        <v>446.5</v>
      </c>
      <c r="M77" s="12">
        <f t="shared" ref="M77" si="69">SUM(M78:M81)</f>
        <v>484.4</v>
      </c>
      <c r="N77" s="12">
        <f>SUM(N78:N81)</f>
        <v>484.4</v>
      </c>
      <c r="O77" s="12">
        <f t="shared" ref="O77" si="70">SUM(O78:O81)</f>
        <v>329.70000000000005</v>
      </c>
      <c r="P77" s="12">
        <f t="shared" si="11"/>
        <v>-154.69999999999993</v>
      </c>
      <c r="Q77" s="211">
        <f t="shared" ref="Q77:Q142" si="71">IFERROR(100%*(O77/N77),"")</f>
        <v>0.68063583815028916</v>
      </c>
      <c r="R77" s="209">
        <f>SUM(R78:R81)</f>
        <v>14589.7</v>
      </c>
      <c r="S77" s="12">
        <f t="shared" ref="S77:T77" si="72">SUM(S78:S81)</f>
        <v>14627.6</v>
      </c>
      <c r="T77" s="12">
        <f t="shared" si="72"/>
        <v>14627.6</v>
      </c>
      <c r="U77" s="12">
        <f t="shared" si="14"/>
        <v>14028.1</v>
      </c>
      <c r="V77" s="12">
        <f t="shared" si="7"/>
        <v>-599.5</v>
      </c>
      <c r="W77" s="150">
        <f t="shared" ref="W77:W111" si="73">IFERROR(100%*(U77/T77),"")</f>
        <v>0.95901583308266569</v>
      </c>
      <c r="X77" s="50"/>
      <c r="Y77" s="50"/>
      <c r="Z77" s="50"/>
      <c r="AA77" s="50"/>
      <c r="AB77" s="50"/>
      <c r="AC77" s="50"/>
      <c r="AD77" s="50"/>
      <c r="AE77" s="50"/>
      <c r="AF77" s="50"/>
      <c r="AG77" s="50"/>
      <c r="AH77" s="50"/>
      <c r="AI77" s="50"/>
      <c r="AJ77" s="50"/>
      <c r="AK77" s="50"/>
      <c r="AL77" s="50"/>
      <c r="AM77" s="50"/>
      <c r="AN77" s="50"/>
      <c r="AO77" s="50"/>
      <c r="AP77" s="50"/>
      <c r="AQ77" s="50"/>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c r="EK77" s="51"/>
      <c r="EL77" s="51"/>
      <c r="EM77" s="51"/>
      <c r="EN77" s="51"/>
      <c r="EO77" s="51"/>
      <c r="EP77" s="51"/>
      <c r="EQ77" s="51"/>
      <c r="ER77" s="51"/>
      <c r="ES77" s="51"/>
      <c r="ET77" s="51"/>
      <c r="EU77" s="51"/>
      <c r="EV77" s="51"/>
      <c r="EW77" s="51"/>
      <c r="EX77" s="51"/>
      <c r="EY77" s="51"/>
      <c r="EZ77" s="51"/>
      <c r="FA77" s="51"/>
      <c r="FB77" s="51"/>
      <c r="FC77" s="51"/>
      <c r="FD77" s="51"/>
      <c r="FE77" s="51"/>
      <c r="FF77" s="51"/>
      <c r="FG77" s="51"/>
      <c r="FH77" s="51"/>
      <c r="FI77" s="51"/>
      <c r="FJ77" s="51"/>
      <c r="FK77" s="51"/>
      <c r="FL77" s="51"/>
      <c r="FM77" s="51"/>
      <c r="FN77" s="51"/>
      <c r="FO77" s="51"/>
      <c r="FP77" s="51"/>
      <c r="FQ77" s="51"/>
      <c r="FR77" s="51"/>
      <c r="FS77" s="51"/>
      <c r="FT77" s="51"/>
      <c r="FU77" s="51"/>
      <c r="FV77" s="51"/>
      <c r="FW77" s="51"/>
      <c r="FX77" s="51"/>
      <c r="FY77" s="51"/>
      <c r="FZ77" s="51"/>
      <c r="GA77" s="51"/>
      <c r="GB77" s="51"/>
      <c r="GC77" s="51"/>
      <c r="GD77" s="51"/>
      <c r="GE77" s="75"/>
      <c r="GF77" s="75"/>
      <c r="GG77" s="75"/>
      <c r="GH77" s="75"/>
      <c r="GI77" s="75"/>
      <c r="GJ77" s="75"/>
      <c r="GK77" s="75"/>
      <c r="GL77" s="75"/>
      <c r="GM77" s="75"/>
      <c r="GN77" s="75"/>
    </row>
    <row r="78" spans="1:196" ht="24.75" customHeight="1" x14ac:dyDescent="0.3">
      <c r="A78" s="151"/>
      <c r="B78" s="53" t="s">
        <v>27</v>
      </c>
      <c r="C78" s="234" t="s">
        <v>134</v>
      </c>
      <c r="D78" s="234" t="s">
        <v>62</v>
      </c>
      <c r="E78" s="227" t="s">
        <v>133</v>
      </c>
      <c r="F78" s="20">
        <v>6201.5</v>
      </c>
      <c r="G78" s="13">
        <v>6201.5</v>
      </c>
      <c r="H78" s="13">
        <v>6084.6</v>
      </c>
      <c r="I78" s="17">
        <f t="shared" si="9"/>
        <v>8.8708069014020417E-3</v>
      </c>
      <c r="J78" s="13">
        <f t="shared" si="15"/>
        <v>-116.89999999999964</v>
      </c>
      <c r="K78" s="152">
        <f t="shared" si="13"/>
        <v>0.98114972184149007</v>
      </c>
      <c r="L78" s="195">
        <v>194.2</v>
      </c>
      <c r="M78" s="13">
        <v>281</v>
      </c>
      <c r="N78" s="13">
        <v>281</v>
      </c>
      <c r="O78" s="13">
        <v>186.8</v>
      </c>
      <c r="P78" s="13">
        <f t="shared" si="11"/>
        <v>-94.199999999999989</v>
      </c>
      <c r="Q78" s="212">
        <f t="shared" si="71"/>
        <v>0.66476868327402139</v>
      </c>
      <c r="R78" s="216">
        <f t="shared" si="4"/>
        <v>6395.7</v>
      </c>
      <c r="S78" s="13">
        <f>SUM(F78,M78)</f>
        <v>6482.5</v>
      </c>
      <c r="T78" s="13">
        <f t="shared" si="6"/>
        <v>6482.5</v>
      </c>
      <c r="U78" s="13">
        <f t="shared" si="14"/>
        <v>6271.4000000000005</v>
      </c>
      <c r="V78" s="13">
        <f t="shared" si="7"/>
        <v>-211.09999999999945</v>
      </c>
      <c r="W78" s="152">
        <f t="shared" si="73"/>
        <v>0.96743540300809883</v>
      </c>
      <c r="X78" s="7"/>
      <c r="Y78" s="7"/>
      <c r="Z78" s="7"/>
      <c r="AA78" s="7"/>
      <c r="AB78" s="7"/>
      <c r="AC78" s="7"/>
      <c r="AD78" s="7"/>
      <c r="AE78" s="7"/>
      <c r="AF78" s="7"/>
      <c r="AG78" s="7"/>
      <c r="AH78" s="7"/>
      <c r="AI78" s="7"/>
      <c r="AJ78" s="7"/>
      <c r="AK78" s="7"/>
      <c r="AL78" s="7"/>
      <c r="AM78" s="7"/>
      <c r="AN78" s="7"/>
      <c r="AO78" s="7"/>
      <c r="AP78" s="7"/>
      <c r="AQ78" s="7"/>
    </row>
    <row r="79" spans="1:196" ht="35.25" customHeight="1" x14ac:dyDescent="0.3">
      <c r="A79" s="151"/>
      <c r="B79" s="53" t="s">
        <v>32</v>
      </c>
      <c r="C79" s="234" t="s">
        <v>61</v>
      </c>
      <c r="D79" s="234" t="s">
        <v>63</v>
      </c>
      <c r="E79" s="237" t="s">
        <v>135</v>
      </c>
      <c r="F79" s="20">
        <v>4198.5</v>
      </c>
      <c r="G79" s="13">
        <v>4198.5</v>
      </c>
      <c r="H79" s="13">
        <v>4131.8999999999996</v>
      </c>
      <c r="I79" s="17">
        <f t="shared" si="9"/>
        <v>6.0239435683369646E-3</v>
      </c>
      <c r="J79" s="13">
        <f t="shared" si="15"/>
        <v>-66.600000000000364</v>
      </c>
      <c r="K79" s="152">
        <f t="shared" si="13"/>
        <v>0.98413719185423354</v>
      </c>
      <c r="L79" s="195">
        <v>135.5</v>
      </c>
      <c r="M79" s="13">
        <v>36.5</v>
      </c>
      <c r="N79" s="13">
        <v>36.5</v>
      </c>
      <c r="O79" s="13">
        <v>36.5</v>
      </c>
      <c r="P79" s="13">
        <f t="shared" si="11"/>
        <v>0</v>
      </c>
      <c r="Q79" s="212">
        <f t="shared" si="71"/>
        <v>1</v>
      </c>
      <c r="R79" s="216">
        <f t="shared" si="4"/>
        <v>4334</v>
      </c>
      <c r="S79" s="13">
        <f t="shared" si="5"/>
        <v>4235</v>
      </c>
      <c r="T79" s="13">
        <f t="shared" si="6"/>
        <v>4235</v>
      </c>
      <c r="U79" s="13">
        <f t="shared" si="14"/>
        <v>4168.3999999999996</v>
      </c>
      <c r="V79" s="13">
        <f t="shared" si="7"/>
        <v>-66.600000000000364</v>
      </c>
      <c r="W79" s="152">
        <f t="shared" si="73"/>
        <v>0.98427390791027147</v>
      </c>
      <c r="X79" s="7"/>
      <c r="Y79" s="7"/>
      <c r="Z79" s="7"/>
      <c r="AA79" s="7"/>
      <c r="AB79" s="7"/>
      <c r="AC79" s="7"/>
      <c r="AD79" s="7"/>
      <c r="AE79" s="7"/>
      <c r="AF79" s="7"/>
      <c r="AG79" s="7"/>
      <c r="AH79" s="7"/>
      <c r="AI79" s="7"/>
      <c r="AJ79" s="7"/>
      <c r="AK79" s="7"/>
      <c r="AL79" s="7"/>
      <c r="AM79" s="7"/>
      <c r="AN79" s="7"/>
      <c r="AO79" s="7"/>
      <c r="AP79" s="7"/>
      <c r="AQ79" s="7"/>
    </row>
    <row r="80" spans="1:196" ht="38.25" customHeight="1" x14ac:dyDescent="0.3">
      <c r="A80" s="151"/>
      <c r="B80" s="53" t="s">
        <v>28</v>
      </c>
      <c r="C80" s="234" t="s">
        <v>136</v>
      </c>
      <c r="D80" s="234" t="s">
        <v>64</v>
      </c>
      <c r="E80" s="227" t="s">
        <v>137</v>
      </c>
      <c r="F80" s="20">
        <v>3365.5</v>
      </c>
      <c r="G80" s="13">
        <v>3365.5</v>
      </c>
      <c r="H80" s="13">
        <v>3291.3</v>
      </c>
      <c r="I80" s="17">
        <f t="shared" si="9"/>
        <v>4.7984233564383099E-3</v>
      </c>
      <c r="J80" s="13">
        <f t="shared" si="15"/>
        <v>-74.199999999999818</v>
      </c>
      <c r="K80" s="152">
        <f t="shared" ref="K80:K145" si="74">IFERROR(100%*(H80/G80),"")</f>
        <v>0.97795275590551189</v>
      </c>
      <c r="L80" s="195">
        <v>86.8</v>
      </c>
      <c r="M80" s="13">
        <v>136.9</v>
      </c>
      <c r="N80" s="13">
        <v>136.9</v>
      </c>
      <c r="O80" s="13">
        <v>106.4</v>
      </c>
      <c r="P80" s="13">
        <f t="shared" si="11"/>
        <v>-30.5</v>
      </c>
      <c r="Q80" s="212">
        <f t="shared" si="71"/>
        <v>0.77720964207450693</v>
      </c>
      <c r="R80" s="216">
        <f t="shared" si="4"/>
        <v>3452.3</v>
      </c>
      <c r="S80" s="13">
        <f t="shared" si="5"/>
        <v>3502.4</v>
      </c>
      <c r="T80" s="13">
        <f t="shared" si="6"/>
        <v>3502.4</v>
      </c>
      <c r="U80" s="13">
        <f t="shared" si="14"/>
        <v>3397.7000000000003</v>
      </c>
      <c r="V80" s="13">
        <f t="shared" si="7"/>
        <v>-104.69999999999982</v>
      </c>
      <c r="W80" s="152">
        <f t="shared" si="73"/>
        <v>0.9701062128825948</v>
      </c>
      <c r="X80" s="7"/>
      <c r="Y80" s="7"/>
      <c r="Z80" s="7"/>
      <c r="AA80" s="7"/>
      <c r="AB80" s="7"/>
      <c r="AC80" s="7"/>
      <c r="AD80" s="7"/>
      <c r="AE80" s="7"/>
      <c r="AF80" s="7"/>
      <c r="AG80" s="7"/>
      <c r="AH80" s="7"/>
      <c r="AI80" s="7"/>
      <c r="AJ80" s="7"/>
      <c r="AK80" s="7"/>
      <c r="AL80" s="7"/>
      <c r="AM80" s="7"/>
      <c r="AN80" s="7"/>
      <c r="AO80" s="7"/>
      <c r="AP80" s="7"/>
      <c r="AQ80" s="7"/>
    </row>
    <row r="81" spans="1:196" ht="27" customHeight="1" thickBot="1" x14ac:dyDescent="0.35">
      <c r="A81" s="151"/>
      <c r="B81" s="53" t="s">
        <v>29</v>
      </c>
      <c r="C81" s="234" t="s">
        <v>138</v>
      </c>
      <c r="D81" s="234" t="s">
        <v>64</v>
      </c>
      <c r="E81" s="235" t="s">
        <v>139</v>
      </c>
      <c r="F81" s="20">
        <v>377.7</v>
      </c>
      <c r="G81" s="13">
        <v>377.7</v>
      </c>
      <c r="H81" s="13">
        <v>190.6</v>
      </c>
      <c r="I81" s="37">
        <f t="shared" si="9"/>
        <v>2.7787788768484847E-4</v>
      </c>
      <c r="J81" s="13">
        <f t="shared" si="15"/>
        <v>-187.1</v>
      </c>
      <c r="K81" s="152">
        <f t="shared" si="74"/>
        <v>0.50463330685729413</v>
      </c>
      <c r="L81" s="195">
        <v>30</v>
      </c>
      <c r="M81" s="13">
        <v>30</v>
      </c>
      <c r="N81" s="13">
        <v>30</v>
      </c>
      <c r="O81" s="13"/>
      <c r="P81" s="13">
        <f t="shared" si="11"/>
        <v>-30</v>
      </c>
      <c r="Q81" s="212">
        <f t="shared" si="71"/>
        <v>0</v>
      </c>
      <c r="R81" s="216">
        <f t="shared" si="4"/>
        <v>407.7</v>
      </c>
      <c r="S81" s="13">
        <f t="shared" si="5"/>
        <v>407.7</v>
      </c>
      <c r="T81" s="13">
        <f t="shared" si="6"/>
        <v>407.7</v>
      </c>
      <c r="U81" s="13">
        <f t="shared" si="6"/>
        <v>190.6</v>
      </c>
      <c r="V81" s="13">
        <f t="shared" si="7"/>
        <v>-217.1</v>
      </c>
      <c r="W81" s="152">
        <f t="shared" si="73"/>
        <v>0.46750061319597741</v>
      </c>
      <c r="X81" s="7"/>
      <c r="Y81" s="7"/>
      <c r="Z81" s="7"/>
      <c r="AA81" s="7"/>
      <c r="AB81" s="7"/>
      <c r="AC81" s="7"/>
      <c r="AD81" s="7"/>
      <c r="AE81" s="7"/>
      <c r="AF81" s="7"/>
      <c r="AG81" s="7"/>
      <c r="AH81" s="7"/>
      <c r="AI81" s="7"/>
      <c r="AJ81" s="7"/>
      <c r="AK81" s="7"/>
      <c r="AL81" s="7"/>
      <c r="AM81" s="7"/>
      <c r="AN81" s="7"/>
      <c r="AO81" s="7"/>
      <c r="AP81" s="7"/>
      <c r="AQ81" s="7"/>
    </row>
    <row r="82" spans="1:196" s="83" customFormat="1" ht="31.5" customHeight="1" thickBot="1" x14ac:dyDescent="0.35">
      <c r="A82" s="149">
        <v>5</v>
      </c>
      <c r="B82" s="49" t="s">
        <v>15</v>
      </c>
      <c r="C82" s="49" t="s">
        <v>110</v>
      </c>
      <c r="D82" s="49"/>
      <c r="E82" s="176" t="s">
        <v>318</v>
      </c>
      <c r="F82" s="18">
        <f>SUM(F83:F87)</f>
        <v>5136.2</v>
      </c>
      <c r="G82" s="12">
        <f t="shared" ref="G82:H82" si="75">SUM(G83:G87)</f>
        <v>5136.2</v>
      </c>
      <c r="H82" s="12">
        <f t="shared" si="75"/>
        <v>4765.8</v>
      </c>
      <c r="I82" s="21">
        <f t="shared" si="9"/>
        <v>6.94811352113563E-3</v>
      </c>
      <c r="J82" s="12">
        <f t="shared" si="15"/>
        <v>-370.39999999999964</v>
      </c>
      <c r="K82" s="150">
        <f t="shared" si="74"/>
        <v>0.92788442817647299</v>
      </c>
      <c r="L82" s="145">
        <f>SUM(L83:L87)</f>
        <v>194.7</v>
      </c>
      <c r="M82" s="12">
        <f t="shared" ref="M82" si="76">SUM(M83:M87)</f>
        <v>44.6</v>
      </c>
      <c r="N82" s="12">
        <f t="shared" ref="N82:O82" si="77">SUM(N83:N87)</f>
        <v>44.6</v>
      </c>
      <c r="O82" s="12">
        <f t="shared" si="77"/>
        <v>14.6</v>
      </c>
      <c r="P82" s="12">
        <f t="shared" si="11"/>
        <v>-30</v>
      </c>
      <c r="Q82" s="211">
        <f t="shared" si="71"/>
        <v>0.3273542600896861</v>
      </c>
      <c r="R82" s="209">
        <f>SUM(R83:R87)</f>
        <v>5330.9</v>
      </c>
      <c r="S82" s="12">
        <f t="shared" ref="S82:T82" si="78">SUM(S83:S87)</f>
        <v>5180.8</v>
      </c>
      <c r="T82" s="12">
        <f t="shared" si="78"/>
        <v>5180.8</v>
      </c>
      <c r="U82" s="12">
        <f t="shared" si="6"/>
        <v>4780.4000000000005</v>
      </c>
      <c r="V82" s="12">
        <f t="shared" si="7"/>
        <v>-400.39999999999964</v>
      </c>
      <c r="W82" s="150">
        <f t="shared" si="73"/>
        <v>0.92271463866584313</v>
      </c>
      <c r="X82" s="7"/>
      <c r="Y82" s="7"/>
      <c r="Z82" s="7"/>
      <c r="AA82" s="7"/>
      <c r="AB82" s="7"/>
      <c r="AC82" s="7"/>
      <c r="AD82" s="7"/>
      <c r="AE82" s="7"/>
      <c r="AF82" s="7"/>
      <c r="AG82" s="7"/>
      <c r="AH82" s="7"/>
      <c r="AI82" s="7"/>
      <c r="AJ82" s="7"/>
      <c r="AK82" s="7"/>
      <c r="AL82" s="7"/>
      <c r="AM82" s="7"/>
      <c r="AN82" s="7"/>
      <c r="AO82" s="7"/>
      <c r="AP82" s="7"/>
      <c r="AQ82" s="7"/>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82"/>
      <c r="GF82" s="82"/>
      <c r="GG82" s="82"/>
      <c r="GH82" s="82"/>
      <c r="GI82" s="82"/>
      <c r="GJ82" s="82"/>
      <c r="GK82" s="82"/>
      <c r="GL82" s="82"/>
      <c r="GM82" s="82"/>
      <c r="GN82" s="82"/>
    </row>
    <row r="83" spans="1:196" ht="38.25" customHeight="1" x14ac:dyDescent="0.3">
      <c r="A83" s="151"/>
      <c r="B83" s="53" t="s">
        <v>31</v>
      </c>
      <c r="C83" s="234" t="s">
        <v>65</v>
      </c>
      <c r="D83" s="234" t="s">
        <v>66</v>
      </c>
      <c r="E83" s="227" t="s">
        <v>67</v>
      </c>
      <c r="F83" s="20">
        <v>1398.8</v>
      </c>
      <c r="G83" s="13">
        <v>1398.8</v>
      </c>
      <c r="H83" s="13">
        <v>1281.5</v>
      </c>
      <c r="I83" s="17">
        <f t="shared" si="9"/>
        <v>1.8683132899692202E-3</v>
      </c>
      <c r="J83" s="13">
        <f t="shared" si="15"/>
        <v>-117.29999999999995</v>
      </c>
      <c r="K83" s="152">
        <f t="shared" si="74"/>
        <v>0.91614240777809552</v>
      </c>
      <c r="L83" s="195">
        <v>30</v>
      </c>
      <c r="M83" s="13">
        <v>30</v>
      </c>
      <c r="N83" s="13">
        <v>30</v>
      </c>
      <c r="O83" s="13"/>
      <c r="P83" s="13">
        <f t="shared" si="11"/>
        <v>-30</v>
      </c>
      <c r="Q83" s="212">
        <f t="shared" si="71"/>
        <v>0</v>
      </c>
      <c r="R83" s="216">
        <f t="shared" si="4"/>
        <v>1428.8</v>
      </c>
      <c r="S83" s="13">
        <f t="shared" si="5"/>
        <v>1428.8</v>
      </c>
      <c r="T83" s="13">
        <f t="shared" si="6"/>
        <v>1428.8</v>
      </c>
      <c r="U83" s="13">
        <f t="shared" si="6"/>
        <v>1281.5</v>
      </c>
      <c r="V83" s="13">
        <f t="shared" si="7"/>
        <v>-147.29999999999995</v>
      </c>
      <c r="W83" s="152">
        <f t="shared" si="73"/>
        <v>0.89690649496080632</v>
      </c>
      <c r="X83" s="7"/>
      <c r="Y83" s="7"/>
      <c r="Z83" s="7"/>
      <c r="AA83" s="7"/>
      <c r="AB83" s="7"/>
      <c r="AC83" s="7"/>
      <c r="AD83" s="7"/>
      <c r="AE83" s="7"/>
      <c r="AF83" s="7"/>
      <c r="AG83" s="7"/>
      <c r="AH83" s="7"/>
      <c r="AI83" s="7"/>
      <c r="AJ83" s="7"/>
      <c r="AK83" s="7"/>
      <c r="AL83" s="7"/>
      <c r="AM83" s="7"/>
      <c r="AN83" s="7"/>
      <c r="AO83" s="7"/>
      <c r="AP83" s="7"/>
      <c r="AQ83" s="7"/>
    </row>
    <row r="84" spans="1:196" ht="36" customHeight="1" x14ac:dyDescent="0.3">
      <c r="A84" s="151"/>
      <c r="B84" s="53" t="s">
        <v>31</v>
      </c>
      <c r="C84" s="234" t="s">
        <v>68</v>
      </c>
      <c r="D84" s="234" t="s">
        <v>66</v>
      </c>
      <c r="E84" s="227" t="s">
        <v>69</v>
      </c>
      <c r="F84" s="20">
        <v>329.7</v>
      </c>
      <c r="G84" s="13">
        <v>329.7</v>
      </c>
      <c r="H84" s="13">
        <v>143.80000000000001</v>
      </c>
      <c r="I84" s="38">
        <f t="shared" si="9"/>
        <v>2.0964764034145446E-4</v>
      </c>
      <c r="J84" s="13">
        <f t="shared" si="15"/>
        <v>-185.89999999999998</v>
      </c>
      <c r="K84" s="152">
        <f t="shared" si="74"/>
        <v>0.4361540794661814</v>
      </c>
      <c r="L84" s="195"/>
      <c r="M84" s="13"/>
      <c r="N84" s="13"/>
      <c r="O84" s="13"/>
      <c r="P84" s="13">
        <f t="shared" si="11"/>
        <v>0</v>
      </c>
      <c r="Q84" s="212" t="str">
        <f t="shared" si="71"/>
        <v/>
      </c>
      <c r="R84" s="216">
        <f t="shared" si="4"/>
        <v>329.7</v>
      </c>
      <c r="S84" s="13">
        <f t="shared" si="5"/>
        <v>329.7</v>
      </c>
      <c r="T84" s="13">
        <f t="shared" si="6"/>
        <v>329.7</v>
      </c>
      <c r="U84" s="13">
        <f t="shared" si="6"/>
        <v>143.80000000000001</v>
      </c>
      <c r="V84" s="13">
        <f t="shared" si="7"/>
        <v>-185.89999999999998</v>
      </c>
      <c r="W84" s="152">
        <f t="shared" si="73"/>
        <v>0.4361540794661814</v>
      </c>
      <c r="X84" s="7"/>
      <c r="Y84" s="7"/>
      <c r="Z84" s="7"/>
      <c r="AA84" s="7"/>
      <c r="AB84" s="7"/>
      <c r="AC84" s="7"/>
      <c r="AD84" s="7"/>
      <c r="AE84" s="7"/>
      <c r="AF84" s="7"/>
      <c r="AG84" s="7"/>
      <c r="AH84" s="7"/>
      <c r="AI84" s="7"/>
      <c r="AJ84" s="7"/>
      <c r="AK84" s="7"/>
      <c r="AL84" s="7"/>
      <c r="AM84" s="7"/>
      <c r="AN84" s="7"/>
      <c r="AO84" s="7"/>
      <c r="AP84" s="7"/>
      <c r="AQ84" s="7"/>
    </row>
    <row r="85" spans="1:196" s="85" customFormat="1" ht="38.25" customHeight="1" x14ac:dyDescent="0.3">
      <c r="A85" s="151"/>
      <c r="B85" s="53" t="s">
        <v>21</v>
      </c>
      <c r="C85" s="234" t="s">
        <v>70</v>
      </c>
      <c r="D85" s="234" t="s">
        <v>66</v>
      </c>
      <c r="E85" s="237" t="s">
        <v>71</v>
      </c>
      <c r="F85" s="20">
        <v>3166.5</v>
      </c>
      <c r="G85" s="13">
        <v>3166.5</v>
      </c>
      <c r="H85" s="13">
        <v>3099.3</v>
      </c>
      <c r="I85" s="17">
        <f t="shared" si="9"/>
        <v>4.518504392978232E-3</v>
      </c>
      <c r="J85" s="13">
        <f t="shared" si="15"/>
        <v>-67.199999999999818</v>
      </c>
      <c r="K85" s="152">
        <f t="shared" si="74"/>
        <v>0.97877783041212696</v>
      </c>
      <c r="L85" s="195">
        <v>164.7</v>
      </c>
      <c r="M85" s="13">
        <v>14.6</v>
      </c>
      <c r="N85" s="13">
        <v>14.6</v>
      </c>
      <c r="O85" s="114">
        <v>14.6</v>
      </c>
      <c r="P85" s="13">
        <f t="shared" si="11"/>
        <v>0</v>
      </c>
      <c r="Q85" s="212">
        <f t="shared" si="71"/>
        <v>1</v>
      </c>
      <c r="R85" s="216">
        <f t="shared" si="4"/>
        <v>3331.2</v>
      </c>
      <c r="S85" s="13">
        <f t="shared" si="5"/>
        <v>3181.1</v>
      </c>
      <c r="T85" s="13">
        <f t="shared" si="6"/>
        <v>3181.1</v>
      </c>
      <c r="U85" s="13">
        <f t="shared" si="6"/>
        <v>3113.9</v>
      </c>
      <c r="V85" s="13">
        <f t="shared" si="7"/>
        <v>-67.199999999999818</v>
      </c>
      <c r="W85" s="152">
        <f t="shared" si="73"/>
        <v>0.97887523183804348</v>
      </c>
      <c r="X85" s="7"/>
      <c r="Y85" s="7"/>
      <c r="Z85" s="7"/>
      <c r="AA85" s="7"/>
      <c r="AB85" s="7"/>
      <c r="AC85" s="7"/>
      <c r="AD85" s="7"/>
      <c r="AE85" s="7"/>
      <c r="AF85" s="7"/>
      <c r="AG85" s="7"/>
      <c r="AH85" s="7"/>
      <c r="AI85" s="7"/>
      <c r="AJ85" s="7"/>
      <c r="AK85" s="7"/>
      <c r="AL85" s="7"/>
      <c r="AM85" s="7"/>
      <c r="AN85" s="7"/>
      <c r="AO85" s="7"/>
      <c r="AP85" s="7"/>
      <c r="AQ85" s="7"/>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84"/>
      <c r="GF85" s="84"/>
      <c r="GG85" s="84"/>
      <c r="GH85" s="84"/>
      <c r="GI85" s="84"/>
      <c r="GJ85" s="84"/>
      <c r="GK85" s="84"/>
      <c r="GL85" s="84"/>
      <c r="GM85" s="84"/>
      <c r="GN85" s="84"/>
    </row>
    <row r="86" spans="1:196" s="85" customFormat="1" ht="51" hidden="1" customHeight="1" x14ac:dyDescent="0.3">
      <c r="A86" s="151"/>
      <c r="B86" s="53" t="s">
        <v>21</v>
      </c>
      <c r="C86" s="234" t="s">
        <v>251</v>
      </c>
      <c r="D86" s="234" t="s">
        <v>66</v>
      </c>
      <c r="E86" s="237" t="s">
        <v>252</v>
      </c>
      <c r="F86" s="20"/>
      <c r="G86" s="13"/>
      <c r="H86" s="13"/>
      <c r="I86" s="17">
        <f t="shared" ref="I86" si="79">H86/$H$10</f>
        <v>0</v>
      </c>
      <c r="J86" s="13">
        <f t="shared" ref="J86" si="80">H86-G86</f>
        <v>0</v>
      </c>
      <c r="K86" s="152" t="str">
        <f t="shared" si="74"/>
        <v/>
      </c>
      <c r="L86" s="195"/>
      <c r="M86" s="13"/>
      <c r="N86" s="13"/>
      <c r="O86" s="13"/>
      <c r="P86" s="13">
        <f t="shared" ref="P86" si="81">O86-N86</f>
        <v>0</v>
      </c>
      <c r="Q86" s="212" t="str">
        <f t="shared" si="71"/>
        <v/>
      </c>
      <c r="R86" s="216">
        <f t="shared" si="4"/>
        <v>0</v>
      </c>
      <c r="S86" s="13">
        <f t="shared" si="5"/>
        <v>0</v>
      </c>
      <c r="T86" s="13">
        <f t="shared" si="6"/>
        <v>0</v>
      </c>
      <c r="U86" s="13">
        <f t="shared" si="6"/>
        <v>0</v>
      </c>
      <c r="V86" s="13">
        <f t="shared" si="7"/>
        <v>0</v>
      </c>
      <c r="W86" s="152" t="str">
        <f t="shared" si="73"/>
        <v/>
      </c>
      <c r="X86" s="7"/>
      <c r="Y86" s="7"/>
      <c r="Z86" s="7"/>
      <c r="AA86" s="7"/>
      <c r="AB86" s="7"/>
      <c r="AC86" s="7"/>
      <c r="AD86" s="7"/>
      <c r="AE86" s="7"/>
      <c r="AF86" s="7"/>
      <c r="AG86" s="7"/>
      <c r="AH86" s="7"/>
      <c r="AI86" s="7"/>
      <c r="AJ86" s="7"/>
      <c r="AK86" s="7"/>
      <c r="AL86" s="7"/>
      <c r="AM86" s="7"/>
      <c r="AN86" s="7"/>
      <c r="AO86" s="7"/>
      <c r="AP86" s="7"/>
      <c r="AQ86" s="7"/>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84"/>
      <c r="GF86" s="84"/>
      <c r="GG86" s="84"/>
      <c r="GH86" s="84"/>
      <c r="GI86" s="84"/>
      <c r="GJ86" s="84"/>
      <c r="GK86" s="84"/>
      <c r="GL86" s="84"/>
      <c r="GM86" s="84"/>
      <c r="GN86" s="84"/>
    </row>
    <row r="87" spans="1:196" s="85" customFormat="1" ht="57.75" customHeight="1" thickBot="1" x14ac:dyDescent="0.35">
      <c r="A87" s="151"/>
      <c r="B87" s="53" t="s">
        <v>21</v>
      </c>
      <c r="C87" s="234" t="s">
        <v>187</v>
      </c>
      <c r="D87" s="234" t="s">
        <v>66</v>
      </c>
      <c r="E87" s="237" t="s">
        <v>193</v>
      </c>
      <c r="F87" s="20">
        <v>241.2</v>
      </c>
      <c r="G87" s="13">
        <v>241.2</v>
      </c>
      <c r="H87" s="13">
        <v>241.2</v>
      </c>
      <c r="I87" s="38">
        <f t="shared" si="9"/>
        <v>3.5164819784672325E-4</v>
      </c>
      <c r="J87" s="13">
        <f t="shared" si="15"/>
        <v>0</v>
      </c>
      <c r="K87" s="152">
        <f t="shared" si="74"/>
        <v>1</v>
      </c>
      <c r="L87" s="195"/>
      <c r="M87" s="13"/>
      <c r="N87" s="13"/>
      <c r="O87" s="13"/>
      <c r="P87" s="13">
        <f t="shared" si="11"/>
        <v>0</v>
      </c>
      <c r="Q87" s="212" t="str">
        <f t="shared" si="71"/>
        <v/>
      </c>
      <c r="R87" s="216">
        <f t="shared" si="4"/>
        <v>241.2</v>
      </c>
      <c r="S87" s="13">
        <f t="shared" si="5"/>
        <v>241.2</v>
      </c>
      <c r="T87" s="13">
        <f t="shared" si="6"/>
        <v>241.2</v>
      </c>
      <c r="U87" s="13">
        <f t="shared" si="6"/>
        <v>241.2</v>
      </c>
      <c r="V87" s="13">
        <f t="shared" si="7"/>
        <v>0</v>
      </c>
      <c r="W87" s="152">
        <f t="shared" si="73"/>
        <v>1</v>
      </c>
      <c r="X87" s="7"/>
      <c r="Y87" s="7"/>
      <c r="Z87" s="7"/>
      <c r="AA87" s="7"/>
      <c r="AB87" s="7"/>
      <c r="AC87" s="7"/>
      <c r="AD87" s="7"/>
      <c r="AE87" s="7"/>
      <c r="AF87" s="7"/>
      <c r="AG87" s="7"/>
      <c r="AH87" s="7"/>
      <c r="AI87" s="7"/>
      <c r="AJ87" s="7"/>
      <c r="AK87" s="7"/>
      <c r="AL87" s="7"/>
      <c r="AM87" s="7"/>
      <c r="AN87" s="7"/>
      <c r="AO87" s="7"/>
      <c r="AP87" s="7"/>
      <c r="AQ87" s="7"/>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84"/>
      <c r="GF87" s="84"/>
      <c r="GG87" s="84"/>
      <c r="GH87" s="84"/>
      <c r="GI87" s="84"/>
      <c r="GJ87" s="84"/>
      <c r="GK87" s="84"/>
      <c r="GL87" s="84"/>
      <c r="GM87" s="84"/>
      <c r="GN87" s="84"/>
    </row>
    <row r="88" spans="1:196" s="83" customFormat="1" ht="72.75" customHeight="1" thickBot="1" x14ac:dyDescent="0.3">
      <c r="A88" s="149">
        <v>6</v>
      </c>
      <c r="B88" s="49" t="s">
        <v>16</v>
      </c>
      <c r="C88" s="49" t="s">
        <v>140</v>
      </c>
      <c r="D88" s="49" t="s">
        <v>51</v>
      </c>
      <c r="E88" s="175" t="s">
        <v>117</v>
      </c>
      <c r="F88" s="18">
        <v>42725.599999999999</v>
      </c>
      <c r="G88" s="12">
        <v>42725.599999999999</v>
      </c>
      <c r="H88" s="12">
        <v>41150.6</v>
      </c>
      <c r="I88" s="21">
        <f t="shared" si="9"/>
        <v>5.9993923425834872E-2</v>
      </c>
      <c r="J88" s="12">
        <f t="shared" si="15"/>
        <v>-1575</v>
      </c>
      <c r="K88" s="150">
        <f t="shared" si="74"/>
        <v>0.96313685471941879</v>
      </c>
      <c r="L88" s="145">
        <v>100</v>
      </c>
      <c r="M88" s="12">
        <v>100.7</v>
      </c>
      <c r="N88" s="12">
        <v>100.7</v>
      </c>
      <c r="O88" s="12">
        <v>45.8</v>
      </c>
      <c r="P88" s="12">
        <f t="shared" si="11"/>
        <v>-54.900000000000006</v>
      </c>
      <c r="Q88" s="211">
        <f t="shared" si="71"/>
        <v>0.45481628599801388</v>
      </c>
      <c r="R88" s="209">
        <f t="shared" si="4"/>
        <v>42825.599999999999</v>
      </c>
      <c r="S88" s="12">
        <f t="shared" si="5"/>
        <v>42826.299999999996</v>
      </c>
      <c r="T88" s="12">
        <f t="shared" si="6"/>
        <v>42826.299999999996</v>
      </c>
      <c r="U88" s="12">
        <f t="shared" si="6"/>
        <v>41196.400000000001</v>
      </c>
      <c r="V88" s="12">
        <f t="shared" si="7"/>
        <v>-1629.8999999999942</v>
      </c>
      <c r="W88" s="150">
        <f t="shared" si="73"/>
        <v>0.96194161064579486</v>
      </c>
      <c r="X88" s="7"/>
      <c r="Y88" s="7"/>
      <c r="Z88" s="7"/>
      <c r="AA88" s="7"/>
      <c r="AB88" s="7"/>
      <c r="AC88" s="7"/>
      <c r="AD88" s="7"/>
      <c r="AE88" s="7"/>
      <c r="AF88" s="7"/>
      <c r="AG88" s="7"/>
      <c r="AH88" s="7"/>
      <c r="AI88" s="7"/>
      <c r="AJ88" s="7"/>
      <c r="AK88" s="7"/>
      <c r="AL88" s="7"/>
      <c r="AM88" s="7"/>
      <c r="AN88" s="7"/>
      <c r="AO88" s="7"/>
      <c r="AP88" s="7"/>
      <c r="AQ88" s="7"/>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82"/>
      <c r="GF88" s="82"/>
      <c r="GG88" s="82"/>
      <c r="GH88" s="82"/>
      <c r="GI88" s="82"/>
      <c r="GJ88" s="82"/>
      <c r="GK88" s="82"/>
      <c r="GL88" s="82"/>
      <c r="GM88" s="82"/>
      <c r="GN88" s="82"/>
    </row>
    <row r="89" spans="1:196" s="5" customFormat="1" ht="42" customHeight="1" thickBot="1" x14ac:dyDescent="0.3">
      <c r="A89" s="149">
        <v>7</v>
      </c>
      <c r="B89" s="49" t="s">
        <v>16</v>
      </c>
      <c r="C89" s="49" t="s">
        <v>141</v>
      </c>
      <c r="D89" s="49" t="s">
        <v>51</v>
      </c>
      <c r="E89" s="175" t="s">
        <v>228</v>
      </c>
      <c r="F89" s="109">
        <v>49886</v>
      </c>
      <c r="G89" s="12">
        <v>49886</v>
      </c>
      <c r="H89" s="132">
        <v>48911.3</v>
      </c>
      <c r="I89" s="21">
        <f t="shared" ref="I89:I154" si="82">H89/$H$10</f>
        <v>7.1308335403567319E-2</v>
      </c>
      <c r="J89" s="12">
        <f t="shared" ref="J89:J151" si="83">H89-G89</f>
        <v>-974.69999999999709</v>
      </c>
      <c r="K89" s="150">
        <f t="shared" si="74"/>
        <v>0.9804614521108127</v>
      </c>
      <c r="L89" s="145">
        <v>239.2</v>
      </c>
      <c r="M89" s="12">
        <v>3502.3</v>
      </c>
      <c r="N89" s="12">
        <v>3502.3</v>
      </c>
      <c r="O89" s="12">
        <v>3263</v>
      </c>
      <c r="P89" s="12">
        <f t="shared" ref="P89:P153" si="84">O89-N89</f>
        <v>-239.30000000000018</v>
      </c>
      <c r="Q89" s="211">
        <f t="shared" si="71"/>
        <v>0.93167347171858483</v>
      </c>
      <c r="R89" s="209">
        <f t="shared" ref="R89:R166" si="85">SUM(F89,L89)</f>
        <v>50125.2</v>
      </c>
      <c r="S89" s="12">
        <f t="shared" ref="S89:U172" si="86">SUM(F89,M89)</f>
        <v>53388.3</v>
      </c>
      <c r="T89" s="12">
        <f t="shared" ref="T89:U166" si="87">SUM(G89,N89)</f>
        <v>53388.3</v>
      </c>
      <c r="U89" s="12">
        <f t="shared" si="87"/>
        <v>52174.3</v>
      </c>
      <c r="V89" s="12">
        <f t="shared" ref="V89:V166" si="88">U89-T89</f>
        <v>-1214</v>
      </c>
      <c r="W89" s="150">
        <f t="shared" si="73"/>
        <v>0.97726093544840353</v>
      </c>
      <c r="X89" s="7"/>
      <c r="Y89" s="7"/>
      <c r="Z89" s="7"/>
      <c r="AA89" s="7"/>
      <c r="AB89" s="7"/>
      <c r="AC89" s="7"/>
      <c r="AD89" s="7"/>
      <c r="AE89" s="7"/>
      <c r="AF89" s="7"/>
      <c r="AG89" s="7"/>
      <c r="AH89" s="7"/>
      <c r="AI89" s="7"/>
      <c r="AJ89" s="7"/>
      <c r="AK89" s="7"/>
      <c r="AL89" s="7"/>
      <c r="AM89" s="7"/>
      <c r="AN89" s="7"/>
      <c r="AO89" s="7"/>
      <c r="AP89" s="7"/>
      <c r="AQ89" s="7"/>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9"/>
      <c r="GF89" s="9"/>
      <c r="GG89" s="9"/>
      <c r="GH89" s="9"/>
      <c r="GI89" s="9"/>
      <c r="GJ89" s="9"/>
      <c r="GK89" s="9"/>
      <c r="GL89" s="9"/>
      <c r="GM89" s="9"/>
      <c r="GN89" s="9"/>
    </row>
    <row r="90" spans="1:196" s="5" customFormat="1" ht="26.25" customHeight="1" thickBot="1" x14ac:dyDescent="0.3">
      <c r="A90" s="149">
        <v>8</v>
      </c>
      <c r="B90" s="49" t="s">
        <v>16</v>
      </c>
      <c r="C90" s="49" t="s">
        <v>50</v>
      </c>
      <c r="D90" s="49" t="s">
        <v>85</v>
      </c>
      <c r="E90" s="175" t="s">
        <v>178</v>
      </c>
      <c r="F90" s="18">
        <v>1712.3</v>
      </c>
      <c r="G90" s="12">
        <v>1712.3</v>
      </c>
      <c r="H90" s="12">
        <v>1655</v>
      </c>
      <c r="I90" s="21">
        <f t="shared" si="82"/>
        <v>2.4128431485751535E-3</v>
      </c>
      <c r="J90" s="12">
        <f t="shared" si="83"/>
        <v>-57.299999999999955</v>
      </c>
      <c r="K90" s="150">
        <f t="shared" si="74"/>
        <v>0.96653623780879516</v>
      </c>
      <c r="L90" s="145"/>
      <c r="M90" s="12">
        <v>886.7</v>
      </c>
      <c r="N90" s="12">
        <v>886.7</v>
      </c>
      <c r="O90" s="12">
        <v>886.7</v>
      </c>
      <c r="P90" s="12">
        <f t="shared" si="84"/>
        <v>0</v>
      </c>
      <c r="Q90" s="211">
        <f t="shared" si="71"/>
        <v>1</v>
      </c>
      <c r="R90" s="209">
        <f t="shared" si="85"/>
        <v>1712.3</v>
      </c>
      <c r="S90" s="12">
        <f t="shared" si="86"/>
        <v>2599</v>
      </c>
      <c r="T90" s="12">
        <f t="shared" si="87"/>
        <v>2599</v>
      </c>
      <c r="U90" s="12">
        <f t="shared" si="87"/>
        <v>2541.6999999999998</v>
      </c>
      <c r="V90" s="12">
        <f t="shared" si="88"/>
        <v>-57.300000000000182</v>
      </c>
      <c r="W90" s="150">
        <f t="shared" si="73"/>
        <v>0.97795305886879558</v>
      </c>
      <c r="X90" s="7"/>
      <c r="Y90" s="7"/>
      <c r="Z90" s="7"/>
      <c r="AA90" s="7"/>
      <c r="AB90" s="7"/>
      <c r="AC90" s="7"/>
      <c r="AD90" s="7"/>
      <c r="AE90" s="7"/>
      <c r="AF90" s="7"/>
      <c r="AG90" s="7"/>
      <c r="AH90" s="7"/>
      <c r="AI90" s="7"/>
      <c r="AJ90" s="7"/>
      <c r="AK90" s="7"/>
      <c r="AL90" s="7"/>
      <c r="AM90" s="7"/>
      <c r="AN90" s="7"/>
      <c r="AO90" s="7"/>
      <c r="AP90" s="7"/>
      <c r="AQ90" s="7"/>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9"/>
      <c r="GF90" s="9"/>
      <c r="GG90" s="9"/>
      <c r="GH90" s="9"/>
      <c r="GI90" s="9"/>
      <c r="GJ90" s="9"/>
      <c r="GK90" s="9"/>
      <c r="GL90" s="9"/>
      <c r="GM90" s="9"/>
      <c r="GN90" s="9"/>
    </row>
    <row r="91" spans="1:196" s="5" customFormat="1" ht="27.75" customHeight="1" thickBot="1" x14ac:dyDescent="0.3">
      <c r="A91" s="149">
        <v>9</v>
      </c>
      <c r="B91" s="49"/>
      <c r="C91" s="49" t="s">
        <v>340</v>
      </c>
      <c r="D91" s="49" t="s">
        <v>141</v>
      </c>
      <c r="E91" s="175" t="s">
        <v>341</v>
      </c>
      <c r="F91" s="18">
        <v>14</v>
      </c>
      <c r="G91" s="12">
        <v>14</v>
      </c>
      <c r="H91" s="12">
        <v>11.4</v>
      </c>
      <c r="I91" s="21">
        <f t="shared" si="82"/>
        <v>1.6620188455442146E-5</v>
      </c>
      <c r="J91" s="12">
        <f t="shared" si="83"/>
        <v>-2.5999999999999996</v>
      </c>
      <c r="K91" s="150">
        <f t="shared" si="74"/>
        <v>0.81428571428571428</v>
      </c>
      <c r="L91" s="145"/>
      <c r="M91" s="12"/>
      <c r="N91" s="12"/>
      <c r="O91" s="12"/>
      <c r="P91" s="12"/>
      <c r="Q91" s="211"/>
      <c r="R91" s="209">
        <f t="shared" si="85"/>
        <v>14</v>
      </c>
      <c r="S91" s="12">
        <f t="shared" si="86"/>
        <v>14</v>
      </c>
      <c r="T91" s="12">
        <f t="shared" si="87"/>
        <v>14</v>
      </c>
      <c r="U91" s="12">
        <f t="shared" si="87"/>
        <v>11.4</v>
      </c>
      <c r="V91" s="12">
        <f t="shared" si="88"/>
        <v>-2.5999999999999996</v>
      </c>
      <c r="W91" s="150">
        <f t="shared" si="73"/>
        <v>0.81428571428571428</v>
      </c>
      <c r="X91" s="7"/>
      <c r="Y91" s="7"/>
      <c r="Z91" s="7"/>
      <c r="AA91" s="7"/>
      <c r="AB91" s="7"/>
      <c r="AC91" s="7"/>
      <c r="AD91" s="7"/>
      <c r="AE91" s="7"/>
      <c r="AF91" s="7"/>
      <c r="AG91" s="7"/>
      <c r="AH91" s="7"/>
      <c r="AI91" s="7"/>
      <c r="AJ91" s="7"/>
      <c r="AK91" s="7"/>
      <c r="AL91" s="7"/>
      <c r="AM91" s="7"/>
      <c r="AN91" s="7"/>
      <c r="AO91" s="7"/>
      <c r="AP91" s="7"/>
      <c r="AQ91" s="7"/>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9"/>
      <c r="GF91" s="9"/>
      <c r="GG91" s="9"/>
      <c r="GH91" s="9"/>
      <c r="GI91" s="9"/>
      <c r="GJ91" s="9"/>
      <c r="GK91" s="9"/>
      <c r="GL91" s="9"/>
      <c r="GM91" s="9"/>
      <c r="GN91" s="9"/>
    </row>
    <row r="92" spans="1:196" s="5" customFormat="1" ht="30" customHeight="1" thickBot="1" x14ac:dyDescent="0.35">
      <c r="A92" s="149">
        <v>10</v>
      </c>
      <c r="B92" s="49" t="s">
        <v>30</v>
      </c>
      <c r="C92" s="49" t="s">
        <v>109</v>
      </c>
      <c r="D92" s="49"/>
      <c r="E92" s="176" t="s">
        <v>75</v>
      </c>
      <c r="F92" s="18">
        <f>SUM(F93:F98,F100:F103)</f>
        <v>71415.899999999994</v>
      </c>
      <c r="G92" s="12">
        <f t="shared" ref="G92" si="89">SUM(G93:G98,G100:G103)</f>
        <v>71415.899999999994</v>
      </c>
      <c r="H92" s="12">
        <f t="shared" ref="H92" si="90">SUM(H93:H98,H100:H103)</f>
        <v>69237</v>
      </c>
      <c r="I92" s="21">
        <f t="shared" si="82"/>
        <v>0.10094140246398665</v>
      </c>
      <c r="J92" s="12">
        <f t="shared" si="83"/>
        <v>-2178.8999999999942</v>
      </c>
      <c r="K92" s="150">
        <f t="shared" si="74"/>
        <v>0.96948998752378679</v>
      </c>
      <c r="L92" s="145">
        <f>SUM(L93:L98,L100:L103)</f>
        <v>1522.8</v>
      </c>
      <c r="M92" s="12">
        <f t="shared" ref="M92:O92" si="91">SUM(M93:M98,M100:M103)</f>
        <v>1522.8</v>
      </c>
      <c r="N92" s="12">
        <f t="shared" si="91"/>
        <v>1522.8</v>
      </c>
      <c r="O92" s="12">
        <f t="shared" si="91"/>
        <v>1000</v>
      </c>
      <c r="P92" s="12">
        <f t="shared" si="84"/>
        <v>-522.79999999999995</v>
      </c>
      <c r="Q92" s="211">
        <f t="shared" si="71"/>
        <v>0.65668505384817444</v>
      </c>
      <c r="R92" s="209">
        <f>SUM(R93:R98,R100:R103)</f>
        <v>72938.700000000012</v>
      </c>
      <c r="S92" s="12">
        <f t="shared" ref="S92" si="92">SUM(S93:S98,S100:S103)</f>
        <v>72938.700000000012</v>
      </c>
      <c r="T92" s="12">
        <f t="shared" ref="T92" si="93">SUM(T93:T98,T100:T103)</f>
        <v>72938.700000000012</v>
      </c>
      <c r="U92" s="12">
        <f t="shared" si="87"/>
        <v>70237</v>
      </c>
      <c r="V92" s="12">
        <f t="shared" si="88"/>
        <v>-2701.7000000000116</v>
      </c>
      <c r="W92" s="150">
        <f t="shared" si="73"/>
        <v>0.96295930692485587</v>
      </c>
      <c r="X92" s="7"/>
      <c r="Y92" s="7"/>
      <c r="Z92" s="7"/>
      <c r="AA92" s="7"/>
      <c r="AB92" s="7"/>
      <c r="AC92" s="7"/>
      <c r="AD92" s="7"/>
      <c r="AE92" s="7"/>
      <c r="AF92" s="7"/>
      <c r="AG92" s="7"/>
      <c r="AH92" s="7"/>
      <c r="AI92" s="7"/>
      <c r="AJ92" s="7"/>
      <c r="AK92" s="7"/>
      <c r="AL92" s="7"/>
      <c r="AM92" s="7"/>
      <c r="AN92" s="7"/>
      <c r="AO92" s="7"/>
      <c r="AP92" s="7"/>
      <c r="AQ92" s="7"/>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9"/>
      <c r="GF92" s="9"/>
      <c r="GG92" s="9"/>
      <c r="GH92" s="9"/>
      <c r="GI92" s="9"/>
      <c r="GJ92" s="9"/>
      <c r="GK92" s="9"/>
      <c r="GL92" s="9"/>
      <c r="GM92" s="9"/>
      <c r="GN92" s="9"/>
    </row>
    <row r="93" spans="1:196" ht="31.5" hidden="1" customHeight="1" x14ac:dyDescent="0.25">
      <c r="A93" s="151"/>
      <c r="B93" s="53"/>
      <c r="C93" s="73" t="s">
        <v>156</v>
      </c>
      <c r="D93" s="73" t="s">
        <v>72</v>
      </c>
      <c r="E93" s="182" t="s">
        <v>157</v>
      </c>
      <c r="F93" s="20"/>
      <c r="G93" s="13"/>
      <c r="H93" s="13"/>
      <c r="I93" s="17">
        <f t="shared" si="82"/>
        <v>0</v>
      </c>
      <c r="J93" s="13">
        <f t="shared" ref="J93:J103" si="94">H93-G93</f>
        <v>0</v>
      </c>
      <c r="K93" s="152" t="str">
        <f t="shared" si="74"/>
        <v/>
      </c>
      <c r="L93" s="195"/>
      <c r="M93" s="13"/>
      <c r="N93" s="13"/>
      <c r="O93" s="13"/>
      <c r="P93" s="13">
        <f t="shared" si="84"/>
        <v>0</v>
      </c>
      <c r="Q93" s="212" t="str">
        <f t="shared" si="71"/>
        <v/>
      </c>
      <c r="R93" s="216">
        <f t="shared" si="85"/>
        <v>0</v>
      </c>
      <c r="S93" s="13">
        <f t="shared" si="86"/>
        <v>0</v>
      </c>
      <c r="T93" s="13">
        <f t="shared" si="87"/>
        <v>0</v>
      </c>
      <c r="U93" s="13">
        <f t="shared" si="87"/>
        <v>0</v>
      </c>
      <c r="V93" s="13">
        <f t="shared" si="88"/>
        <v>0</v>
      </c>
      <c r="W93" s="152" t="str">
        <f t="shared" si="73"/>
        <v/>
      </c>
      <c r="X93" s="7"/>
      <c r="Y93" s="77"/>
      <c r="Z93" s="7"/>
      <c r="AA93" s="7"/>
      <c r="AB93" s="7"/>
      <c r="AC93" s="7"/>
      <c r="AD93" s="7"/>
      <c r="AE93" s="7"/>
      <c r="AF93" s="7"/>
      <c r="AG93" s="7"/>
      <c r="AH93" s="7"/>
      <c r="AI93" s="7"/>
      <c r="AJ93" s="7"/>
      <c r="AK93" s="7"/>
      <c r="AL93" s="7"/>
      <c r="AM93" s="7"/>
      <c r="AN93" s="7"/>
      <c r="AO93" s="7"/>
      <c r="AP93" s="7"/>
      <c r="AQ93" s="7"/>
    </row>
    <row r="94" spans="1:196" ht="33.75" hidden="1" customHeight="1" x14ac:dyDescent="0.25">
      <c r="A94" s="151"/>
      <c r="B94" s="53" t="s">
        <v>34</v>
      </c>
      <c r="C94" s="73" t="s">
        <v>152</v>
      </c>
      <c r="D94" s="73" t="s">
        <v>73</v>
      </c>
      <c r="E94" s="182" t="s">
        <v>153</v>
      </c>
      <c r="F94" s="20"/>
      <c r="G94" s="13"/>
      <c r="H94" s="13"/>
      <c r="I94" s="38">
        <f t="shared" si="82"/>
        <v>0</v>
      </c>
      <c r="J94" s="13">
        <f t="shared" si="94"/>
        <v>0</v>
      </c>
      <c r="K94" s="152" t="str">
        <f t="shared" si="74"/>
        <v/>
      </c>
      <c r="L94" s="195"/>
      <c r="M94" s="13"/>
      <c r="N94" s="13"/>
      <c r="O94" s="13"/>
      <c r="P94" s="13">
        <f t="shared" si="84"/>
        <v>0</v>
      </c>
      <c r="Q94" s="212" t="str">
        <f t="shared" si="71"/>
        <v/>
      </c>
      <c r="R94" s="216">
        <f t="shared" si="85"/>
        <v>0</v>
      </c>
      <c r="S94" s="13">
        <f t="shared" si="86"/>
        <v>0</v>
      </c>
      <c r="T94" s="13">
        <f t="shared" si="87"/>
        <v>0</v>
      </c>
      <c r="U94" s="13">
        <f t="shared" si="87"/>
        <v>0</v>
      </c>
      <c r="V94" s="13">
        <f t="shared" si="88"/>
        <v>0</v>
      </c>
      <c r="W94" s="152" t="str">
        <f t="shared" si="73"/>
        <v/>
      </c>
      <c r="X94" s="7"/>
      <c r="Y94" s="7"/>
      <c r="Z94" s="7"/>
      <c r="AA94" s="7"/>
      <c r="AB94" s="7"/>
      <c r="AC94" s="7"/>
      <c r="AD94" s="7"/>
      <c r="AE94" s="7"/>
      <c r="AF94" s="7"/>
      <c r="AG94" s="7"/>
      <c r="AH94" s="7"/>
      <c r="AI94" s="7"/>
      <c r="AJ94" s="7"/>
      <c r="AK94" s="7"/>
      <c r="AL94" s="7"/>
      <c r="AM94" s="7"/>
      <c r="AN94" s="7"/>
      <c r="AO94" s="7"/>
      <c r="AP94" s="7"/>
      <c r="AQ94" s="7"/>
    </row>
    <row r="95" spans="1:196" ht="34.5" hidden="1" customHeight="1" x14ac:dyDescent="0.25">
      <c r="A95" s="151"/>
      <c r="B95" s="53" t="s">
        <v>34</v>
      </c>
      <c r="C95" s="73" t="s">
        <v>154</v>
      </c>
      <c r="D95" s="73" t="s">
        <v>73</v>
      </c>
      <c r="E95" s="182" t="s">
        <v>155</v>
      </c>
      <c r="F95" s="20"/>
      <c r="G95" s="13"/>
      <c r="H95" s="13"/>
      <c r="I95" s="17">
        <f t="shared" si="82"/>
        <v>0</v>
      </c>
      <c r="J95" s="13">
        <f t="shared" si="94"/>
        <v>0</v>
      </c>
      <c r="K95" s="152" t="str">
        <f t="shared" si="74"/>
        <v/>
      </c>
      <c r="L95" s="195"/>
      <c r="M95" s="13"/>
      <c r="N95" s="13"/>
      <c r="O95" s="13"/>
      <c r="P95" s="13">
        <f t="shared" si="84"/>
        <v>0</v>
      </c>
      <c r="Q95" s="212" t="str">
        <f t="shared" si="71"/>
        <v/>
      </c>
      <c r="R95" s="216">
        <f t="shared" si="85"/>
        <v>0</v>
      </c>
      <c r="S95" s="13">
        <f t="shared" si="86"/>
        <v>0</v>
      </c>
      <c r="T95" s="13">
        <f t="shared" si="87"/>
        <v>0</v>
      </c>
      <c r="U95" s="13">
        <f t="shared" si="87"/>
        <v>0</v>
      </c>
      <c r="V95" s="13">
        <f t="shared" si="88"/>
        <v>0</v>
      </c>
      <c r="W95" s="152" t="str">
        <f t="shared" si="73"/>
        <v/>
      </c>
      <c r="X95" s="7"/>
      <c r="Y95" s="7"/>
      <c r="Z95" s="7"/>
      <c r="AA95" s="7"/>
      <c r="AB95" s="7"/>
      <c r="AC95" s="7"/>
      <c r="AD95" s="7"/>
      <c r="AE95" s="7"/>
      <c r="AF95" s="7"/>
      <c r="AG95" s="7"/>
      <c r="AH95" s="7"/>
      <c r="AI95" s="7"/>
      <c r="AJ95" s="7"/>
      <c r="AK95" s="7"/>
      <c r="AL95" s="7"/>
      <c r="AM95" s="7"/>
      <c r="AN95" s="7"/>
      <c r="AO95" s="7"/>
      <c r="AP95" s="7"/>
      <c r="AQ95" s="7"/>
    </row>
    <row r="96" spans="1:196" ht="48.75" hidden="1" customHeight="1" x14ac:dyDescent="0.25">
      <c r="A96" s="151"/>
      <c r="B96" s="53"/>
      <c r="C96" s="73" t="s">
        <v>168</v>
      </c>
      <c r="D96" s="73" t="s">
        <v>73</v>
      </c>
      <c r="E96" s="185" t="s">
        <v>74</v>
      </c>
      <c r="F96" s="20"/>
      <c r="G96" s="13"/>
      <c r="H96" s="13"/>
      <c r="I96" s="38">
        <f t="shared" ref="I96" si="95">H96/$H$10</f>
        <v>0</v>
      </c>
      <c r="J96" s="13">
        <f t="shared" si="94"/>
        <v>0</v>
      </c>
      <c r="K96" s="152" t="str">
        <f t="shared" si="74"/>
        <v/>
      </c>
      <c r="L96" s="195"/>
      <c r="M96" s="13"/>
      <c r="N96" s="13"/>
      <c r="O96" s="13"/>
      <c r="P96" s="13">
        <f t="shared" si="84"/>
        <v>0</v>
      </c>
      <c r="Q96" s="212" t="str">
        <f t="shared" si="71"/>
        <v/>
      </c>
      <c r="R96" s="216">
        <f t="shared" ref="R96" si="96">SUM(F96,L96)</f>
        <v>0</v>
      </c>
      <c r="S96" s="13">
        <f t="shared" ref="S96" si="97">SUM(F96,M96)</f>
        <v>0</v>
      </c>
      <c r="T96" s="13">
        <f t="shared" ref="T96" si="98">SUM(G96,N96)</f>
        <v>0</v>
      </c>
      <c r="U96" s="13">
        <f t="shared" si="87"/>
        <v>0</v>
      </c>
      <c r="V96" s="13">
        <f t="shared" ref="V96" si="99">U96-T96</f>
        <v>0</v>
      </c>
      <c r="W96" s="152" t="str">
        <f t="shared" si="73"/>
        <v/>
      </c>
      <c r="X96" s="7"/>
      <c r="Y96" s="7"/>
      <c r="Z96" s="7"/>
      <c r="AA96" s="7"/>
      <c r="AB96" s="7"/>
      <c r="AC96" s="7"/>
      <c r="AD96" s="7"/>
      <c r="AE96" s="7"/>
      <c r="AF96" s="7"/>
      <c r="AG96" s="7"/>
      <c r="AH96" s="7"/>
      <c r="AI96" s="7"/>
      <c r="AJ96" s="7"/>
      <c r="AK96" s="7"/>
      <c r="AL96" s="7"/>
      <c r="AM96" s="7"/>
      <c r="AN96" s="7"/>
      <c r="AO96" s="7"/>
      <c r="AP96" s="7"/>
      <c r="AQ96" s="7"/>
    </row>
    <row r="97" spans="1:196" ht="54" customHeight="1" x14ac:dyDescent="0.3">
      <c r="A97" s="151"/>
      <c r="B97" s="53" t="s">
        <v>34</v>
      </c>
      <c r="C97" s="234" t="s">
        <v>182</v>
      </c>
      <c r="D97" s="234" t="s">
        <v>73</v>
      </c>
      <c r="E97" s="242" t="s">
        <v>183</v>
      </c>
      <c r="F97" s="20">
        <v>17900.099999999999</v>
      </c>
      <c r="G97" s="13">
        <v>17900.099999999999</v>
      </c>
      <c r="H97" s="13">
        <v>17900.099999999999</v>
      </c>
      <c r="I97" s="17">
        <f t="shared" si="82"/>
        <v>2.6096757488707011E-2</v>
      </c>
      <c r="J97" s="13">
        <f t="shared" si="94"/>
        <v>0</v>
      </c>
      <c r="K97" s="152">
        <f t="shared" si="74"/>
        <v>1</v>
      </c>
      <c r="L97" s="195"/>
      <c r="M97" s="13"/>
      <c r="N97" s="13"/>
      <c r="O97" s="13"/>
      <c r="P97" s="13">
        <f t="shared" si="84"/>
        <v>0</v>
      </c>
      <c r="Q97" s="212" t="str">
        <f t="shared" si="71"/>
        <v/>
      </c>
      <c r="R97" s="216">
        <f t="shared" si="85"/>
        <v>17900.099999999999</v>
      </c>
      <c r="S97" s="13">
        <f t="shared" si="86"/>
        <v>17900.099999999999</v>
      </c>
      <c r="T97" s="13">
        <f t="shared" si="87"/>
        <v>17900.099999999999</v>
      </c>
      <c r="U97" s="13">
        <f t="shared" si="87"/>
        <v>17900.099999999999</v>
      </c>
      <c r="V97" s="13">
        <f t="shared" si="88"/>
        <v>0</v>
      </c>
      <c r="W97" s="152">
        <f t="shared" si="73"/>
        <v>1</v>
      </c>
      <c r="X97" s="7"/>
      <c r="Y97" s="7"/>
      <c r="Z97" s="7"/>
      <c r="AA97" s="7"/>
      <c r="AB97" s="7"/>
      <c r="AC97" s="7"/>
      <c r="AD97" s="7"/>
      <c r="AE97" s="7"/>
      <c r="AF97" s="7"/>
      <c r="AG97" s="7"/>
      <c r="AH97" s="7"/>
      <c r="AI97" s="7"/>
      <c r="AJ97" s="7"/>
      <c r="AK97" s="7"/>
      <c r="AL97" s="7"/>
      <c r="AM97" s="7"/>
      <c r="AN97" s="7"/>
      <c r="AO97" s="7"/>
      <c r="AP97" s="7"/>
      <c r="AQ97" s="7"/>
    </row>
    <row r="98" spans="1:196" ht="27" customHeight="1" x14ac:dyDescent="0.3">
      <c r="A98" s="151"/>
      <c r="B98" s="53" t="s">
        <v>17</v>
      </c>
      <c r="C98" s="234" t="s">
        <v>142</v>
      </c>
      <c r="D98" s="234" t="s">
        <v>73</v>
      </c>
      <c r="E98" s="243" t="s">
        <v>143</v>
      </c>
      <c r="F98" s="26">
        <v>53515.8</v>
      </c>
      <c r="G98" s="27">
        <v>53515.8</v>
      </c>
      <c r="H98" s="27">
        <v>51336.9</v>
      </c>
      <c r="I98" s="17">
        <f t="shared" si="82"/>
        <v>7.4844644975279637E-2</v>
      </c>
      <c r="J98" s="13">
        <f t="shared" si="94"/>
        <v>-2178.9000000000015</v>
      </c>
      <c r="K98" s="152">
        <f t="shared" si="74"/>
        <v>0.95928492146244659</v>
      </c>
      <c r="L98" s="195">
        <v>522.79999999999995</v>
      </c>
      <c r="M98" s="13">
        <v>522.79999999999995</v>
      </c>
      <c r="N98" s="13">
        <v>522.79999999999995</v>
      </c>
      <c r="O98" s="13"/>
      <c r="P98" s="13">
        <f t="shared" si="84"/>
        <v>-522.79999999999995</v>
      </c>
      <c r="Q98" s="212">
        <f t="shared" si="71"/>
        <v>0</v>
      </c>
      <c r="R98" s="216">
        <f t="shared" si="85"/>
        <v>54038.600000000006</v>
      </c>
      <c r="S98" s="13">
        <f t="shared" si="86"/>
        <v>54038.600000000006</v>
      </c>
      <c r="T98" s="13">
        <f t="shared" si="87"/>
        <v>54038.600000000006</v>
      </c>
      <c r="U98" s="13">
        <f t="shared" si="87"/>
        <v>51336.9</v>
      </c>
      <c r="V98" s="13">
        <f t="shared" si="88"/>
        <v>-2701.7000000000044</v>
      </c>
      <c r="W98" s="152">
        <f t="shared" si="73"/>
        <v>0.95000425621685236</v>
      </c>
      <c r="X98" s="7"/>
      <c r="Y98" s="7"/>
      <c r="Z98" s="7"/>
      <c r="AA98" s="7"/>
      <c r="AB98" s="7"/>
      <c r="AC98" s="7"/>
      <c r="AD98" s="7"/>
      <c r="AE98" s="7"/>
      <c r="AF98" s="7"/>
      <c r="AG98" s="7"/>
      <c r="AH98" s="7"/>
      <c r="AI98" s="7"/>
      <c r="AJ98" s="7"/>
      <c r="AK98" s="7"/>
      <c r="AL98" s="7"/>
      <c r="AM98" s="7"/>
      <c r="AN98" s="7"/>
      <c r="AO98" s="7"/>
      <c r="AP98" s="7"/>
      <c r="AQ98" s="7"/>
    </row>
    <row r="99" spans="1:196" s="60" customFormat="1" ht="69" hidden="1" customHeight="1" x14ac:dyDescent="0.3">
      <c r="A99" s="153"/>
      <c r="B99" s="56"/>
      <c r="C99" s="229"/>
      <c r="D99" s="229"/>
      <c r="E99" s="230" t="s">
        <v>298</v>
      </c>
      <c r="F99" s="24"/>
      <c r="G99" s="25"/>
      <c r="H99" s="25"/>
      <c r="I99" s="39">
        <f t="shared" si="82"/>
        <v>0</v>
      </c>
      <c r="J99" s="25">
        <f t="shared" si="94"/>
        <v>0</v>
      </c>
      <c r="K99" s="152" t="str">
        <f t="shared" si="74"/>
        <v/>
      </c>
      <c r="L99" s="196"/>
      <c r="M99" s="25"/>
      <c r="N99" s="25"/>
      <c r="O99" s="42"/>
      <c r="P99" s="13">
        <f t="shared" si="84"/>
        <v>0</v>
      </c>
      <c r="Q99" s="212" t="str">
        <f t="shared" si="71"/>
        <v/>
      </c>
      <c r="R99" s="217">
        <f t="shared" si="85"/>
        <v>0</v>
      </c>
      <c r="S99" s="25">
        <f t="shared" si="86"/>
        <v>0</v>
      </c>
      <c r="T99" s="25">
        <f t="shared" si="87"/>
        <v>0</v>
      </c>
      <c r="U99" s="13">
        <f t="shared" si="87"/>
        <v>0</v>
      </c>
      <c r="V99" s="13">
        <f t="shared" si="88"/>
        <v>0</v>
      </c>
      <c r="W99" s="152" t="str">
        <f t="shared" si="73"/>
        <v/>
      </c>
      <c r="X99" s="57"/>
      <c r="Y99" s="57"/>
      <c r="Z99" s="57"/>
      <c r="AA99" s="57"/>
      <c r="AB99" s="57"/>
      <c r="AC99" s="57"/>
      <c r="AD99" s="57"/>
      <c r="AE99" s="57"/>
      <c r="AF99" s="57"/>
      <c r="AG99" s="57"/>
      <c r="AH99" s="57"/>
      <c r="AI99" s="57"/>
      <c r="AJ99" s="57"/>
      <c r="AK99" s="57"/>
      <c r="AL99" s="57"/>
      <c r="AM99" s="57"/>
      <c r="AN99" s="57"/>
      <c r="AO99" s="57"/>
      <c r="AP99" s="57"/>
      <c r="AQ99" s="57"/>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9"/>
      <c r="GF99" s="59"/>
      <c r="GG99" s="59"/>
      <c r="GH99" s="59"/>
      <c r="GI99" s="59"/>
      <c r="GJ99" s="59"/>
      <c r="GK99" s="59"/>
      <c r="GL99" s="59"/>
      <c r="GM99" s="59"/>
      <c r="GN99" s="59"/>
    </row>
    <row r="100" spans="1:196" s="60" customFormat="1" ht="135.6" hidden="1" customHeight="1" x14ac:dyDescent="0.3">
      <c r="A100" s="153"/>
      <c r="B100" s="56" t="s">
        <v>17</v>
      </c>
      <c r="C100" s="238" t="s">
        <v>297</v>
      </c>
      <c r="D100" s="238" t="s">
        <v>276</v>
      </c>
      <c r="E100" s="244" t="s">
        <v>300</v>
      </c>
      <c r="F100" s="28"/>
      <c r="G100" s="29"/>
      <c r="H100" s="29"/>
      <c r="I100" s="39">
        <f t="shared" ref="I100:I102" si="100">H100/$H$10</f>
        <v>0</v>
      </c>
      <c r="J100" s="25">
        <f t="shared" si="94"/>
        <v>0</v>
      </c>
      <c r="K100" s="152" t="str">
        <f t="shared" si="74"/>
        <v/>
      </c>
      <c r="L100" s="196"/>
      <c r="M100" s="25"/>
      <c r="N100" s="25"/>
      <c r="O100" s="42"/>
      <c r="P100" s="25">
        <f t="shared" si="84"/>
        <v>0</v>
      </c>
      <c r="Q100" s="212" t="str">
        <f t="shared" si="71"/>
        <v/>
      </c>
      <c r="R100" s="217">
        <f t="shared" si="85"/>
        <v>0</v>
      </c>
      <c r="S100" s="25">
        <f t="shared" si="86"/>
        <v>0</v>
      </c>
      <c r="T100" s="25">
        <f t="shared" si="87"/>
        <v>0</v>
      </c>
      <c r="U100" s="13">
        <f t="shared" si="87"/>
        <v>0</v>
      </c>
      <c r="V100" s="25">
        <f t="shared" si="88"/>
        <v>0</v>
      </c>
      <c r="W100" s="152" t="str">
        <f t="shared" si="73"/>
        <v/>
      </c>
      <c r="X100" s="57"/>
      <c r="Y100" s="57"/>
      <c r="Z100" s="57"/>
      <c r="AA100" s="57"/>
      <c r="AB100" s="57"/>
      <c r="AC100" s="57"/>
      <c r="AD100" s="57"/>
      <c r="AE100" s="57"/>
      <c r="AF100" s="57"/>
      <c r="AG100" s="57"/>
      <c r="AH100" s="57"/>
      <c r="AI100" s="57"/>
      <c r="AJ100" s="57"/>
      <c r="AK100" s="57"/>
      <c r="AL100" s="57"/>
      <c r="AM100" s="57"/>
      <c r="AN100" s="57"/>
      <c r="AO100" s="57"/>
      <c r="AP100" s="57"/>
      <c r="AQ100" s="57"/>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9"/>
      <c r="GF100" s="59"/>
      <c r="GG100" s="59"/>
      <c r="GH100" s="59"/>
      <c r="GI100" s="59"/>
      <c r="GJ100" s="59"/>
      <c r="GK100" s="59"/>
      <c r="GL100" s="59"/>
      <c r="GM100" s="59"/>
      <c r="GN100" s="59"/>
    </row>
    <row r="101" spans="1:196" ht="38.25" customHeight="1" x14ac:dyDescent="0.3">
      <c r="A101" s="151"/>
      <c r="B101" s="53" t="s">
        <v>17</v>
      </c>
      <c r="C101" s="234" t="s">
        <v>174</v>
      </c>
      <c r="D101" s="234" t="s">
        <v>72</v>
      </c>
      <c r="E101" s="243" t="s">
        <v>175</v>
      </c>
      <c r="F101" s="26"/>
      <c r="G101" s="27"/>
      <c r="H101" s="27"/>
      <c r="I101" s="17">
        <f t="shared" si="100"/>
        <v>0</v>
      </c>
      <c r="J101" s="13">
        <f t="shared" si="94"/>
        <v>0</v>
      </c>
      <c r="K101" s="152" t="str">
        <f t="shared" si="74"/>
        <v/>
      </c>
      <c r="L101" s="195">
        <v>1000</v>
      </c>
      <c r="M101" s="13">
        <v>1000</v>
      </c>
      <c r="N101" s="13">
        <v>1000</v>
      </c>
      <c r="O101" s="13">
        <v>1000</v>
      </c>
      <c r="P101" s="13">
        <f t="shared" si="84"/>
        <v>0</v>
      </c>
      <c r="Q101" s="212">
        <f t="shared" si="71"/>
        <v>1</v>
      </c>
      <c r="R101" s="216">
        <f t="shared" si="85"/>
        <v>1000</v>
      </c>
      <c r="S101" s="13">
        <f t="shared" si="86"/>
        <v>1000</v>
      </c>
      <c r="T101" s="13">
        <f t="shared" si="87"/>
        <v>1000</v>
      </c>
      <c r="U101" s="13">
        <f t="shared" si="87"/>
        <v>1000</v>
      </c>
      <c r="V101" s="13">
        <f t="shared" si="88"/>
        <v>0</v>
      </c>
      <c r="W101" s="152">
        <f t="shared" si="73"/>
        <v>1</v>
      </c>
      <c r="X101" s="7"/>
      <c r="Y101" s="7"/>
      <c r="Z101" s="7"/>
      <c r="AA101" s="7"/>
      <c r="AB101" s="7"/>
      <c r="AC101" s="7"/>
      <c r="AD101" s="7"/>
      <c r="AE101" s="7"/>
      <c r="AF101" s="7"/>
      <c r="AG101" s="7"/>
      <c r="AH101" s="7"/>
      <c r="AI101" s="7"/>
      <c r="AJ101" s="7"/>
      <c r="AK101" s="7"/>
      <c r="AL101" s="7"/>
      <c r="AM101" s="7"/>
      <c r="AN101" s="7"/>
      <c r="AO101" s="7"/>
      <c r="AP101" s="7"/>
      <c r="AQ101" s="7"/>
    </row>
    <row r="102" spans="1:196" s="60" customFormat="1" ht="121.15" hidden="1" customHeight="1" x14ac:dyDescent="0.3">
      <c r="A102" s="153"/>
      <c r="B102" s="56" t="s">
        <v>17</v>
      </c>
      <c r="C102" s="74" t="s">
        <v>202</v>
      </c>
      <c r="D102" s="74" t="s">
        <v>72</v>
      </c>
      <c r="E102" s="187" t="s">
        <v>296</v>
      </c>
      <c r="F102" s="28"/>
      <c r="G102" s="29"/>
      <c r="H102" s="29"/>
      <c r="I102" s="39">
        <f t="shared" si="100"/>
        <v>0</v>
      </c>
      <c r="J102" s="25">
        <f t="shared" si="94"/>
        <v>0</v>
      </c>
      <c r="K102" s="152" t="str">
        <f t="shared" si="74"/>
        <v/>
      </c>
      <c r="L102" s="196"/>
      <c r="M102" s="25"/>
      <c r="N102" s="25"/>
      <c r="O102" s="25"/>
      <c r="P102" s="25">
        <f t="shared" si="84"/>
        <v>0</v>
      </c>
      <c r="Q102" s="212" t="str">
        <f t="shared" si="71"/>
        <v/>
      </c>
      <c r="R102" s="217">
        <f t="shared" si="85"/>
        <v>0</v>
      </c>
      <c r="S102" s="25">
        <f t="shared" si="86"/>
        <v>0</v>
      </c>
      <c r="T102" s="25">
        <f t="shared" si="87"/>
        <v>0</v>
      </c>
      <c r="U102" s="13">
        <f t="shared" si="87"/>
        <v>0</v>
      </c>
      <c r="V102" s="47">
        <f t="shared" si="88"/>
        <v>0</v>
      </c>
      <c r="W102" s="152" t="str">
        <f t="shared" si="73"/>
        <v/>
      </c>
      <c r="X102" s="57"/>
      <c r="Y102" s="57"/>
      <c r="Z102" s="57"/>
      <c r="AA102" s="57"/>
      <c r="AB102" s="57"/>
      <c r="AC102" s="57"/>
      <c r="AD102" s="57"/>
      <c r="AE102" s="57"/>
      <c r="AF102" s="57"/>
      <c r="AG102" s="57"/>
      <c r="AH102" s="57"/>
      <c r="AI102" s="57"/>
      <c r="AJ102" s="57"/>
      <c r="AK102" s="57"/>
      <c r="AL102" s="57"/>
      <c r="AM102" s="57"/>
      <c r="AN102" s="57"/>
      <c r="AO102" s="57"/>
      <c r="AP102" s="57"/>
      <c r="AQ102" s="57"/>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9"/>
      <c r="GF102" s="59"/>
      <c r="GG102" s="59"/>
      <c r="GH102" s="59"/>
      <c r="GI102" s="59"/>
      <c r="GJ102" s="59"/>
      <c r="GK102" s="59"/>
      <c r="GL102" s="59"/>
      <c r="GM102" s="59"/>
      <c r="GN102" s="59"/>
    </row>
    <row r="103" spans="1:196" ht="36.6" hidden="1" customHeight="1" x14ac:dyDescent="0.25">
      <c r="A103" s="151"/>
      <c r="B103" s="53" t="s">
        <v>17</v>
      </c>
      <c r="C103" s="73" t="s">
        <v>274</v>
      </c>
      <c r="D103" s="73" t="s">
        <v>276</v>
      </c>
      <c r="E103" s="186" t="s">
        <v>275</v>
      </c>
      <c r="F103" s="26"/>
      <c r="G103" s="27"/>
      <c r="H103" s="27"/>
      <c r="I103" s="38">
        <f t="shared" ref="I103" si="101">H103/$H$10</f>
        <v>0</v>
      </c>
      <c r="J103" s="13">
        <f t="shared" si="94"/>
        <v>0</v>
      </c>
      <c r="K103" s="152" t="str">
        <f t="shared" si="74"/>
        <v/>
      </c>
      <c r="L103" s="195"/>
      <c r="M103" s="13"/>
      <c r="N103" s="13"/>
      <c r="O103" s="13"/>
      <c r="P103" s="13">
        <f t="shared" ref="P103" si="102">O103-N103</f>
        <v>0</v>
      </c>
      <c r="Q103" s="212" t="str">
        <f t="shared" si="71"/>
        <v/>
      </c>
      <c r="R103" s="216">
        <f t="shared" ref="R103:R104" si="103">SUM(F103,L103)</f>
        <v>0</v>
      </c>
      <c r="S103" s="13">
        <f t="shared" ref="S103:S104" si="104">SUM(F103,M103)</f>
        <v>0</v>
      </c>
      <c r="T103" s="13">
        <f t="shared" ref="T103:T104" si="105">SUM(G103,N103)</f>
        <v>0</v>
      </c>
      <c r="U103" s="13">
        <f t="shared" si="87"/>
        <v>0</v>
      </c>
      <c r="V103" s="13">
        <f t="shared" ref="V103" si="106">U103-T103</f>
        <v>0</v>
      </c>
      <c r="W103" s="152" t="str">
        <f t="shared" si="73"/>
        <v/>
      </c>
      <c r="X103" s="7"/>
      <c r="Y103" s="7"/>
      <c r="Z103" s="7"/>
      <c r="AA103" s="7"/>
      <c r="AB103" s="7"/>
      <c r="AC103" s="7"/>
      <c r="AD103" s="7"/>
      <c r="AE103" s="7"/>
      <c r="AF103" s="7"/>
      <c r="AG103" s="7"/>
      <c r="AH103" s="7"/>
      <c r="AI103" s="7"/>
      <c r="AJ103" s="7"/>
      <c r="AK103" s="7"/>
      <c r="AL103" s="7"/>
      <c r="AM103" s="7"/>
      <c r="AN103" s="7"/>
      <c r="AO103" s="7"/>
      <c r="AP103" s="7"/>
      <c r="AQ103" s="7"/>
    </row>
    <row r="104" spans="1:196" s="5" customFormat="1" ht="34.5" customHeight="1" thickBot="1" x14ac:dyDescent="0.35">
      <c r="A104" s="149">
        <v>11</v>
      </c>
      <c r="B104" s="49" t="s">
        <v>30</v>
      </c>
      <c r="C104" s="49" t="s">
        <v>269</v>
      </c>
      <c r="D104" s="49"/>
      <c r="E104" s="176" t="s">
        <v>270</v>
      </c>
      <c r="F104" s="18">
        <f>F105+F106+F107+F109+F110+F111+F112+F113+F114+F115+F118+F119+F121+F122+F130+F135+F137+F138+F139</f>
        <v>6117.6</v>
      </c>
      <c r="G104" s="18">
        <f>G105+G106+G107+G109+G110+G111+G112+G113+G114+G115+G118+G119+G121+G122+G130+G135+G137+G138+G139</f>
        <v>6117.6</v>
      </c>
      <c r="H104" s="18">
        <f>H105+H106+H107+H109+H110+H111+H112+H113+H114+H115+H118+H119+H121+H122+H130+H135+H137+H138+H139</f>
        <v>5659.8</v>
      </c>
      <c r="I104" s="21">
        <f t="shared" ref="I104" si="107">H104/$H$10</f>
        <v>8.2514861947466187E-3</v>
      </c>
      <c r="J104" s="12">
        <f t="shared" ref="J104" si="108">H104-G104</f>
        <v>-457.80000000000018</v>
      </c>
      <c r="K104" s="150">
        <f t="shared" si="74"/>
        <v>0.92516673205178501</v>
      </c>
      <c r="L104" s="130">
        <f>L105+L106+L107+L109+L110+L111+L112+L113+L114+L115+L118+L119+L121+L122+L135+L137+L138+L139</f>
        <v>12</v>
      </c>
      <c r="M104" s="12">
        <f t="shared" ref="M104:O104" si="109">M105+M106+M107+M109+M110+M111+M112+M113+M114+M115+M118+M119+M121+M122+M135+M137+M138+M139</f>
        <v>12</v>
      </c>
      <c r="N104" s="12">
        <f t="shared" si="109"/>
        <v>12</v>
      </c>
      <c r="O104" s="12">
        <f t="shared" si="109"/>
        <v>12</v>
      </c>
      <c r="P104" s="12">
        <f t="shared" ref="P104" si="110">O104-N104</f>
        <v>0</v>
      </c>
      <c r="Q104" s="211">
        <f t="shared" si="71"/>
        <v>1</v>
      </c>
      <c r="R104" s="209">
        <f t="shared" si="103"/>
        <v>6129.6</v>
      </c>
      <c r="S104" s="12">
        <f t="shared" si="104"/>
        <v>6129.6</v>
      </c>
      <c r="T104" s="12">
        <f t="shared" si="105"/>
        <v>6129.6</v>
      </c>
      <c r="U104" s="12">
        <f>U105+U106+U107+U109+U110+U111+U112+U113+U114+U115+U118+U119+U121+U122+U135+U137+U138+U139</f>
        <v>5671.8</v>
      </c>
      <c r="V104" s="12">
        <f t="shared" ref="V104" si="111">U104-T104</f>
        <v>-457.80000000000018</v>
      </c>
      <c r="W104" s="150">
        <f t="shared" si="73"/>
        <v>0.92531323414252153</v>
      </c>
      <c r="X104" s="7"/>
      <c r="Y104" s="7"/>
      <c r="Z104" s="7"/>
      <c r="AA104" s="7"/>
      <c r="AB104" s="7"/>
      <c r="AC104" s="7"/>
      <c r="AD104" s="7"/>
      <c r="AE104" s="7"/>
      <c r="AF104" s="7"/>
      <c r="AG104" s="7"/>
      <c r="AH104" s="7"/>
      <c r="AI104" s="7"/>
      <c r="AJ104" s="7"/>
      <c r="AK104" s="7"/>
      <c r="AL104" s="7"/>
      <c r="AM104" s="7"/>
      <c r="AN104" s="7"/>
      <c r="AO104" s="7"/>
      <c r="AP104" s="7"/>
      <c r="AQ104" s="7"/>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9"/>
      <c r="GF104" s="9"/>
      <c r="GG104" s="9"/>
      <c r="GH104" s="9"/>
      <c r="GI104" s="9"/>
      <c r="GJ104" s="9"/>
      <c r="GK104" s="9"/>
      <c r="GL104" s="9"/>
      <c r="GM104" s="9"/>
      <c r="GN104" s="9"/>
    </row>
    <row r="105" spans="1:196" s="5" customFormat="1" ht="1.5" hidden="1" customHeight="1" thickBot="1" x14ac:dyDescent="0.3">
      <c r="A105" s="151"/>
      <c r="B105" s="86">
        <v>180404</v>
      </c>
      <c r="C105" s="73" t="s">
        <v>203</v>
      </c>
      <c r="D105" s="73" t="s">
        <v>205</v>
      </c>
      <c r="E105" s="182" t="s">
        <v>204</v>
      </c>
      <c r="F105" s="19"/>
      <c r="G105" s="15"/>
      <c r="H105" s="15"/>
      <c r="I105" s="38">
        <f t="shared" si="82"/>
        <v>0</v>
      </c>
      <c r="J105" s="13">
        <f t="shared" si="83"/>
        <v>0</v>
      </c>
      <c r="K105" s="152" t="str">
        <f t="shared" si="74"/>
        <v/>
      </c>
      <c r="L105" s="199"/>
      <c r="M105" s="13"/>
      <c r="N105" s="13"/>
      <c r="O105" s="15"/>
      <c r="P105" s="13">
        <f t="shared" si="84"/>
        <v>0</v>
      </c>
      <c r="Q105" s="212" t="str">
        <f t="shared" si="71"/>
        <v/>
      </c>
      <c r="R105" s="216">
        <f t="shared" si="85"/>
        <v>0</v>
      </c>
      <c r="S105" s="13">
        <f t="shared" si="86"/>
        <v>0</v>
      </c>
      <c r="T105" s="13">
        <f t="shared" si="87"/>
        <v>0</v>
      </c>
      <c r="U105" s="13">
        <f t="shared" si="87"/>
        <v>0</v>
      </c>
      <c r="V105" s="13">
        <f>U105-T105</f>
        <v>0</v>
      </c>
      <c r="W105" s="152" t="str">
        <f t="shared" si="73"/>
        <v/>
      </c>
      <c r="X105" s="7"/>
      <c r="Y105" s="7"/>
      <c r="Z105" s="7"/>
      <c r="AA105" s="7"/>
      <c r="AB105" s="7"/>
      <c r="AC105" s="7"/>
      <c r="AD105" s="7"/>
      <c r="AE105" s="7"/>
      <c r="AF105" s="7"/>
      <c r="AG105" s="7"/>
      <c r="AH105" s="7"/>
      <c r="AI105" s="7"/>
      <c r="AJ105" s="7"/>
      <c r="AK105" s="7"/>
      <c r="AL105" s="7"/>
      <c r="AM105" s="7"/>
      <c r="AN105" s="7"/>
      <c r="AO105" s="7"/>
      <c r="AP105" s="7"/>
      <c r="AQ105" s="7"/>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9"/>
      <c r="GF105" s="9"/>
      <c r="GG105" s="9"/>
      <c r="GH105" s="9"/>
      <c r="GI105" s="9"/>
      <c r="GJ105" s="9"/>
      <c r="GK105" s="9"/>
      <c r="GL105" s="9"/>
      <c r="GM105" s="9"/>
      <c r="GN105" s="9"/>
    </row>
    <row r="106" spans="1:196" s="5" customFormat="1" ht="42" customHeight="1" thickBot="1" x14ac:dyDescent="0.35">
      <c r="A106" s="151"/>
      <c r="B106" s="86">
        <v>180404</v>
      </c>
      <c r="C106" s="234" t="s">
        <v>77</v>
      </c>
      <c r="D106" s="234" t="s">
        <v>158</v>
      </c>
      <c r="E106" s="237" t="s">
        <v>159</v>
      </c>
      <c r="F106" s="19"/>
      <c r="G106" s="15"/>
      <c r="H106" s="15"/>
      <c r="I106" s="17">
        <f t="shared" si="82"/>
        <v>0</v>
      </c>
      <c r="J106" s="13">
        <f t="shared" si="83"/>
        <v>0</v>
      </c>
      <c r="K106" s="152" t="str">
        <f t="shared" si="74"/>
        <v/>
      </c>
      <c r="L106" s="199">
        <v>12</v>
      </c>
      <c r="M106" s="13">
        <v>12</v>
      </c>
      <c r="N106" s="13">
        <v>12</v>
      </c>
      <c r="O106" s="15">
        <v>12</v>
      </c>
      <c r="P106" s="13">
        <f t="shared" si="84"/>
        <v>0</v>
      </c>
      <c r="Q106" s="212">
        <f t="shared" si="71"/>
        <v>1</v>
      </c>
      <c r="R106" s="216">
        <f t="shared" si="85"/>
        <v>12</v>
      </c>
      <c r="S106" s="13">
        <f t="shared" si="86"/>
        <v>12</v>
      </c>
      <c r="T106" s="13">
        <f t="shared" si="87"/>
        <v>12</v>
      </c>
      <c r="U106" s="13">
        <f t="shared" si="87"/>
        <v>12</v>
      </c>
      <c r="V106" s="13">
        <f t="shared" si="88"/>
        <v>0</v>
      </c>
      <c r="W106" s="152">
        <f t="shared" si="73"/>
        <v>1</v>
      </c>
      <c r="X106" s="7"/>
      <c r="Y106" s="7"/>
      <c r="Z106" s="7"/>
      <c r="AA106" s="7"/>
      <c r="AB106" s="7"/>
      <c r="AC106" s="7"/>
      <c r="AD106" s="7"/>
      <c r="AE106" s="7"/>
      <c r="AF106" s="7"/>
      <c r="AG106" s="7"/>
      <c r="AH106" s="7"/>
      <c r="AI106" s="7"/>
      <c r="AJ106" s="7"/>
      <c r="AK106" s="7"/>
      <c r="AL106" s="7"/>
      <c r="AM106" s="7"/>
      <c r="AN106" s="7"/>
      <c r="AO106" s="7"/>
      <c r="AP106" s="7"/>
      <c r="AQ106" s="7"/>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9"/>
      <c r="GF106" s="9"/>
      <c r="GG106" s="9"/>
      <c r="GH106" s="9"/>
      <c r="GI106" s="9"/>
      <c r="GJ106" s="9"/>
      <c r="GK106" s="9"/>
      <c r="GL106" s="9"/>
      <c r="GM106" s="9"/>
      <c r="GN106" s="9"/>
    </row>
    <row r="107" spans="1:196" s="5" customFormat="1" ht="23.25" hidden="1" customHeight="1" thickBot="1" x14ac:dyDescent="0.35">
      <c r="A107" s="151"/>
      <c r="B107" s="86">
        <v>180404</v>
      </c>
      <c r="C107" s="234" t="s">
        <v>179</v>
      </c>
      <c r="D107" s="234" t="s">
        <v>158</v>
      </c>
      <c r="E107" s="237" t="s">
        <v>180</v>
      </c>
      <c r="F107" s="19"/>
      <c r="G107" s="15"/>
      <c r="H107" s="15"/>
      <c r="I107" s="17">
        <f t="shared" si="82"/>
        <v>0</v>
      </c>
      <c r="J107" s="13">
        <f t="shared" si="83"/>
        <v>0</v>
      </c>
      <c r="K107" s="152" t="str">
        <f t="shared" si="74"/>
        <v/>
      </c>
      <c r="L107" s="199"/>
      <c r="M107" s="13"/>
      <c r="N107" s="13"/>
      <c r="O107" s="15"/>
      <c r="P107" s="13">
        <f t="shared" si="84"/>
        <v>0</v>
      </c>
      <c r="Q107" s="212" t="str">
        <f t="shared" si="71"/>
        <v/>
      </c>
      <c r="R107" s="216">
        <f t="shared" si="85"/>
        <v>0</v>
      </c>
      <c r="S107" s="13">
        <f t="shared" si="86"/>
        <v>0</v>
      </c>
      <c r="T107" s="13">
        <f t="shared" si="87"/>
        <v>0</v>
      </c>
      <c r="U107" s="13">
        <f t="shared" si="87"/>
        <v>0</v>
      </c>
      <c r="V107" s="13">
        <f t="shared" si="88"/>
        <v>0</v>
      </c>
      <c r="W107" s="152" t="str">
        <f t="shared" si="73"/>
        <v/>
      </c>
      <c r="X107" s="7"/>
      <c r="Y107" s="7"/>
      <c r="Z107" s="7"/>
      <c r="AA107" s="7"/>
      <c r="AB107" s="7"/>
      <c r="AC107" s="7"/>
      <c r="AD107" s="7"/>
      <c r="AE107" s="7"/>
      <c r="AF107" s="7"/>
      <c r="AG107" s="7"/>
      <c r="AH107" s="7"/>
      <c r="AI107" s="7"/>
      <c r="AJ107" s="7"/>
      <c r="AK107" s="7"/>
      <c r="AL107" s="7"/>
      <c r="AM107" s="7"/>
      <c r="AN107" s="7"/>
      <c r="AO107" s="7"/>
      <c r="AP107" s="7"/>
      <c r="AQ107" s="7"/>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9"/>
      <c r="GF107" s="9"/>
      <c r="GG107" s="9"/>
      <c r="GH107" s="9"/>
      <c r="GI107" s="9"/>
      <c r="GJ107" s="9"/>
      <c r="GK107" s="9"/>
      <c r="GL107" s="9"/>
      <c r="GM107" s="9"/>
      <c r="GN107" s="9"/>
    </row>
    <row r="108" spans="1:196" s="60" customFormat="1" ht="66.599999999999994" hidden="1" customHeight="1" x14ac:dyDescent="0.3">
      <c r="A108" s="153"/>
      <c r="B108" s="56"/>
      <c r="C108" s="229"/>
      <c r="D108" s="229"/>
      <c r="E108" s="230" t="s">
        <v>288</v>
      </c>
      <c r="F108" s="24"/>
      <c r="G108" s="25"/>
      <c r="H108" s="25"/>
      <c r="I108" s="39">
        <f t="shared" si="82"/>
        <v>0</v>
      </c>
      <c r="J108" s="25">
        <f t="shared" si="83"/>
        <v>0</v>
      </c>
      <c r="K108" s="152" t="str">
        <f t="shared" si="74"/>
        <v/>
      </c>
      <c r="L108" s="142"/>
      <c r="M108" s="25"/>
      <c r="N108" s="25"/>
      <c r="O108" s="25"/>
      <c r="P108" s="25">
        <f t="shared" si="84"/>
        <v>0</v>
      </c>
      <c r="Q108" s="212" t="str">
        <f t="shared" si="71"/>
        <v/>
      </c>
      <c r="R108" s="217">
        <f t="shared" si="85"/>
        <v>0</v>
      </c>
      <c r="S108" s="25">
        <f t="shared" si="86"/>
        <v>0</v>
      </c>
      <c r="T108" s="25">
        <f t="shared" si="87"/>
        <v>0</v>
      </c>
      <c r="U108" s="13">
        <f t="shared" si="87"/>
        <v>0</v>
      </c>
      <c r="V108" s="25">
        <f t="shared" si="88"/>
        <v>0</v>
      </c>
      <c r="W108" s="152" t="str">
        <f t="shared" si="73"/>
        <v/>
      </c>
      <c r="X108" s="57"/>
      <c r="Y108" s="57"/>
      <c r="Z108" s="57"/>
      <c r="AA108" s="57"/>
      <c r="AB108" s="57"/>
      <c r="AC108" s="57"/>
      <c r="AD108" s="57"/>
      <c r="AE108" s="57"/>
      <c r="AF108" s="57"/>
      <c r="AG108" s="57"/>
      <c r="AH108" s="57"/>
      <c r="AI108" s="57"/>
      <c r="AJ108" s="57"/>
      <c r="AK108" s="57"/>
      <c r="AL108" s="57"/>
      <c r="AM108" s="57"/>
      <c r="AN108" s="57"/>
      <c r="AO108" s="57"/>
      <c r="AP108" s="57"/>
      <c r="AQ108" s="57"/>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9"/>
      <c r="GF108" s="59"/>
      <c r="GG108" s="59"/>
      <c r="GH108" s="59"/>
      <c r="GI108" s="59"/>
      <c r="GJ108" s="59"/>
      <c r="GK108" s="59"/>
      <c r="GL108" s="59"/>
      <c r="GM108" s="59"/>
      <c r="GN108" s="59"/>
    </row>
    <row r="109" spans="1:196" s="5" customFormat="1" ht="25.9" hidden="1" customHeight="1" thickBot="1" x14ac:dyDescent="0.35">
      <c r="A109" s="151"/>
      <c r="B109" s="86"/>
      <c r="C109" s="234" t="s">
        <v>225</v>
      </c>
      <c r="D109" s="234" t="s">
        <v>158</v>
      </c>
      <c r="E109" s="237" t="s">
        <v>226</v>
      </c>
      <c r="F109" s="19"/>
      <c r="G109" s="15"/>
      <c r="H109" s="15"/>
      <c r="I109" s="17">
        <f t="shared" si="82"/>
        <v>0</v>
      </c>
      <c r="J109" s="13">
        <f t="shared" si="83"/>
        <v>0</v>
      </c>
      <c r="K109" s="152" t="str">
        <f t="shared" si="74"/>
        <v/>
      </c>
      <c r="L109" s="199"/>
      <c r="M109" s="13"/>
      <c r="N109" s="13"/>
      <c r="O109" s="15"/>
      <c r="P109" s="13">
        <f t="shared" si="84"/>
        <v>0</v>
      </c>
      <c r="Q109" s="212" t="str">
        <f t="shared" si="71"/>
        <v/>
      </c>
      <c r="R109" s="216">
        <f t="shared" si="85"/>
        <v>0</v>
      </c>
      <c r="S109" s="13">
        <f t="shared" si="86"/>
        <v>0</v>
      </c>
      <c r="T109" s="13">
        <f t="shared" si="87"/>
        <v>0</v>
      </c>
      <c r="U109" s="13">
        <f t="shared" si="87"/>
        <v>0</v>
      </c>
      <c r="V109" s="13">
        <f t="shared" si="88"/>
        <v>0</v>
      </c>
      <c r="W109" s="152" t="str">
        <f t="shared" si="73"/>
        <v/>
      </c>
      <c r="X109" s="7"/>
      <c r="Y109" s="7"/>
      <c r="Z109" s="7"/>
      <c r="AA109" s="7"/>
      <c r="AB109" s="7"/>
      <c r="AC109" s="7"/>
      <c r="AD109" s="7"/>
      <c r="AE109" s="7"/>
      <c r="AF109" s="7"/>
      <c r="AG109" s="7"/>
      <c r="AH109" s="7"/>
      <c r="AI109" s="7"/>
      <c r="AJ109" s="7"/>
      <c r="AK109" s="7"/>
      <c r="AL109" s="7"/>
      <c r="AM109" s="7"/>
      <c r="AN109" s="7"/>
      <c r="AO109" s="7"/>
      <c r="AP109" s="7"/>
      <c r="AQ109" s="7"/>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9"/>
      <c r="GF109" s="9"/>
      <c r="GG109" s="9"/>
      <c r="GH109" s="9"/>
      <c r="GI109" s="9"/>
      <c r="GJ109" s="9"/>
      <c r="GK109" s="9"/>
      <c r="GL109" s="9"/>
      <c r="GM109" s="9"/>
      <c r="GN109" s="9"/>
    </row>
    <row r="110" spans="1:196" s="5" customFormat="1" ht="25.9" hidden="1" customHeight="1" thickBot="1" x14ac:dyDescent="0.35">
      <c r="A110" s="151"/>
      <c r="B110" s="86"/>
      <c r="C110" s="234" t="s">
        <v>254</v>
      </c>
      <c r="D110" s="234" t="s">
        <v>158</v>
      </c>
      <c r="E110" s="237" t="s">
        <v>255</v>
      </c>
      <c r="F110" s="19"/>
      <c r="G110" s="15"/>
      <c r="H110" s="15"/>
      <c r="I110" s="17">
        <f t="shared" ref="I110" si="112">H110/$H$10</f>
        <v>0</v>
      </c>
      <c r="J110" s="13">
        <f t="shared" ref="J110" si="113">H110-G110</f>
        <v>0</v>
      </c>
      <c r="K110" s="152" t="str">
        <f t="shared" si="74"/>
        <v/>
      </c>
      <c r="L110" s="199"/>
      <c r="M110" s="13"/>
      <c r="N110" s="13"/>
      <c r="O110" s="15"/>
      <c r="P110" s="13">
        <f t="shared" ref="P110" si="114">O110-N110</f>
        <v>0</v>
      </c>
      <c r="Q110" s="212" t="str">
        <f t="shared" si="71"/>
        <v/>
      </c>
      <c r="R110" s="216">
        <f t="shared" ref="R110" si="115">SUM(F110,L110)</f>
        <v>0</v>
      </c>
      <c r="S110" s="13">
        <f t="shared" ref="S110" si="116">SUM(F110,M110)</f>
        <v>0</v>
      </c>
      <c r="T110" s="13">
        <f t="shared" ref="T110" si="117">SUM(G110,N110)</f>
        <v>0</v>
      </c>
      <c r="U110" s="13">
        <f t="shared" si="87"/>
        <v>0</v>
      </c>
      <c r="V110" s="13">
        <f t="shared" ref="V110" si="118">U110-T110</f>
        <v>0</v>
      </c>
      <c r="W110" s="152" t="str">
        <f t="shared" si="73"/>
        <v/>
      </c>
      <c r="X110" s="7"/>
      <c r="Y110" s="7"/>
      <c r="Z110" s="7"/>
      <c r="AA110" s="7"/>
      <c r="AB110" s="7"/>
      <c r="AC110" s="7"/>
      <c r="AD110" s="7"/>
      <c r="AE110" s="7"/>
      <c r="AF110" s="7"/>
      <c r="AG110" s="7"/>
      <c r="AH110" s="7"/>
      <c r="AI110" s="7"/>
      <c r="AJ110" s="7"/>
      <c r="AK110" s="7"/>
      <c r="AL110" s="7"/>
      <c r="AM110" s="7"/>
      <c r="AN110" s="7"/>
      <c r="AO110" s="7"/>
      <c r="AP110" s="7"/>
      <c r="AQ110" s="7"/>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9"/>
      <c r="GF110" s="9"/>
      <c r="GG110" s="9"/>
      <c r="GH110" s="9"/>
      <c r="GI110" s="9"/>
      <c r="GJ110" s="9"/>
      <c r="GK110" s="9"/>
      <c r="GL110" s="9"/>
      <c r="GM110" s="9"/>
      <c r="GN110" s="9"/>
    </row>
    <row r="111" spans="1:196" s="5" customFormat="1" ht="34.15" hidden="1" customHeight="1" thickBot="1" x14ac:dyDescent="0.35">
      <c r="A111" s="151"/>
      <c r="B111" s="86"/>
      <c r="C111" s="234" t="s">
        <v>283</v>
      </c>
      <c r="D111" s="234" t="s">
        <v>158</v>
      </c>
      <c r="E111" s="237" t="s">
        <v>284</v>
      </c>
      <c r="F111" s="19"/>
      <c r="G111" s="15"/>
      <c r="H111" s="15"/>
      <c r="I111" s="17">
        <f t="shared" ref="I111" si="119">H111/$H$10</f>
        <v>0</v>
      </c>
      <c r="J111" s="13">
        <f t="shared" ref="J111" si="120">H111-G111</f>
        <v>0</v>
      </c>
      <c r="K111" s="152" t="str">
        <f t="shared" si="74"/>
        <v/>
      </c>
      <c r="L111" s="199"/>
      <c r="M111" s="13"/>
      <c r="N111" s="13"/>
      <c r="O111" s="15"/>
      <c r="P111" s="13">
        <f t="shared" ref="P111" si="121">O111-N111</f>
        <v>0</v>
      </c>
      <c r="Q111" s="212" t="str">
        <f t="shared" si="71"/>
        <v/>
      </c>
      <c r="R111" s="216">
        <f t="shared" ref="R111" si="122">SUM(F111,L111)</f>
        <v>0</v>
      </c>
      <c r="S111" s="13">
        <f t="shared" ref="S111" si="123">SUM(F111,M111)</f>
        <v>0</v>
      </c>
      <c r="T111" s="13">
        <f t="shared" ref="T111" si="124">SUM(G111,N111)</f>
        <v>0</v>
      </c>
      <c r="U111" s="13">
        <f t="shared" si="87"/>
        <v>0</v>
      </c>
      <c r="V111" s="13">
        <f t="shared" ref="V111" si="125">U111-T111</f>
        <v>0</v>
      </c>
      <c r="W111" s="152" t="str">
        <f t="shared" si="73"/>
        <v/>
      </c>
      <c r="X111" s="7"/>
      <c r="Y111" s="7"/>
      <c r="Z111" s="7"/>
      <c r="AA111" s="7"/>
      <c r="AB111" s="7"/>
      <c r="AC111" s="7"/>
      <c r="AD111" s="7"/>
      <c r="AE111" s="7"/>
      <c r="AF111" s="7"/>
      <c r="AG111" s="7"/>
      <c r="AH111" s="7"/>
      <c r="AI111" s="7"/>
      <c r="AJ111" s="7"/>
      <c r="AK111" s="7"/>
      <c r="AL111" s="7"/>
      <c r="AM111" s="7"/>
      <c r="AN111" s="7"/>
      <c r="AO111" s="7"/>
      <c r="AP111" s="7"/>
      <c r="AQ111" s="7"/>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9"/>
      <c r="GF111" s="9"/>
      <c r="GG111" s="9"/>
      <c r="GH111" s="9"/>
      <c r="GI111" s="9"/>
      <c r="GJ111" s="9"/>
      <c r="GK111" s="9"/>
      <c r="GL111" s="9"/>
      <c r="GM111" s="9"/>
      <c r="GN111" s="9"/>
    </row>
    <row r="112" spans="1:196" s="5" customFormat="1" ht="34.9" hidden="1" customHeight="1" thickBot="1" x14ac:dyDescent="0.35">
      <c r="A112" s="151"/>
      <c r="B112" s="86">
        <v>180404</v>
      </c>
      <c r="C112" s="234" t="s">
        <v>160</v>
      </c>
      <c r="D112" s="234" t="s">
        <v>158</v>
      </c>
      <c r="E112" s="237" t="s">
        <v>186</v>
      </c>
      <c r="F112" s="19"/>
      <c r="G112" s="15"/>
      <c r="H112" s="15"/>
      <c r="I112" s="17">
        <f t="shared" si="82"/>
        <v>0</v>
      </c>
      <c r="J112" s="13">
        <f t="shared" si="83"/>
        <v>0</v>
      </c>
      <c r="K112" s="152" t="str">
        <f t="shared" si="74"/>
        <v/>
      </c>
      <c r="L112" s="195"/>
      <c r="M112" s="13"/>
      <c r="N112" s="13"/>
      <c r="O112" s="15"/>
      <c r="P112" s="13">
        <f t="shared" si="84"/>
        <v>0</v>
      </c>
      <c r="Q112" s="212" t="str">
        <f t="shared" si="71"/>
        <v/>
      </c>
      <c r="R112" s="216">
        <f t="shared" si="85"/>
        <v>0</v>
      </c>
      <c r="S112" s="13">
        <f t="shared" si="86"/>
        <v>0</v>
      </c>
      <c r="T112" s="13">
        <f t="shared" si="87"/>
        <v>0</v>
      </c>
      <c r="U112" s="13">
        <f t="shared" si="87"/>
        <v>0</v>
      </c>
      <c r="V112" s="13">
        <f t="shared" si="88"/>
        <v>0</v>
      </c>
      <c r="W112" s="152" t="str">
        <f t="shared" ref="W112:W174" si="126">IFERROR(100%*(U112/T112),"")</f>
        <v/>
      </c>
      <c r="X112" s="7"/>
      <c r="Y112" s="7"/>
      <c r="Z112" s="7"/>
      <c r="AA112" s="7"/>
      <c r="AB112" s="7"/>
      <c r="AC112" s="7"/>
      <c r="AD112" s="7"/>
      <c r="AE112" s="7"/>
      <c r="AF112" s="7"/>
      <c r="AG112" s="7"/>
      <c r="AH112" s="7"/>
      <c r="AI112" s="7"/>
      <c r="AJ112" s="7"/>
      <c r="AK112" s="7"/>
      <c r="AL112" s="7"/>
      <c r="AM112" s="7"/>
      <c r="AN112" s="7"/>
      <c r="AO112" s="7"/>
      <c r="AP112" s="7"/>
      <c r="AQ112" s="7"/>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9"/>
      <c r="GF112" s="9"/>
      <c r="GG112" s="9"/>
      <c r="GH112" s="9"/>
      <c r="GI112" s="9"/>
      <c r="GJ112" s="9"/>
      <c r="GK112" s="9"/>
      <c r="GL112" s="9"/>
      <c r="GM112" s="9"/>
      <c r="GN112" s="9"/>
    </row>
    <row r="113" spans="1:196" s="5" customFormat="1" ht="37.5" hidden="1" customHeight="1" thickBot="1" x14ac:dyDescent="0.35">
      <c r="A113" s="151"/>
      <c r="B113" s="86">
        <v>180404</v>
      </c>
      <c r="C113" s="234" t="s">
        <v>176</v>
      </c>
      <c r="D113" s="234" t="s">
        <v>158</v>
      </c>
      <c r="E113" s="237" t="s">
        <v>177</v>
      </c>
      <c r="F113" s="19"/>
      <c r="G113" s="15"/>
      <c r="H113" s="15"/>
      <c r="I113" s="17">
        <f t="shared" si="82"/>
        <v>0</v>
      </c>
      <c r="J113" s="13">
        <f t="shared" si="83"/>
        <v>0</v>
      </c>
      <c r="K113" s="152" t="str">
        <f t="shared" si="74"/>
        <v/>
      </c>
      <c r="L113" s="195"/>
      <c r="M113" s="13"/>
      <c r="N113" s="13"/>
      <c r="O113" s="15"/>
      <c r="P113" s="13">
        <f t="shared" si="84"/>
        <v>0</v>
      </c>
      <c r="Q113" s="212" t="str">
        <f t="shared" si="71"/>
        <v/>
      </c>
      <c r="R113" s="216">
        <f t="shared" si="85"/>
        <v>0</v>
      </c>
      <c r="S113" s="13">
        <f t="shared" si="86"/>
        <v>0</v>
      </c>
      <c r="T113" s="13">
        <f t="shared" si="87"/>
        <v>0</v>
      </c>
      <c r="U113" s="13">
        <f t="shared" si="87"/>
        <v>0</v>
      </c>
      <c r="V113" s="13">
        <f t="shared" si="88"/>
        <v>0</v>
      </c>
      <c r="W113" s="152" t="str">
        <f t="shared" si="126"/>
        <v/>
      </c>
      <c r="X113" s="7"/>
      <c r="Y113" s="7"/>
      <c r="Z113" s="7"/>
      <c r="AA113" s="7"/>
      <c r="AB113" s="7"/>
      <c r="AC113" s="7"/>
      <c r="AD113" s="7"/>
      <c r="AE113" s="7"/>
      <c r="AF113" s="7"/>
      <c r="AG113" s="7"/>
      <c r="AH113" s="7"/>
      <c r="AI113" s="7"/>
      <c r="AJ113" s="7"/>
      <c r="AK113" s="7"/>
      <c r="AL113" s="7"/>
      <c r="AM113" s="7"/>
      <c r="AN113" s="7"/>
      <c r="AO113" s="7"/>
      <c r="AP113" s="7"/>
      <c r="AQ113" s="7"/>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9"/>
      <c r="GF113" s="9"/>
      <c r="GG113" s="9"/>
      <c r="GH113" s="9"/>
      <c r="GI113" s="9"/>
      <c r="GJ113" s="9"/>
      <c r="GK113" s="9"/>
      <c r="GL113" s="9"/>
      <c r="GM113" s="9"/>
      <c r="GN113" s="9"/>
    </row>
    <row r="114" spans="1:196" s="5" customFormat="1" ht="39.6" hidden="1" customHeight="1" thickBot="1" x14ac:dyDescent="0.35">
      <c r="A114" s="151"/>
      <c r="B114" s="86"/>
      <c r="C114" s="234" t="s">
        <v>308</v>
      </c>
      <c r="D114" s="234" t="s">
        <v>158</v>
      </c>
      <c r="E114" s="237" t="s">
        <v>309</v>
      </c>
      <c r="F114" s="19"/>
      <c r="G114" s="15"/>
      <c r="H114" s="15"/>
      <c r="I114" s="17">
        <f t="shared" si="82"/>
        <v>0</v>
      </c>
      <c r="J114" s="13">
        <f t="shared" si="83"/>
        <v>0</v>
      </c>
      <c r="K114" s="152" t="str">
        <f t="shared" si="74"/>
        <v/>
      </c>
      <c r="L114" s="195"/>
      <c r="M114" s="13"/>
      <c r="N114" s="13"/>
      <c r="O114" s="15"/>
      <c r="P114" s="13">
        <f t="shared" si="84"/>
        <v>0</v>
      </c>
      <c r="Q114" s="212" t="str">
        <f t="shared" si="71"/>
        <v/>
      </c>
      <c r="R114" s="216">
        <f t="shared" si="85"/>
        <v>0</v>
      </c>
      <c r="S114" s="13">
        <f t="shared" si="86"/>
        <v>0</v>
      </c>
      <c r="T114" s="13">
        <f t="shared" si="87"/>
        <v>0</v>
      </c>
      <c r="U114" s="13">
        <f t="shared" si="87"/>
        <v>0</v>
      </c>
      <c r="V114" s="13">
        <f t="shared" si="88"/>
        <v>0</v>
      </c>
      <c r="W114" s="152" t="str">
        <f t="shared" si="126"/>
        <v/>
      </c>
      <c r="X114" s="7"/>
      <c r="Y114" s="7"/>
      <c r="Z114" s="7"/>
      <c r="AA114" s="7"/>
      <c r="AB114" s="7"/>
      <c r="AC114" s="7"/>
      <c r="AD114" s="7"/>
      <c r="AE114" s="7"/>
      <c r="AF114" s="7"/>
      <c r="AG114" s="7"/>
      <c r="AH114" s="7"/>
      <c r="AI114" s="7"/>
      <c r="AJ114" s="7"/>
      <c r="AK114" s="7"/>
      <c r="AL114" s="7"/>
      <c r="AM114" s="7"/>
      <c r="AN114" s="7"/>
      <c r="AO114" s="7"/>
      <c r="AP114" s="7"/>
      <c r="AQ114" s="7"/>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9"/>
      <c r="GF114" s="9"/>
      <c r="GG114" s="9"/>
      <c r="GH114" s="9"/>
      <c r="GI114" s="9"/>
      <c r="GJ114" s="9"/>
      <c r="GK114" s="9"/>
      <c r="GL114" s="9"/>
      <c r="GM114" s="9"/>
      <c r="GN114" s="9"/>
    </row>
    <row r="115" spans="1:196" s="5" customFormat="1" ht="54.6" hidden="1" customHeight="1" thickBot="1" x14ac:dyDescent="0.35">
      <c r="A115" s="151"/>
      <c r="B115" s="86">
        <v>180404</v>
      </c>
      <c r="C115" s="234" t="s">
        <v>190</v>
      </c>
      <c r="D115" s="234" t="s">
        <v>76</v>
      </c>
      <c r="E115" s="237" t="s">
        <v>214</v>
      </c>
      <c r="F115" s="19"/>
      <c r="G115" s="15"/>
      <c r="H115" s="15"/>
      <c r="I115" s="17">
        <f t="shared" si="82"/>
        <v>0</v>
      </c>
      <c r="J115" s="13">
        <f t="shared" si="83"/>
        <v>0</v>
      </c>
      <c r="K115" s="152" t="str">
        <f t="shared" si="74"/>
        <v/>
      </c>
      <c r="L115" s="195"/>
      <c r="M115" s="13"/>
      <c r="N115" s="13"/>
      <c r="O115" s="13"/>
      <c r="P115" s="13">
        <f t="shared" si="84"/>
        <v>0</v>
      </c>
      <c r="Q115" s="212" t="str">
        <f t="shared" si="71"/>
        <v/>
      </c>
      <c r="R115" s="216">
        <f t="shared" si="85"/>
        <v>0</v>
      </c>
      <c r="S115" s="13">
        <f t="shared" si="86"/>
        <v>0</v>
      </c>
      <c r="T115" s="13">
        <f t="shared" si="87"/>
        <v>0</v>
      </c>
      <c r="U115" s="13">
        <f t="shared" si="87"/>
        <v>0</v>
      </c>
      <c r="V115" s="13">
        <f t="shared" si="88"/>
        <v>0</v>
      </c>
      <c r="W115" s="152" t="str">
        <f t="shared" si="126"/>
        <v/>
      </c>
      <c r="X115" s="7"/>
      <c r="Y115" s="7"/>
      <c r="Z115" s="7"/>
      <c r="AA115" s="7"/>
      <c r="AB115" s="7"/>
      <c r="AC115" s="7"/>
      <c r="AD115" s="7"/>
      <c r="AE115" s="7"/>
      <c r="AF115" s="7"/>
      <c r="AG115" s="7"/>
      <c r="AH115" s="7"/>
      <c r="AI115" s="7"/>
      <c r="AJ115" s="7"/>
      <c r="AK115" s="7"/>
      <c r="AL115" s="7"/>
      <c r="AM115" s="7"/>
      <c r="AN115" s="7"/>
      <c r="AO115" s="7"/>
      <c r="AP115" s="7"/>
      <c r="AQ115" s="7"/>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9"/>
      <c r="GF115" s="9"/>
      <c r="GG115" s="9"/>
      <c r="GH115" s="9"/>
      <c r="GI115" s="9"/>
      <c r="GJ115" s="9"/>
      <c r="GK115" s="9"/>
      <c r="GL115" s="9"/>
      <c r="GM115" s="9"/>
      <c r="GN115" s="9"/>
    </row>
    <row r="116" spans="1:196" s="89" customFormat="1" ht="69" hidden="1" customHeight="1" thickBot="1" x14ac:dyDescent="0.35">
      <c r="A116" s="153"/>
      <c r="B116" s="87"/>
      <c r="C116" s="238"/>
      <c r="D116" s="238"/>
      <c r="E116" s="241" t="s">
        <v>287</v>
      </c>
      <c r="F116" s="24"/>
      <c r="G116" s="25"/>
      <c r="H116" s="25"/>
      <c r="I116" s="39">
        <f t="shared" si="82"/>
        <v>0</v>
      </c>
      <c r="J116" s="25">
        <f t="shared" si="83"/>
        <v>0</v>
      </c>
      <c r="K116" s="152" t="str">
        <f t="shared" si="74"/>
        <v/>
      </c>
      <c r="L116" s="196"/>
      <c r="M116" s="25"/>
      <c r="N116" s="25"/>
      <c r="O116" s="25"/>
      <c r="P116" s="25">
        <f t="shared" si="84"/>
        <v>0</v>
      </c>
      <c r="Q116" s="212" t="str">
        <f t="shared" si="71"/>
        <v/>
      </c>
      <c r="R116" s="217">
        <f t="shared" si="85"/>
        <v>0</v>
      </c>
      <c r="S116" s="25">
        <f t="shared" si="86"/>
        <v>0</v>
      </c>
      <c r="T116" s="25">
        <f t="shared" si="87"/>
        <v>0</v>
      </c>
      <c r="U116" s="13">
        <f t="shared" si="87"/>
        <v>0</v>
      </c>
      <c r="V116" s="25">
        <f t="shared" si="88"/>
        <v>0</v>
      </c>
      <c r="W116" s="152" t="str">
        <f t="shared" si="126"/>
        <v/>
      </c>
      <c r="X116" s="57"/>
      <c r="Y116" s="57"/>
      <c r="Z116" s="57"/>
      <c r="AA116" s="57"/>
      <c r="AB116" s="57"/>
      <c r="AC116" s="57"/>
      <c r="AD116" s="57"/>
      <c r="AE116" s="57"/>
      <c r="AF116" s="57"/>
      <c r="AG116" s="57"/>
      <c r="AH116" s="57"/>
      <c r="AI116" s="57"/>
      <c r="AJ116" s="57"/>
      <c r="AK116" s="57"/>
      <c r="AL116" s="57"/>
      <c r="AM116" s="57"/>
      <c r="AN116" s="57"/>
      <c r="AO116" s="57"/>
      <c r="AP116" s="57"/>
      <c r="AQ116" s="57"/>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88"/>
      <c r="GF116" s="88"/>
      <c r="GG116" s="88"/>
      <c r="GH116" s="88"/>
      <c r="GI116" s="88"/>
      <c r="GJ116" s="88"/>
      <c r="GK116" s="88"/>
      <c r="GL116" s="88"/>
      <c r="GM116" s="88"/>
      <c r="GN116" s="88"/>
    </row>
    <row r="117" spans="1:196" s="89" customFormat="1" ht="63.6" hidden="1" customHeight="1" thickBot="1" x14ac:dyDescent="0.35">
      <c r="A117" s="153"/>
      <c r="B117" s="87"/>
      <c r="C117" s="238"/>
      <c r="D117" s="238"/>
      <c r="E117" s="241" t="s">
        <v>286</v>
      </c>
      <c r="F117" s="24"/>
      <c r="G117" s="25"/>
      <c r="H117" s="25"/>
      <c r="I117" s="39">
        <f t="shared" ref="I117" si="127">H117/$H$10</f>
        <v>0</v>
      </c>
      <c r="J117" s="25">
        <f t="shared" ref="J117" si="128">H117-G117</f>
        <v>0</v>
      </c>
      <c r="K117" s="152" t="str">
        <f t="shared" si="74"/>
        <v/>
      </c>
      <c r="L117" s="196"/>
      <c r="M117" s="25"/>
      <c r="N117" s="25"/>
      <c r="O117" s="25"/>
      <c r="P117" s="25">
        <f t="shared" ref="P117" si="129">O117-N117</f>
        <v>0</v>
      </c>
      <c r="Q117" s="212" t="str">
        <f t="shared" si="71"/>
        <v/>
      </c>
      <c r="R117" s="217">
        <f t="shared" ref="R117" si="130">SUM(F117,L117)</f>
        <v>0</v>
      </c>
      <c r="S117" s="25">
        <f t="shared" ref="S117" si="131">SUM(F117,M117)</f>
        <v>0</v>
      </c>
      <c r="T117" s="25">
        <f t="shared" ref="T117" si="132">SUM(G117,N117)</f>
        <v>0</v>
      </c>
      <c r="U117" s="13">
        <f t="shared" si="87"/>
        <v>0</v>
      </c>
      <c r="V117" s="25">
        <f t="shared" ref="V117" si="133">U117-T117</f>
        <v>0</v>
      </c>
      <c r="W117" s="152" t="str">
        <f t="shared" si="126"/>
        <v/>
      </c>
      <c r="X117" s="57"/>
      <c r="Y117" s="57"/>
      <c r="Z117" s="57"/>
      <c r="AA117" s="57"/>
      <c r="AB117" s="57"/>
      <c r="AC117" s="57"/>
      <c r="AD117" s="57"/>
      <c r="AE117" s="57"/>
      <c r="AF117" s="57"/>
      <c r="AG117" s="57"/>
      <c r="AH117" s="57"/>
      <c r="AI117" s="57"/>
      <c r="AJ117" s="57"/>
      <c r="AK117" s="57"/>
      <c r="AL117" s="57"/>
      <c r="AM117" s="57"/>
      <c r="AN117" s="57"/>
      <c r="AO117" s="57"/>
      <c r="AP117" s="57"/>
      <c r="AQ117" s="57"/>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88"/>
      <c r="GF117" s="88"/>
      <c r="GG117" s="88"/>
      <c r="GH117" s="88"/>
      <c r="GI117" s="88"/>
      <c r="GJ117" s="88"/>
      <c r="GK117" s="88"/>
      <c r="GL117" s="88"/>
      <c r="GM117" s="88"/>
      <c r="GN117" s="88"/>
    </row>
    <row r="118" spans="1:196" s="5" customFormat="1" ht="40.15" hidden="1" customHeight="1" thickBot="1" x14ac:dyDescent="0.35">
      <c r="A118" s="151"/>
      <c r="B118" s="86"/>
      <c r="C118" s="234" t="s">
        <v>200</v>
      </c>
      <c r="D118" s="234" t="s">
        <v>76</v>
      </c>
      <c r="E118" s="237" t="s">
        <v>201</v>
      </c>
      <c r="F118" s="19"/>
      <c r="G118" s="15"/>
      <c r="H118" s="15"/>
      <c r="I118" s="17">
        <f t="shared" si="82"/>
        <v>0</v>
      </c>
      <c r="J118" s="13">
        <f t="shared" si="83"/>
        <v>0</v>
      </c>
      <c r="K118" s="152" t="str">
        <f t="shared" si="74"/>
        <v/>
      </c>
      <c r="L118" s="195"/>
      <c r="M118" s="13"/>
      <c r="N118" s="13"/>
      <c r="O118" s="15"/>
      <c r="P118" s="13">
        <f t="shared" si="84"/>
        <v>0</v>
      </c>
      <c r="Q118" s="212" t="str">
        <f t="shared" si="71"/>
        <v/>
      </c>
      <c r="R118" s="216">
        <f t="shared" si="85"/>
        <v>0</v>
      </c>
      <c r="S118" s="13">
        <f t="shared" si="86"/>
        <v>0</v>
      </c>
      <c r="T118" s="13">
        <f t="shared" si="87"/>
        <v>0</v>
      </c>
      <c r="U118" s="13">
        <f t="shared" si="87"/>
        <v>0</v>
      </c>
      <c r="V118" s="13">
        <f t="shared" si="88"/>
        <v>0</v>
      </c>
      <c r="W118" s="152" t="str">
        <f t="shared" si="126"/>
        <v/>
      </c>
      <c r="X118" s="7"/>
      <c r="Y118" s="7"/>
      <c r="Z118" s="7"/>
      <c r="AA118" s="7"/>
      <c r="AB118" s="7"/>
      <c r="AC118" s="7"/>
      <c r="AD118" s="7"/>
      <c r="AE118" s="7"/>
      <c r="AF118" s="7"/>
      <c r="AG118" s="7"/>
      <c r="AH118" s="7"/>
      <c r="AI118" s="7"/>
      <c r="AJ118" s="7"/>
      <c r="AK118" s="7"/>
      <c r="AL118" s="7"/>
      <c r="AM118" s="7"/>
      <c r="AN118" s="7"/>
      <c r="AO118" s="7"/>
      <c r="AP118" s="7"/>
      <c r="AQ118" s="7"/>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9"/>
      <c r="GF118" s="9"/>
      <c r="GG118" s="9"/>
      <c r="GH118" s="9"/>
      <c r="GI118" s="9"/>
      <c r="GJ118" s="9"/>
      <c r="GK118" s="9"/>
      <c r="GL118" s="9"/>
      <c r="GM118" s="9"/>
      <c r="GN118" s="9"/>
    </row>
    <row r="119" spans="1:196" s="5" customFormat="1" ht="31.9" hidden="1" customHeight="1" thickBot="1" x14ac:dyDescent="0.35">
      <c r="A119" s="151"/>
      <c r="B119" s="86"/>
      <c r="C119" s="234" t="s">
        <v>265</v>
      </c>
      <c r="D119" s="234" t="s">
        <v>76</v>
      </c>
      <c r="E119" s="237" t="s">
        <v>266</v>
      </c>
      <c r="F119" s="19"/>
      <c r="G119" s="15"/>
      <c r="H119" s="15"/>
      <c r="I119" s="17">
        <f t="shared" ref="I119" si="134">H119/$H$10</f>
        <v>0</v>
      </c>
      <c r="J119" s="13">
        <f t="shared" ref="J119" si="135">H119-G119</f>
        <v>0</v>
      </c>
      <c r="K119" s="152" t="str">
        <f t="shared" si="74"/>
        <v/>
      </c>
      <c r="L119" s="195"/>
      <c r="M119" s="13"/>
      <c r="N119" s="13"/>
      <c r="O119" s="15"/>
      <c r="P119" s="13">
        <f t="shared" ref="P119" si="136">O119-N119</f>
        <v>0</v>
      </c>
      <c r="Q119" s="212" t="str">
        <f t="shared" si="71"/>
        <v/>
      </c>
      <c r="R119" s="216">
        <f t="shared" ref="R119" si="137">SUM(F119,L119)</f>
        <v>0</v>
      </c>
      <c r="S119" s="13">
        <f t="shared" ref="S119" si="138">SUM(F119,M119)</f>
        <v>0</v>
      </c>
      <c r="T119" s="13">
        <f t="shared" ref="T119" si="139">SUM(G119,N119)</f>
        <v>0</v>
      </c>
      <c r="U119" s="13">
        <f t="shared" si="87"/>
        <v>0</v>
      </c>
      <c r="V119" s="13">
        <f t="shared" ref="V119" si="140">U119-T119</f>
        <v>0</v>
      </c>
      <c r="W119" s="152" t="str">
        <f t="shared" si="126"/>
        <v/>
      </c>
      <c r="X119" s="7"/>
      <c r="Y119" s="7"/>
      <c r="Z119" s="7"/>
      <c r="AA119" s="7"/>
      <c r="AB119" s="7"/>
      <c r="AC119" s="7"/>
      <c r="AD119" s="7"/>
      <c r="AE119" s="7"/>
      <c r="AF119" s="7"/>
      <c r="AG119" s="7"/>
      <c r="AH119" s="7"/>
      <c r="AI119" s="7"/>
      <c r="AJ119" s="7"/>
      <c r="AK119" s="7"/>
      <c r="AL119" s="7"/>
      <c r="AM119" s="7"/>
      <c r="AN119" s="7"/>
      <c r="AO119" s="7"/>
      <c r="AP119" s="7"/>
      <c r="AQ119" s="7"/>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9"/>
      <c r="GF119" s="9"/>
      <c r="GG119" s="9"/>
      <c r="GH119" s="9"/>
      <c r="GI119" s="9"/>
      <c r="GJ119" s="9"/>
      <c r="GK119" s="9"/>
      <c r="GL119" s="9"/>
      <c r="GM119" s="9"/>
      <c r="GN119" s="9"/>
    </row>
    <row r="120" spans="1:196" s="89" customFormat="1" ht="52.9" hidden="1" customHeight="1" thickBot="1" x14ac:dyDescent="0.35">
      <c r="A120" s="153"/>
      <c r="B120" s="87"/>
      <c r="C120" s="238"/>
      <c r="D120" s="238"/>
      <c r="E120" s="241" t="s">
        <v>267</v>
      </c>
      <c r="F120" s="24"/>
      <c r="G120" s="25"/>
      <c r="H120" s="25"/>
      <c r="I120" s="39">
        <f t="shared" ref="I120" si="141">H120/$H$10</f>
        <v>0</v>
      </c>
      <c r="J120" s="25">
        <f t="shared" ref="J120" si="142">H120-G120</f>
        <v>0</v>
      </c>
      <c r="K120" s="152" t="str">
        <f t="shared" si="74"/>
        <v/>
      </c>
      <c r="L120" s="196"/>
      <c r="M120" s="25"/>
      <c r="N120" s="25"/>
      <c r="O120" s="25"/>
      <c r="P120" s="25">
        <f t="shared" ref="P120" si="143">O120-N120</f>
        <v>0</v>
      </c>
      <c r="Q120" s="212" t="str">
        <f t="shared" si="71"/>
        <v/>
      </c>
      <c r="R120" s="217">
        <f t="shared" ref="R120" si="144">SUM(F120,L120)</f>
        <v>0</v>
      </c>
      <c r="S120" s="25">
        <f t="shared" ref="S120" si="145">SUM(F120,M120)</f>
        <v>0</v>
      </c>
      <c r="T120" s="25">
        <f t="shared" ref="T120" si="146">SUM(G120,N120)</f>
        <v>0</v>
      </c>
      <c r="U120" s="13">
        <f t="shared" si="87"/>
        <v>0</v>
      </c>
      <c r="V120" s="25">
        <f t="shared" ref="V120" si="147">U120-T120</f>
        <v>0</v>
      </c>
      <c r="W120" s="152" t="str">
        <f t="shared" si="126"/>
        <v/>
      </c>
      <c r="X120" s="57"/>
      <c r="Y120" s="57"/>
      <c r="Z120" s="57"/>
      <c r="AA120" s="57"/>
      <c r="AB120" s="57"/>
      <c r="AC120" s="57"/>
      <c r="AD120" s="57"/>
      <c r="AE120" s="57"/>
      <c r="AF120" s="57"/>
      <c r="AG120" s="57"/>
      <c r="AH120" s="57"/>
      <c r="AI120" s="57"/>
      <c r="AJ120" s="57"/>
      <c r="AK120" s="57"/>
      <c r="AL120" s="57"/>
      <c r="AM120" s="57"/>
      <c r="AN120" s="57"/>
      <c r="AO120" s="57"/>
      <c r="AP120" s="57"/>
      <c r="AQ120" s="57"/>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88"/>
      <c r="GF120" s="88"/>
      <c r="GG120" s="88"/>
      <c r="GH120" s="88"/>
      <c r="GI120" s="88"/>
      <c r="GJ120" s="88"/>
      <c r="GK120" s="88"/>
      <c r="GL120" s="88"/>
      <c r="GM120" s="88"/>
      <c r="GN120" s="88"/>
    </row>
    <row r="121" spans="1:196" s="5" customFormat="1" ht="60" customHeight="1" thickBot="1" x14ac:dyDescent="0.35">
      <c r="A121" s="151"/>
      <c r="B121" s="86"/>
      <c r="C121" s="234" t="s">
        <v>169</v>
      </c>
      <c r="D121" s="234" t="s">
        <v>78</v>
      </c>
      <c r="E121" s="237" t="s">
        <v>170</v>
      </c>
      <c r="F121" s="19">
        <v>3159.6</v>
      </c>
      <c r="G121" s="15">
        <v>3159.6</v>
      </c>
      <c r="H121" s="15">
        <v>2910.5</v>
      </c>
      <c r="I121" s="17">
        <f t="shared" si="82"/>
        <v>4.2432507455758212E-3</v>
      </c>
      <c r="J121" s="13">
        <f t="shared" si="83"/>
        <v>-249.09999999999991</v>
      </c>
      <c r="K121" s="152">
        <f t="shared" si="74"/>
        <v>0.92116090644385373</v>
      </c>
      <c r="L121" s="195"/>
      <c r="M121" s="13"/>
      <c r="N121" s="13"/>
      <c r="O121" s="15"/>
      <c r="P121" s="13">
        <f t="shared" si="84"/>
        <v>0</v>
      </c>
      <c r="Q121" s="212" t="str">
        <f t="shared" si="71"/>
        <v/>
      </c>
      <c r="R121" s="216">
        <f t="shared" si="85"/>
        <v>3159.6</v>
      </c>
      <c r="S121" s="13">
        <f t="shared" si="86"/>
        <v>3159.6</v>
      </c>
      <c r="T121" s="13">
        <f t="shared" si="87"/>
        <v>3159.6</v>
      </c>
      <c r="U121" s="13">
        <f t="shared" si="87"/>
        <v>2910.5</v>
      </c>
      <c r="V121" s="13">
        <f t="shared" si="88"/>
        <v>-249.09999999999991</v>
      </c>
      <c r="W121" s="152">
        <f t="shared" si="126"/>
        <v>0.92116090644385373</v>
      </c>
      <c r="X121" s="7"/>
      <c r="Y121" s="7"/>
      <c r="Z121" s="7"/>
      <c r="AA121" s="7"/>
      <c r="AB121" s="7"/>
      <c r="AC121" s="7"/>
      <c r="AD121" s="7"/>
      <c r="AE121" s="7"/>
      <c r="AF121" s="7"/>
      <c r="AG121" s="7"/>
      <c r="AH121" s="7"/>
      <c r="AI121" s="7"/>
      <c r="AJ121" s="7"/>
      <c r="AK121" s="7"/>
      <c r="AL121" s="7"/>
      <c r="AM121" s="7"/>
      <c r="AN121" s="7"/>
      <c r="AO121" s="7"/>
      <c r="AP121" s="7"/>
      <c r="AQ121" s="7"/>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9"/>
      <c r="GF121" s="9"/>
      <c r="GG121" s="9"/>
      <c r="GH121" s="9"/>
      <c r="GI121" s="9"/>
      <c r="GJ121" s="9"/>
      <c r="GK121" s="9"/>
      <c r="GL121" s="9"/>
      <c r="GM121" s="9"/>
      <c r="GN121" s="9"/>
    </row>
    <row r="122" spans="1:196" s="5" customFormat="1" ht="42" customHeight="1" thickBot="1" x14ac:dyDescent="0.35">
      <c r="A122" s="151"/>
      <c r="B122" s="86"/>
      <c r="C122" s="234" t="s">
        <v>229</v>
      </c>
      <c r="D122" s="234" t="s">
        <v>230</v>
      </c>
      <c r="E122" s="237" t="s">
        <v>231</v>
      </c>
      <c r="F122" s="19">
        <v>2600</v>
      </c>
      <c r="G122" s="15">
        <v>2600</v>
      </c>
      <c r="H122" s="15">
        <v>2600</v>
      </c>
      <c r="I122" s="17">
        <f t="shared" si="82"/>
        <v>3.7905692968552263E-3</v>
      </c>
      <c r="J122" s="13">
        <f t="shared" si="83"/>
        <v>0</v>
      </c>
      <c r="K122" s="152">
        <f t="shared" si="74"/>
        <v>1</v>
      </c>
      <c r="L122" s="195"/>
      <c r="M122" s="13"/>
      <c r="N122" s="13"/>
      <c r="O122" s="15"/>
      <c r="P122" s="13">
        <f t="shared" si="84"/>
        <v>0</v>
      </c>
      <c r="Q122" s="212" t="str">
        <f t="shared" si="71"/>
        <v/>
      </c>
      <c r="R122" s="216">
        <f t="shared" si="85"/>
        <v>2600</v>
      </c>
      <c r="S122" s="13">
        <f t="shared" si="86"/>
        <v>2600</v>
      </c>
      <c r="T122" s="13">
        <f t="shared" si="87"/>
        <v>2600</v>
      </c>
      <c r="U122" s="13">
        <f>SUM(H122,O122)</f>
        <v>2600</v>
      </c>
      <c r="V122" s="13">
        <f>U122-T122</f>
        <v>0</v>
      </c>
      <c r="W122" s="152">
        <f>IFERROR(100%*(U122/T122),"")</f>
        <v>1</v>
      </c>
      <c r="X122" s="7"/>
      <c r="Y122" s="7"/>
      <c r="Z122" s="7"/>
      <c r="AA122" s="7"/>
      <c r="AB122" s="7"/>
      <c r="AC122" s="7"/>
      <c r="AD122" s="7"/>
      <c r="AE122" s="7"/>
      <c r="AF122" s="7"/>
      <c r="AG122" s="7"/>
      <c r="AH122" s="7"/>
      <c r="AI122" s="7"/>
      <c r="AJ122" s="7"/>
      <c r="AK122" s="7"/>
      <c r="AL122" s="7"/>
      <c r="AM122" s="7"/>
      <c r="AN122" s="7"/>
      <c r="AO122" s="7"/>
      <c r="AP122" s="7"/>
      <c r="AQ122" s="7"/>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9"/>
      <c r="GF122" s="9"/>
      <c r="GG122" s="9"/>
      <c r="GH122" s="9"/>
      <c r="GI122" s="9"/>
      <c r="GJ122" s="9"/>
      <c r="GK122" s="9"/>
      <c r="GL122" s="9"/>
      <c r="GM122" s="9"/>
      <c r="GN122" s="9"/>
    </row>
    <row r="123" spans="1:196" s="5" customFormat="1" ht="58.5" hidden="1" customHeight="1" thickBot="1" x14ac:dyDescent="0.35">
      <c r="A123" s="151">
        <v>21</v>
      </c>
      <c r="B123" s="86">
        <v>180404</v>
      </c>
      <c r="C123" s="234" t="s">
        <v>144</v>
      </c>
      <c r="D123" s="234" t="s">
        <v>79</v>
      </c>
      <c r="E123" s="237" t="s">
        <v>82</v>
      </c>
      <c r="F123" s="19"/>
      <c r="G123" s="15"/>
      <c r="H123" s="15"/>
      <c r="I123" s="17">
        <f t="shared" si="82"/>
        <v>0</v>
      </c>
      <c r="J123" s="13">
        <f t="shared" si="83"/>
        <v>0</v>
      </c>
      <c r="K123" s="152" t="str">
        <f t="shared" si="74"/>
        <v/>
      </c>
      <c r="L123" s="195"/>
      <c r="M123" s="13"/>
      <c r="N123" s="13"/>
      <c r="O123" s="15"/>
      <c r="P123" s="13">
        <f t="shared" si="84"/>
        <v>0</v>
      </c>
      <c r="Q123" s="212" t="str">
        <f t="shared" si="71"/>
        <v/>
      </c>
      <c r="R123" s="216">
        <f t="shared" si="85"/>
        <v>0</v>
      </c>
      <c r="S123" s="13">
        <f t="shared" si="86"/>
        <v>0</v>
      </c>
      <c r="T123" s="13">
        <f t="shared" si="87"/>
        <v>0</v>
      </c>
      <c r="U123" s="13">
        <f t="shared" ref="U123:U130" si="148">SUM(H123,O123)</f>
        <v>0</v>
      </c>
      <c r="V123" s="13">
        <f t="shared" ref="V123:V130" si="149">U123-T123</f>
        <v>0</v>
      </c>
      <c r="W123" s="152" t="str">
        <f t="shared" ref="W123:W138" si="150">IFERROR(100%*(U123/T123),"")</f>
        <v/>
      </c>
      <c r="X123" s="7"/>
      <c r="Y123" s="7"/>
      <c r="Z123" s="7"/>
      <c r="AA123" s="7"/>
      <c r="AB123" s="7"/>
      <c r="AC123" s="7"/>
      <c r="AD123" s="7"/>
      <c r="AE123" s="7"/>
      <c r="AF123" s="7"/>
      <c r="AG123" s="7"/>
      <c r="AH123" s="7"/>
      <c r="AI123" s="7"/>
      <c r="AJ123" s="7"/>
      <c r="AK123" s="7"/>
      <c r="AL123" s="7"/>
      <c r="AM123" s="7"/>
      <c r="AN123" s="7"/>
      <c r="AO123" s="7"/>
      <c r="AP123" s="7"/>
      <c r="AQ123" s="7"/>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9"/>
      <c r="GF123" s="9"/>
      <c r="GG123" s="9"/>
      <c r="GH123" s="9"/>
      <c r="GI123" s="9"/>
      <c r="GJ123" s="9"/>
      <c r="GK123" s="9"/>
      <c r="GL123" s="9"/>
      <c r="GM123" s="9"/>
      <c r="GN123" s="9"/>
    </row>
    <row r="124" spans="1:196" s="5" customFormat="1" ht="58.5" hidden="1" customHeight="1" thickBot="1" x14ac:dyDescent="0.35">
      <c r="A124" s="151">
        <v>22</v>
      </c>
      <c r="B124" s="86">
        <v>180404</v>
      </c>
      <c r="C124" s="234" t="s">
        <v>161</v>
      </c>
      <c r="D124" s="234" t="s">
        <v>80</v>
      </c>
      <c r="E124" s="237" t="s">
        <v>81</v>
      </c>
      <c r="F124" s="19"/>
      <c r="G124" s="15"/>
      <c r="H124" s="15"/>
      <c r="I124" s="17">
        <f t="shared" si="82"/>
        <v>0</v>
      </c>
      <c r="J124" s="13">
        <f t="shared" si="83"/>
        <v>0</v>
      </c>
      <c r="K124" s="152" t="str">
        <f t="shared" si="74"/>
        <v/>
      </c>
      <c r="L124" s="195"/>
      <c r="M124" s="13"/>
      <c r="N124" s="13"/>
      <c r="O124" s="15"/>
      <c r="P124" s="13">
        <f t="shared" si="84"/>
        <v>0</v>
      </c>
      <c r="Q124" s="212" t="str">
        <f t="shared" si="71"/>
        <v/>
      </c>
      <c r="R124" s="216">
        <f t="shared" si="85"/>
        <v>0</v>
      </c>
      <c r="S124" s="13">
        <f t="shared" si="86"/>
        <v>0</v>
      </c>
      <c r="T124" s="13">
        <f t="shared" si="87"/>
        <v>0</v>
      </c>
      <c r="U124" s="13">
        <f t="shared" si="148"/>
        <v>0</v>
      </c>
      <c r="V124" s="13">
        <f t="shared" si="149"/>
        <v>0</v>
      </c>
      <c r="W124" s="152" t="str">
        <f t="shared" si="150"/>
        <v/>
      </c>
      <c r="X124" s="7"/>
      <c r="Y124" s="7"/>
      <c r="Z124" s="7"/>
      <c r="AA124" s="7"/>
      <c r="AB124" s="7"/>
      <c r="AC124" s="7"/>
      <c r="AD124" s="7"/>
      <c r="AE124" s="7"/>
      <c r="AF124" s="7"/>
      <c r="AG124" s="7"/>
      <c r="AH124" s="7"/>
      <c r="AI124" s="7"/>
      <c r="AJ124" s="7"/>
      <c r="AK124" s="7"/>
      <c r="AL124" s="7"/>
      <c r="AM124" s="7"/>
      <c r="AN124" s="7"/>
      <c r="AO124" s="7"/>
      <c r="AP124" s="7"/>
      <c r="AQ124" s="7"/>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9"/>
      <c r="GF124" s="9"/>
      <c r="GG124" s="9"/>
      <c r="GH124" s="9"/>
      <c r="GI124" s="9"/>
      <c r="GJ124" s="9"/>
      <c r="GK124" s="9"/>
      <c r="GL124" s="9"/>
      <c r="GM124" s="9"/>
      <c r="GN124" s="9"/>
    </row>
    <row r="125" spans="1:196" s="1" customFormat="1" ht="58.5" hidden="1" customHeight="1" x14ac:dyDescent="0.3">
      <c r="A125" s="151">
        <v>22</v>
      </c>
      <c r="B125" s="86"/>
      <c r="C125" s="234" t="s">
        <v>206</v>
      </c>
      <c r="D125" s="234" t="s">
        <v>76</v>
      </c>
      <c r="E125" s="237" t="s">
        <v>209</v>
      </c>
      <c r="F125" s="19"/>
      <c r="G125" s="15"/>
      <c r="H125" s="15"/>
      <c r="I125" s="17">
        <f t="shared" si="82"/>
        <v>0</v>
      </c>
      <c r="J125" s="13">
        <f t="shared" si="83"/>
        <v>0</v>
      </c>
      <c r="K125" s="152" t="str">
        <f t="shared" si="74"/>
        <v/>
      </c>
      <c r="L125" s="195"/>
      <c r="M125" s="13"/>
      <c r="N125" s="13"/>
      <c r="O125" s="15"/>
      <c r="P125" s="13">
        <f t="shared" si="84"/>
        <v>0</v>
      </c>
      <c r="Q125" s="212" t="str">
        <f t="shared" si="71"/>
        <v/>
      </c>
      <c r="R125" s="216">
        <f t="shared" si="85"/>
        <v>0</v>
      </c>
      <c r="S125" s="13">
        <f t="shared" si="86"/>
        <v>0</v>
      </c>
      <c r="T125" s="13">
        <f t="shared" si="87"/>
        <v>0</v>
      </c>
      <c r="U125" s="13">
        <f t="shared" si="148"/>
        <v>0</v>
      </c>
      <c r="V125" s="13">
        <f t="shared" si="149"/>
        <v>0</v>
      </c>
      <c r="W125" s="152" t="str">
        <f t="shared" si="150"/>
        <v/>
      </c>
      <c r="X125" s="7"/>
      <c r="Y125" s="7"/>
      <c r="Z125" s="7"/>
      <c r="AA125" s="7"/>
      <c r="AB125" s="7"/>
      <c r="AC125" s="7"/>
      <c r="AD125" s="7"/>
      <c r="AE125" s="7"/>
      <c r="AF125" s="7"/>
      <c r="AG125" s="7"/>
      <c r="AH125" s="7"/>
      <c r="AI125" s="7"/>
      <c r="AJ125" s="7"/>
      <c r="AK125" s="7"/>
      <c r="AL125" s="7"/>
      <c r="AM125" s="7"/>
      <c r="AN125" s="7"/>
      <c r="AO125" s="7"/>
      <c r="AP125" s="7"/>
      <c r="AQ125" s="7"/>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row>
    <row r="126" spans="1:196" s="1" customFormat="1" ht="58.5" hidden="1" customHeight="1" x14ac:dyDescent="0.3">
      <c r="A126" s="151">
        <v>24</v>
      </c>
      <c r="B126" s="86"/>
      <c r="C126" s="234" t="s">
        <v>163</v>
      </c>
      <c r="D126" s="234" t="s">
        <v>84</v>
      </c>
      <c r="E126" s="237" t="s">
        <v>164</v>
      </c>
      <c r="F126" s="19"/>
      <c r="G126" s="15"/>
      <c r="H126" s="15"/>
      <c r="I126" s="17">
        <f t="shared" si="82"/>
        <v>0</v>
      </c>
      <c r="J126" s="13">
        <f t="shared" si="83"/>
        <v>0</v>
      </c>
      <c r="K126" s="152" t="str">
        <f t="shared" si="74"/>
        <v/>
      </c>
      <c r="L126" s="195"/>
      <c r="M126" s="13"/>
      <c r="N126" s="13"/>
      <c r="O126" s="15"/>
      <c r="P126" s="13">
        <f t="shared" si="84"/>
        <v>0</v>
      </c>
      <c r="Q126" s="212" t="str">
        <f t="shared" si="71"/>
        <v/>
      </c>
      <c r="R126" s="216">
        <f t="shared" si="85"/>
        <v>0</v>
      </c>
      <c r="S126" s="13">
        <f t="shared" si="86"/>
        <v>0</v>
      </c>
      <c r="T126" s="13">
        <f t="shared" si="87"/>
        <v>0</v>
      </c>
      <c r="U126" s="13">
        <f t="shared" si="148"/>
        <v>0</v>
      </c>
      <c r="V126" s="13">
        <f t="shared" si="149"/>
        <v>0</v>
      </c>
      <c r="W126" s="152" t="str">
        <f t="shared" si="150"/>
        <v/>
      </c>
      <c r="X126" s="7"/>
      <c r="Y126" s="7"/>
      <c r="Z126" s="7"/>
      <c r="AA126" s="7"/>
      <c r="AB126" s="7"/>
      <c r="AC126" s="7"/>
      <c r="AD126" s="7"/>
      <c r="AE126" s="7"/>
      <c r="AF126" s="7"/>
      <c r="AG126" s="7"/>
      <c r="AH126" s="7"/>
      <c r="AI126" s="7"/>
      <c r="AJ126" s="7"/>
      <c r="AK126" s="7"/>
      <c r="AL126" s="7"/>
      <c r="AM126" s="7"/>
      <c r="AN126" s="7"/>
      <c r="AO126" s="7"/>
      <c r="AP126" s="7"/>
      <c r="AQ126" s="7"/>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row>
    <row r="127" spans="1:196" s="71" customFormat="1" ht="58.5" hidden="1" customHeight="1" x14ac:dyDescent="0.3">
      <c r="A127" s="155"/>
      <c r="B127" s="63"/>
      <c r="C127" s="245"/>
      <c r="D127" s="246"/>
      <c r="E127" s="230" t="s">
        <v>198</v>
      </c>
      <c r="F127" s="30"/>
      <c r="G127" s="31"/>
      <c r="H127" s="45"/>
      <c r="I127" s="17">
        <f t="shared" si="82"/>
        <v>0</v>
      </c>
      <c r="J127" s="13">
        <f t="shared" si="83"/>
        <v>0</v>
      </c>
      <c r="K127" s="152" t="str">
        <f t="shared" si="74"/>
        <v/>
      </c>
      <c r="L127" s="196"/>
      <c r="M127" s="25"/>
      <c r="N127" s="25"/>
      <c r="O127" s="25"/>
      <c r="P127" s="13">
        <f t="shared" si="84"/>
        <v>0</v>
      </c>
      <c r="Q127" s="212" t="str">
        <f t="shared" si="71"/>
        <v/>
      </c>
      <c r="R127" s="216">
        <f t="shared" si="85"/>
        <v>0</v>
      </c>
      <c r="S127" s="13">
        <f t="shared" si="86"/>
        <v>0</v>
      </c>
      <c r="T127" s="13">
        <f t="shared" si="87"/>
        <v>0</v>
      </c>
      <c r="U127" s="13">
        <f t="shared" si="148"/>
        <v>0</v>
      </c>
      <c r="V127" s="13">
        <f t="shared" si="149"/>
        <v>0</v>
      </c>
      <c r="W127" s="152" t="str">
        <f t="shared" si="150"/>
        <v/>
      </c>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c r="CO127" s="69"/>
      <c r="CP127" s="69"/>
      <c r="CQ127" s="69"/>
      <c r="CR127" s="69"/>
      <c r="CS127" s="69"/>
      <c r="CT127" s="69"/>
      <c r="CU127" s="69"/>
      <c r="CV127" s="69"/>
      <c r="CW127" s="69"/>
      <c r="CX127" s="69"/>
      <c r="CY127" s="69"/>
      <c r="CZ127" s="69"/>
      <c r="DA127" s="69"/>
      <c r="DB127" s="69"/>
      <c r="DC127" s="69"/>
      <c r="DD127" s="69"/>
      <c r="DE127" s="69"/>
      <c r="DF127" s="69"/>
      <c r="DG127" s="69"/>
      <c r="DH127" s="69"/>
      <c r="DI127" s="69"/>
      <c r="DJ127" s="69"/>
      <c r="DK127" s="69"/>
      <c r="DL127" s="69"/>
      <c r="DM127" s="69"/>
      <c r="DN127" s="69"/>
      <c r="DO127" s="69"/>
      <c r="DP127" s="69"/>
      <c r="DQ127" s="69"/>
      <c r="DR127" s="69"/>
      <c r="DS127" s="69"/>
      <c r="DT127" s="69"/>
      <c r="DU127" s="69"/>
      <c r="DV127" s="69"/>
      <c r="DW127" s="69"/>
      <c r="DX127" s="69"/>
      <c r="DY127" s="69"/>
      <c r="DZ127" s="69"/>
      <c r="EA127" s="69"/>
      <c r="EB127" s="69"/>
      <c r="EC127" s="69"/>
      <c r="ED127" s="69"/>
      <c r="EE127" s="69"/>
      <c r="EF127" s="69"/>
      <c r="EG127" s="69"/>
      <c r="EH127" s="69"/>
      <c r="EI127" s="69"/>
      <c r="EJ127" s="69"/>
      <c r="EK127" s="69"/>
      <c r="EL127" s="69"/>
      <c r="EM127" s="69"/>
      <c r="EN127" s="69"/>
      <c r="EO127" s="69"/>
      <c r="EP127" s="69"/>
      <c r="EQ127" s="69"/>
      <c r="ER127" s="69"/>
      <c r="ES127" s="69"/>
      <c r="ET127" s="69"/>
      <c r="EU127" s="69"/>
      <c r="EV127" s="69"/>
      <c r="EW127" s="69"/>
      <c r="EX127" s="69"/>
      <c r="EY127" s="69"/>
      <c r="EZ127" s="69"/>
      <c r="FA127" s="69"/>
      <c r="FB127" s="69"/>
      <c r="FC127" s="69"/>
      <c r="FD127" s="69"/>
      <c r="FE127" s="69"/>
      <c r="FF127" s="69"/>
      <c r="FG127" s="69"/>
      <c r="FH127" s="69"/>
      <c r="FI127" s="69"/>
      <c r="FJ127" s="69"/>
      <c r="FK127" s="69"/>
      <c r="FL127" s="69"/>
      <c r="FM127" s="69"/>
      <c r="FN127" s="69"/>
      <c r="FO127" s="69"/>
      <c r="FP127" s="69"/>
      <c r="FQ127" s="69"/>
      <c r="FR127" s="69"/>
      <c r="FS127" s="69"/>
      <c r="FT127" s="69"/>
      <c r="FU127" s="69"/>
      <c r="FV127" s="69"/>
      <c r="FW127" s="69"/>
      <c r="FX127" s="69"/>
      <c r="FY127" s="69"/>
      <c r="FZ127" s="69"/>
      <c r="GA127" s="69"/>
      <c r="GB127" s="69"/>
      <c r="GC127" s="69"/>
      <c r="GD127" s="69"/>
      <c r="GE127" s="70"/>
      <c r="GF127" s="70"/>
      <c r="GG127" s="70"/>
      <c r="GH127" s="70"/>
      <c r="GI127" s="70"/>
      <c r="GJ127" s="70"/>
      <c r="GK127" s="70"/>
      <c r="GL127" s="70"/>
      <c r="GM127" s="70"/>
      <c r="GN127" s="70"/>
    </row>
    <row r="128" spans="1:196" s="71" customFormat="1" ht="58.5" hidden="1" customHeight="1" x14ac:dyDescent="0.3">
      <c r="A128" s="155"/>
      <c r="B128" s="63"/>
      <c r="C128" s="245"/>
      <c r="D128" s="246"/>
      <c r="E128" s="230" t="s">
        <v>199</v>
      </c>
      <c r="F128" s="30"/>
      <c r="G128" s="31"/>
      <c r="H128" s="45"/>
      <c r="I128" s="17">
        <f t="shared" si="82"/>
        <v>0</v>
      </c>
      <c r="J128" s="13">
        <f t="shared" si="83"/>
        <v>0</v>
      </c>
      <c r="K128" s="152" t="str">
        <f t="shared" si="74"/>
        <v/>
      </c>
      <c r="L128" s="196"/>
      <c r="M128" s="25"/>
      <c r="N128" s="25"/>
      <c r="O128" s="25"/>
      <c r="P128" s="13">
        <f t="shared" si="84"/>
        <v>0</v>
      </c>
      <c r="Q128" s="212" t="str">
        <f t="shared" si="71"/>
        <v/>
      </c>
      <c r="R128" s="216">
        <f t="shared" si="85"/>
        <v>0</v>
      </c>
      <c r="S128" s="13">
        <f t="shared" si="86"/>
        <v>0</v>
      </c>
      <c r="T128" s="13">
        <f t="shared" si="87"/>
        <v>0</v>
      </c>
      <c r="U128" s="13">
        <f t="shared" si="148"/>
        <v>0</v>
      </c>
      <c r="V128" s="13">
        <f t="shared" si="149"/>
        <v>0</v>
      </c>
      <c r="W128" s="152" t="str">
        <f t="shared" si="150"/>
        <v/>
      </c>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c r="CR128" s="69"/>
      <c r="CS128" s="69"/>
      <c r="CT128" s="69"/>
      <c r="CU128" s="69"/>
      <c r="CV128" s="69"/>
      <c r="CW128" s="69"/>
      <c r="CX128" s="69"/>
      <c r="CY128" s="69"/>
      <c r="CZ128" s="69"/>
      <c r="DA128" s="69"/>
      <c r="DB128" s="69"/>
      <c r="DC128" s="69"/>
      <c r="DD128" s="69"/>
      <c r="DE128" s="69"/>
      <c r="DF128" s="69"/>
      <c r="DG128" s="69"/>
      <c r="DH128" s="69"/>
      <c r="DI128" s="69"/>
      <c r="DJ128" s="69"/>
      <c r="DK128" s="69"/>
      <c r="DL128" s="69"/>
      <c r="DM128" s="69"/>
      <c r="DN128" s="69"/>
      <c r="DO128" s="69"/>
      <c r="DP128" s="69"/>
      <c r="DQ128" s="69"/>
      <c r="DR128" s="69"/>
      <c r="DS128" s="69"/>
      <c r="DT128" s="69"/>
      <c r="DU128" s="69"/>
      <c r="DV128" s="69"/>
      <c r="DW128" s="69"/>
      <c r="DX128" s="69"/>
      <c r="DY128" s="69"/>
      <c r="DZ128" s="69"/>
      <c r="EA128" s="69"/>
      <c r="EB128" s="69"/>
      <c r="EC128" s="69"/>
      <c r="ED128" s="69"/>
      <c r="EE128" s="69"/>
      <c r="EF128" s="69"/>
      <c r="EG128" s="69"/>
      <c r="EH128" s="69"/>
      <c r="EI128" s="69"/>
      <c r="EJ128" s="69"/>
      <c r="EK128" s="69"/>
      <c r="EL128" s="69"/>
      <c r="EM128" s="69"/>
      <c r="EN128" s="69"/>
      <c r="EO128" s="69"/>
      <c r="EP128" s="69"/>
      <c r="EQ128" s="69"/>
      <c r="ER128" s="69"/>
      <c r="ES128" s="69"/>
      <c r="ET128" s="69"/>
      <c r="EU128" s="69"/>
      <c r="EV128" s="69"/>
      <c r="EW128" s="69"/>
      <c r="EX128" s="69"/>
      <c r="EY128" s="69"/>
      <c r="EZ128" s="69"/>
      <c r="FA128" s="69"/>
      <c r="FB128" s="69"/>
      <c r="FC128" s="69"/>
      <c r="FD128" s="69"/>
      <c r="FE128" s="69"/>
      <c r="FF128" s="69"/>
      <c r="FG128" s="69"/>
      <c r="FH128" s="69"/>
      <c r="FI128" s="69"/>
      <c r="FJ128" s="69"/>
      <c r="FK128" s="69"/>
      <c r="FL128" s="69"/>
      <c r="FM128" s="69"/>
      <c r="FN128" s="69"/>
      <c r="FO128" s="69"/>
      <c r="FP128" s="69"/>
      <c r="FQ128" s="69"/>
      <c r="FR128" s="69"/>
      <c r="FS128" s="69"/>
      <c r="FT128" s="69"/>
      <c r="FU128" s="69"/>
      <c r="FV128" s="69"/>
      <c r="FW128" s="69"/>
      <c r="FX128" s="69"/>
      <c r="FY128" s="69"/>
      <c r="FZ128" s="69"/>
      <c r="GA128" s="69"/>
      <c r="GB128" s="69"/>
      <c r="GC128" s="69"/>
      <c r="GD128" s="69"/>
      <c r="GE128" s="70"/>
      <c r="GF128" s="70"/>
      <c r="GG128" s="70"/>
      <c r="GH128" s="70"/>
      <c r="GI128" s="70"/>
      <c r="GJ128" s="70"/>
      <c r="GK128" s="70"/>
      <c r="GL128" s="70"/>
      <c r="GM128" s="70"/>
      <c r="GN128" s="70"/>
    </row>
    <row r="129" spans="1:196" s="1" customFormat="1" ht="58.5" hidden="1" customHeight="1" x14ac:dyDescent="0.3">
      <c r="A129" s="151">
        <v>25</v>
      </c>
      <c r="B129" s="86"/>
      <c r="C129" s="234" t="s">
        <v>188</v>
      </c>
      <c r="D129" s="234" t="s">
        <v>83</v>
      </c>
      <c r="E129" s="237" t="s">
        <v>189</v>
      </c>
      <c r="F129" s="19"/>
      <c r="G129" s="15"/>
      <c r="H129" s="15"/>
      <c r="I129" s="17">
        <f t="shared" si="82"/>
        <v>0</v>
      </c>
      <c r="J129" s="13">
        <f t="shared" si="83"/>
        <v>0</v>
      </c>
      <c r="K129" s="152" t="str">
        <f t="shared" si="74"/>
        <v/>
      </c>
      <c r="L129" s="195"/>
      <c r="M129" s="13"/>
      <c r="N129" s="13"/>
      <c r="O129" s="15"/>
      <c r="P129" s="13">
        <f t="shared" si="84"/>
        <v>0</v>
      </c>
      <c r="Q129" s="212" t="str">
        <f t="shared" si="71"/>
        <v/>
      </c>
      <c r="R129" s="216">
        <f t="shared" si="85"/>
        <v>0</v>
      </c>
      <c r="S129" s="13">
        <f t="shared" si="86"/>
        <v>0</v>
      </c>
      <c r="T129" s="13">
        <f t="shared" si="87"/>
        <v>0</v>
      </c>
      <c r="U129" s="13">
        <f t="shared" si="148"/>
        <v>0</v>
      </c>
      <c r="V129" s="13">
        <f t="shared" si="149"/>
        <v>0</v>
      </c>
      <c r="W129" s="152" t="str">
        <f t="shared" si="150"/>
        <v/>
      </c>
      <c r="X129" s="7"/>
      <c r="Y129" s="7"/>
      <c r="Z129" s="7"/>
      <c r="AA129" s="7"/>
      <c r="AB129" s="7"/>
      <c r="AC129" s="7"/>
      <c r="AD129" s="7"/>
      <c r="AE129" s="7"/>
      <c r="AF129" s="7"/>
      <c r="AG129" s="7"/>
      <c r="AH129" s="7"/>
      <c r="AI129" s="7"/>
      <c r="AJ129" s="7"/>
      <c r="AK129" s="7"/>
      <c r="AL129" s="7"/>
      <c r="AM129" s="7"/>
      <c r="AN129" s="7"/>
      <c r="AO129" s="7"/>
      <c r="AP129" s="7"/>
      <c r="AQ129" s="7"/>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row>
    <row r="130" spans="1:196" s="1" customFormat="1" ht="39" customHeight="1" x14ac:dyDescent="0.3">
      <c r="A130" s="151"/>
      <c r="B130" s="86"/>
      <c r="C130" s="234" t="s">
        <v>208</v>
      </c>
      <c r="D130" s="234" t="s">
        <v>76</v>
      </c>
      <c r="E130" s="237" t="s">
        <v>162</v>
      </c>
      <c r="F130" s="19">
        <v>91</v>
      </c>
      <c r="G130" s="15">
        <v>91</v>
      </c>
      <c r="H130" s="15"/>
      <c r="I130" s="17">
        <f t="shared" si="82"/>
        <v>0</v>
      </c>
      <c r="J130" s="13">
        <f t="shared" si="83"/>
        <v>-91</v>
      </c>
      <c r="K130" s="152">
        <f t="shared" si="74"/>
        <v>0</v>
      </c>
      <c r="L130" s="195"/>
      <c r="M130" s="13"/>
      <c r="N130" s="13"/>
      <c r="O130" s="15"/>
      <c r="P130" s="13">
        <f t="shared" si="84"/>
        <v>0</v>
      </c>
      <c r="Q130" s="212" t="str">
        <f t="shared" si="71"/>
        <v/>
      </c>
      <c r="R130" s="216">
        <f t="shared" si="85"/>
        <v>91</v>
      </c>
      <c r="S130" s="13">
        <f t="shared" si="86"/>
        <v>91</v>
      </c>
      <c r="T130" s="13">
        <f t="shared" si="87"/>
        <v>91</v>
      </c>
      <c r="U130" s="13">
        <f t="shared" si="148"/>
        <v>0</v>
      </c>
      <c r="V130" s="13">
        <f t="shared" si="149"/>
        <v>-91</v>
      </c>
      <c r="W130" s="152">
        <f t="shared" si="150"/>
        <v>0</v>
      </c>
      <c r="X130" s="7"/>
      <c r="Y130" s="7"/>
      <c r="Z130" s="7"/>
      <c r="AA130" s="7"/>
      <c r="AB130" s="7"/>
      <c r="AC130" s="7"/>
      <c r="AD130" s="7"/>
      <c r="AE130" s="7"/>
      <c r="AF130" s="7"/>
      <c r="AG130" s="7"/>
      <c r="AH130" s="7"/>
      <c r="AI130" s="7"/>
      <c r="AJ130" s="7"/>
      <c r="AK130" s="7"/>
      <c r="AL130" s="7"/>
      <c r="AM130" s="7"/>
      <c r="AN130" s="7"/>
      <c r="AO130" s="7"/>
      <c r="AP130" s="7"/>
      <c r="AQ130" s="7"/>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row>
    <row r="131" spans="1:196" s="1" customFormat="1" ht="58.5" hidden="1" customHeight="1" x14ac:dyDescent="0.3">
      <c r="A131" s="151">
        <v>24</v>
      </c>
      <c r="B131" s="86"/>
      <c r="C131" s="234" t="s">
        <v>163</v>
      </c>
      <c r="D131" s="234" t="s">
        <v>84</v>
      </c>
      <c r="E131" s="237" t="s">
        <v>164</v>
      </c>
      <c r="F131" s="19"/>
      <c r="G131" s="15"/>
      <c r="H131" s="15"/>
      <c r="I131" s="17">
        <f t="shared" si="82"/>
        <v>0</v>
      </c>
      <c r="J131" s="13">
        <f t="shared" si="83"/>
        <v>0</v>
      </c>
      <c r="K131" s="152" t="str">
        <f t="shared" si="74"/>
        <v/>
      </c>
      <c r="L131" s="195"/>
      <c r="M131" s="13"/>
      <c r="N131" s="13"/>
      <c r="O131" s="15"/>
      <c r="P131" s="13">
        <f t="shared" si="84"/>
        <v>0</v>
      </c>
      <c r="Q131" s="212" t="str">
        <f t="shared" si="71"/>
        <v/>
      </c>
      <c r="R131" s="216">
        <f t="shared" si="85"/>
        <v>0</v>
      </c>
      <c r="S131" s="13">
        <f t="shared" si="86"/>
        <v>0</v>
      </c>
      <c r="T131" s="13">
        <f t="shared" si="87"/>
        <v>0</v>
      </c>
      <c r="U131" s="13">
        <f t="shared" ref="U131:U139" si="151">SUM(H131,O131)</f>
        <v>0</v>
      </c>
      <c r="V131" s="13">
        <f t="shared" si="88"/>
        <v>0</v>
      </c>
      <c r="W131" s="152" t="str">
        <f t="shared" si="150"/>
        <v/>
      </c>
      <c r="X131" s="7"/>
      <c r="Y131" s="7"/>
      <c r="Z131" s="7"/>
      <c r="AA131" s="7"/>
      <c r="AB131" s="7"/>
      <c r="AC131" s="7"/>
      <c r="AD131" s="7"/>
      <c r="AE131" s="7"/>
      <c r="AF131" s="7"/>
      <c r="AG131" s="7"/>
      <c r="AH131" s="7"/>
      <c r="AI131" s="7"/>
      <c r="AJ131" s="7"/>
      <c r="AK131" s="7"/>
      <c r="AL131" s="7"/>
      <c r="AM131" s="7"/>
      <c r="AN131" s="7"/>
      <c r="AO131" s="7"/>
      <c r="AP131" s="7"/>
      <c r="AQ131" s="7"/>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row>
    <row r="132" spans="1:196" s="89" customFormat="1" ht="54.75" hidden="1" customHeight="1" thickBot="1" x14ac:dyDescent="0.35">
      <c r="A132" s="153"/>
      <c r="B132" s="87"/>
      <c r="C132" s="238"/>
      <c r="D132" s="238"/>
      <c r="E132" s="241" t="s">
        <v>222</v>
      </c>
      <c r="F132" s="24"/>
      <c r="G132" s="25"/>
      <c r="H132" s="25"/>
      <c r="I132" s="17">
        <f t="shared" si="82"/>
        <v>0</v>
      </c>
      <c r="J132" s="13">
        <f t="shared" si="83"/>
        <v>0</v>
      </c>
      <c r="K132" s="152" t="str">
        <f t="shared" si="74"/>
        <v/>
      </c>
      <c r="L132" s="196"/>
      <c r="M132" s="25"/>
      <c r="N132" s="25"/>
      <c r="O132" s="25"/>
      <c r="P132" s="13">
        <f t="shared" si="84"/>
        <v>0</v>
      </c>
      <c r="Q132" s="212" t="str">
        <f t="shared" si="71"/>
        <v/>
      </c>
      <c r="R132" s="216">
        <f t="shared" si="85"/>
        <v>0</v>
      </c>
      <c r="S132" s="13">
        <f t="shared" si="86"/>
        <v>0</v>
      </c>
      <c r="T132" s="13">
        <f t="shared" si="87"/>
        <v>0</v>
      </c>
      <c r="U132" s="13">
        <f t="shared" si="151"/>
        <v>0</v>
      </c>
      <c r="V132" s="13">
        <f t="shared" si="88"/>
        <v>0</v>
      </c>
      <c r="W132" s="152" t="str">
        <f t="shared" si="150"/>
        <v/>
      </c>
      <c r="X132" s="57"/>
      <c r="Y132" s="57"/>
      <c r="Z132" s="57"/>
      <c r="AA132" s="57"/>
      <c r="AB132" s="57"/>
      <c r="AC132" s="57"/>
      <c r="AD132" s="57"/>
      <c r="AE132" s="57"/>
      <c r="AF132" s="57"/>
      <c r="AG132" s="57"/>
      <c r="AH132" s="57"/>
      <c r="AI132" s="57"/>
      <c r="AJ132" s="57"/>
      <c r="AK132" s="57"/>
      <c r="AL132" s="57"/>
      <c r="AM132" s="57"/>
      <c r="AN132" s="57"/>
      <c r="AO132" s="57"/>
      <c r="AP132" s="57"/>
      <c r="AQ132" s="57"/>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88"/>
      <c r="GF132" s="88"/>
      <c r="GG132" s="88"/>
      <c r="GH132" s="88"/>
      <c r="GI132" s="88"/>
      <c r="GJ132" s="88"/>
      <c r="GK132" s="88"/>
      <c r="GL132" s="88"/>
      <c r="GM132" s="88"/>
      <c r="GN132" s="88"/>
    </row>
    <row r="133" spans="1:196" s="89" customFormat="1" ht="41.25" hidden="1" customHeight="1" thickBot="1" x14ac:dyDescent="0.35">
      <c r="A133" s="153"/>
      <c r="B133" s="87"/>
      <c r="C133" s="238"/>
      <c r="D133" s="238"/>
      <c r="E133" s="241" t="s">
        <v>223</v>
      </c>
      <c r="F133" s="24"/>
      <c r="G133" s="25"/>
      <c r="H133" s="25"/>
      <c r="I133" s="17">
        <f t="shared" si="82"/>
        <v>0</v>
      </c>
      <c r="J133" s="13">
        <f t="shared" si="83"/>
        <v>0</v>
      </c>
      <c r="K133" s="152" t="str">
        <f t="shared" si="74"/>
        <v/>
      </c>
      <c r="L133" s="196"/>
      <c r="M133" s="25"/>
      <c r="N133" s="25"/>
      <c r="O133" s="25"/>
      <c r="P133" s="13">
        <f t="shared" si="84"/>
        <v>0</v>
      </c>
      <c r="Q133" s="212" t="str">
        <f t="shared" si="71"/>
        <v/>
      </c>
      <c r="R133" s="216">
        <f t="shared" si="85"/>
        <v>0</v>
      </c>
      <c r="S133" s="13">
        <f t="shared" si="86"/>
        <v>0</v>
      </c>
      <c r="T133" s="13">
        <f t="shared" si="87"/>
        <v>0</v>
      </c>
      <c r="U133" s="13">
        <f t="shared" si="151"/>
        <v>0</v>
      </c>
      <c r="V133" s="13">
        <f t="shared" si="88"/>
        <v>0</v>
      </c>
      <c r="W133" s="152" t="str">
        <f t="shared" si="150"/>
        <v/>
      </c>
      <c r="X133" s="57"/>
      <c r="Y133" s="57"/>
      <c r="Z133" s="57"/>
      <c r="AA133" s="57"/>
      <c r="AB133" s="57"/>
      <c r="AC133" s="57"/>
      <c r="AD133" s="57"/>
      <c r="AE133" s="57"/>
      <c r="AF133" s="57"/>
      <c r="AG133" s="57"/>
      <c r="AH133" s="57"/>
      <c r="AI133" s="57"/>
      <c r="AJ133" s="57"/>
      <c r="AK133" s="57"/>
      <c r="AL133" s="57"/>
      <c r="AM133" s="57"/>
      <c r="AN133" s="57"/>
      <c r="AO133" s="57"/>
      <c r="AP133" s="57"/>
      <c r="AQ133" s="57"/>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88"/>
      <c r="GF133" s="88"/>
      <c r="GG133" s="88"/>
      <c r="GH133" s="88"/>
      <c r="GI133" s="88"/>
      <c r="GJ133" s="88"/>
      <c r="GK133" s="88"/>
      <c r="GL133" s="88"/>
      <c r="GM133" s="88"/>
      <c r="GN133" s="88"/>
    </row>
    <row r="134" spans="1:196" s="1" customFormat="1" ht="39.75" hidden="1" customHeight="1" x14ac:dyDescent="0.3">
      <c r="A134" s="151">
        <v>25</v>
      </c>
      <c r="B134" s="86"/>
      <c r="C134" s="234" t="s">
        <v>188</v>
      </c>
      <c r="D134" s="234" t="s">
        <v>83</v>
      </c>
      <c r="E134" s="237" t="s">
        <v>189</v>
      </c>
      <c r="F134" s="19"/>
      <c r="G134" s="15"/>
      <c r="H134" s="15"/>
      <c r="I134" s="17">
        <f t="shared" si="82"/>
        <v>0</v>
      </c>
      <c r="J134" s="13">
        <f t="shared" si="83"/>
        <v>0</v>
      </c>
      <c r="K134" s="152" t="str">
        <f t="shared" si="74"/>
        <v/>
      </c>
      <c r="L134" s="195"/>
      <c r="M134" s="13"/>
      <c r="N134" s="13"/>
      <c r="O134" s="15"/>
      <c r="P134" s="13">
        <f t="shared" si="84"/>
        <v>0</v>
      </c>
      <c r="Q134" s="212" t="str">
        <f t="shared" si="71"/>
        <v/>
      </c>
      <c r="R134" s="216">
        <f t="shared" si="85"/>
        <v>0</v>
      </c>
      <c r="S134" s="13">
        <f t="shared" si="86"/>
        <v>0</v>
      </c>
      <c r="T134" s="13">
        <f t="shared" si="87"/>
        <v>0</v>
      </c>
      <c r="U134" s="13">
        <f t="shared" si="151"/>
        <v>0</v>
      </c>
      <c r="V134" s="13">
        <f t="shared" si="88"/>
        <v>0</v>
      </c>
      <c r="W134" s="152" t="str">
        <f t="shared" si="150"/>
        <v/>
      </c>
      <c r="X134" s="7"/>
      <c r="Y134" s="7"/>
      <c r="Z134" s="7"/>
      <c r="AA134" s="7"/>
      <c r="AB134" s="7"/>
      <c r="AC134" s="7"/>
      <c r="AD134" s="7"/>
      <c r="AE134" s="7"/>
      <c r="AF134" s="7"/>
      <c r="AG134" s="7"/>
      <c r="AH134" s="7"/>
      <c r="AI134" s="7"/>
      <c r="AJ134" s="7"/>
      <c r="AK134" s="7"/>
      <c r="AL134" s="7"/>
      <c r="AM134" s="7"/>
      <c r="AN134" s="7"/>
      <c r="AO134" s="7"/>
      <c r="AP134" s="7"/>
      <c r="AQ134" s="7"/>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row>
    <row r="135" spans="1:196" s="5" customFormat="1" ht="42" hidden="1" customHeight="1" thickBot="1" x14ac:dyDescent="0.35">
      <c r="A135" s="151"/>
      <c r="B135" s="86"/>
      <c r="C135" s="234" t="s">
        <v>278</v>
      </c>
      <c r="D135" s="234" t="s">
        <v>230</v>
      </c>
      <c r="E135" s="237" t="s">
        <v>279</v>
      </c>
      <c r="F135" s="19"/>
      <c r="G135" s="15"/>
      <c r="H135" s="15"/>
      <c r="I135" s="17">
        <f t="shared" si="82"/>
        <v>0</v>
      </c>
      <c r="J135" s="13">
        <f t="shared" si="83"/>
        <v>0</v>
      </c>
      <c r="K135" s="152" t="str">
        <f t="shared" si="74"/>
        <v/>
      </c>
      <c r="L135" s="195"/>
      <c r="M135" s="13"/>
      <c r="N135" s="13"/>
      <c r="O135" s="15"/>
      <c r="P135" s="13">
        <f t="shared" si="84"/>
        <v>0</v>
      </c>
      <c r="Q135" s="212" t="str">
        <f t="shared" si="71"/>
        <v/>
      </c>
      <c r="R135" s="216">
        <f t="shared" si="85"/>
        <v>0</v>
      </c>
      <c r="S135" s="13">
        <f t="shared" si="86"/>
        <v>0</v>
      </c>
      <c r="T135" s="13">
        <f t="shared" si="87"/>
        <v>0</v>
      </c>
      <c r="U135" s="13">
        <f t="shared" si="151"/>
        <v>0</v>
      </c>
      <c r="V135" s="13">
        <f t="shared" si="88"/>
        <v>0</v>
      </c>
      <c r="W135" s="152" t="str">
        <f t="shared" si="150"/>
        <v/>
      </c>
      <c r="X135" s="7"/>
      <c r="Y135" s="7"/>
      <c r="Z135" s="7"/>
      <c r="AA135" s="7"/>
      <c r="AB135" s="7"/>
      <c r="AC135" s="7"/>
      <c r="AD135" s="7"/>
      <c r="AE135" s="7"/>
      <c r="AF135" s="7"/>
      <c r="AG135" s="7"/>
      <c r="AH135" s="7"/>
      <c r="AI135" s="7"/>
      <c r="AJ135" s="7"/>
      <c r="AK135" s="7"/>
      <c r="AL135" s="7"/>
      <c r="AM135" s="7"/>
      <c r="AN135" s="7"/>
      <c r="AO135" s="7"/>
      <c r="AP135" s="7"/>
      <c r="AQ135" s="7"/>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9"/>
      <c r="GF135" s="9"/>
      <c r="GG135" s="9"/>
      <c r="GH135" s="9"/>
      <c r="GI135" s="9"/>
      <c r="GJ135" s="9"/>
      <c r="GK135" s="9"/>
      <c r="GL135" s="9"/>
      <c r="GM135" s="9"/>
      <c r="GN135" s="9"/>
    </row>
    <row r="136" spans="1:196" s="89" customFormat="1" ht="47.25" hidden="1" customHeight="1" thickBot="1" x14ac:dyDescent="0.35">
      <c r="A136" s="153"/>
      <c r="B136" s="87"/>
      <c r="C136" s="238"/>
      <c r="D136" s="238"/>
      <c r="E136" s="241" t="s">
        <v>285</v>
      </c>
      <c r="F136" s="24"/>
      <c r="G136" s="25"/>
      <c r="H136" s="25"/>
      <c r="I136" s="17">
        <f t="shared" si="82"/>
        <v>0</v>
      </c>
      <c r="J136" s="13">
        <f t="shared" si="83"/>
        <v>0</v>
      </c>
      <c r="K136" s="152" t="str">
        <f t="shared" si="74"/>
        <v/>
      </c>
      <c r="L136" s="200"/>
      <c r="M136" s="42"/>
      <c r="N136" s="42"/>
      <c r="O136" s="42"/>
      <c r="P136" s="13">
        <f t="shared" si="84"/>
        <v>0</v>
      </c>
      <c r="Q136" s="212" t="str">
        <f t="shared" si="71"/>
        <v/>
      </c>
      <c r="R136" s="216">
        <f t="shared" si="85"/>
        <v>0</v>
      </c>
      <c r="S136" s="13">
        <f t="shared" si="86"/>
        <v>0</v>
      </c>
      <c r="T136" s="13">
        <f t="shared" si="87"/>
        <v>0</v>
      </c>
      <c r="U136" s="13">
        <f t="shared" si="151"/>
        <v>0</v>
      </c>
      <c r="V136" s="13">
        <f t="shared" si="88"/>
        <v>0</v>
      </c>
      <c r="W136" s="152" t="str">
        <f t="shared" si="150"/>
        <v/>
      </c>
      <c r="X136" s="57"/>
      <c r="Y136" s="57"/>
      <c r="Z136" s="57"/>
      <c r="AA136" s="57"/>
      <c r="AB136" s="57"/>
      <c r="AC136" s="57"/>
      <c r="AD136" s="57"/>
      <c r="AE136" s="57"/>
      <c r="AF136" s="57"/>
      <c r="AG136" s="57"/>
      <c r="AH136" s="57"/>
      <c r="AI136" s="57"/>
      <c r="AJ136" s="57"/>
      <c r="AK136" s="57"/>
      <c r="AL136" s="57"/>
      <c r="AM136" s="57"/>
      <c r="AN136" s="57"/>
      <c r="AO136" s="57"/>
      <c r="AP136" s="57"/>
      <c r="AQ136" s="57"/>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88"/>
      <c r="GF136" s="88"/>
      <c r="GG136" s="88"/>
      <c r="GH136" s="88"/>
      <c r="GI136" s="88"/>
      <c r="GJ136" s="88"/>
      <c r="GK136" s="88"/>
      <c r="GL136" s="88"/>
      <c r="GM136" s="88"/>
      <c r="GN136" s="88"/>
    </row>
    <row r="137" spans="1:196" s="5" customFormat="1" ht="30.75" hidden="1" customHeight="1" thickBot="1" x14ac:dyDescent="0.35">
      <c r="A137" s="151"/>
      <c r="B137" s="86"/>
      <c r="C137" s="234" t="s">
        <v>249</v>
      </c>
      <c r="D137" s="234" t="s">
        <v>76</v>
      </c>
      <c r="E137" s="237" t="s">
        <v>250</v>
      </c>
      <c r="F137" s="19"/>
      <c r="G137" s="15"/>
      <c r="H137" s="15"/>
      <c r="I137" s="17">
        <f t="shared" si="82"/>
        <v>0</v>
      </c>
      <c r="J137" s="13">
        <f t="shared" si="83"/>
        <v>0</v>
      </c>
      <c r="K137" s="152" t="str">
        <f t="shared" si="74"/>
        <v/>
      </c>
      <c r="L137" s="195"/>
      <c r="M137" s="13"/>
      <c r="N137" s="13"/>
      <c r="O137" s="15"/>
      <c r="P137" s="13">
        <f t="shared" si="84"/>
        <v>0</v>
      </c>
      <c r="Q137" s="212" t="str">
        <f t="shared" si="71"/>
        <v/>
      </c>
      <c r="R137" s="216">
        <f t="shared" si="85"/>
        <v>0</v>
      </c>
      <c r="S137" s="13">
        <f t="shared" si="86"/>
        <v>0</v>
      </c>
      <c r="T137" s="13">
        <f t="shared" si="87"/>
        <v>0</v>
      </c>
      <c r="U137" s="13">
        <f t="shared" si="151"/>
        <v>0</v>
      </c>
      <c r="V137" s="13">
        <f t="shared" si="88"/>
        <v>0</v>
      </c>
      <c r="W137" s="152" t="str">
        <f t="shared" si="150"/>
        <v/>
      </c>
      <c r="X137" s="7"/>
      <c r="Y137" s="7"/>
      <c r="Z137" s="7"/>
      <c r="AA137" s="7"/>
      <c r="AB137" s="7"/>
      <c r="AC137" s="7"/>
      <c r="AD137" s="7"/>
      <c r="AE137" s="7"/>
      <c r="AF137" s="7"/>
      <c r="AG137" s="7"/>
      <c r="AH137" s="7"/>
      <c r="AI137" s="7"/>
      <c r="AJ137" s="7"/>
      <c r="AK137" s="7"/>
      <c r="AL137" s="7"/>
      <c r="AM137" s="7"/>
      <c r="AN137" s="7"/>
      <c r="AO137" s="7"/>
      <c r="AP137" s="7"/>
      <c r="AQ137" s="7"/>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9"/>
      <c r="GF137" s="9"/>
      <c r="GG137" s="9"/>
      <c r="GH137" s="9"/>
      <c r="GI137" s="9"/>
      <c r="GJ137" s="9"/>
      <c r="GK137" s="9"/>
      <c r="GL137" s="9"/>
      <c r="GM137" s="9"/>
      <c r="GN137" s="9"/>
    </row>
    <row r="138" spans="1:196" s="5" customFormat="1" ht="31.5" hidden="1" customHeight="1" thickBot="1" x14ac:dyDescent="0.35">
      <c r="A138" s="151"/>
      <c r="B138" s="86"/>
      <c r="C138" s="234" t="s">
        <v>208</v>
      </c>
      <c r="D138" s="234" t="s">
        <v>76</v>
      </c>
      <c r="E138" s="237" t="s">
        <v>162</v>
      </c>
      <c r="F138" s="19"/>
      <c r="G138" s="15"/>
      <c r="H138" s="15"/>
      <c r="I138" s="17">
        <f t="shared" si="82"/>
        <v>0</v>
      </c>
      <c r="J138" s="13">
        <f t="shared" si="83"/>
        <v>0</v>
      </c>
      <c r="K138" s="152" t="str">
        <f t="shared" si="74"/>
        <v/>
      </c>
      <c r="L138" s="195"/>
      <c r="M138" s="13"/>
      <c r="N138" s="13"/>
      <c r="O138" s="15"/>
      <c r="P138" s="13">
        <f t="shared" si="84"/>
        <v>0</v>
      </c>
      <c r="Q138" s="212" t="str">
        <f t="shared" si="71"/>
        <v/>
      </c>
      <c r="R138" s="216">
        <f t="shared" si="85"/>
        <v>0</v>
      </c>
      <c r="S138" s="13">
        <f t="shared" si="86"/>
        <v>0</v>
      </c>
      <c r="T138" s="13">
        <f t="shared" si="87"/>
        <v>0</v>
      </c>
      <c r="U138" s="13">
        <f t="shared" si="151"/>
        <v>0</v>
      </c>
      <c r="V138" s="13">
        <f t="shared" si="88"/>
        <v>0</v>
      </c>
      <c r="W138" s="152" t="str">
        <f t="shared" si="150"/>
        <v/>
      </c>
      <c r="X138" s="7"/>
      <c r="Y138" s="7"/>
      <c r="Z138" s="7"/>
      <c r="AA138" s="7"/>
      <c r="AB138" s="7"/>
      <c r="AC138" s="7"/>
      <c r="AD138" s="7"/>
      <c r="AE138" s="7"/>
      <c r="AF138" s="7"/>
      <c r="AG138" s="7"/>
      <c r="AH138" s="7"/>
      <c r="AI138" s="7"/>
      <c r="AJ138" s="7"/>
      <c r="AK138" s="7"/>
      <c r="AL138" s="7"/>
      <c r="AM138" s="7"/>
      <c r="AN138" s="7"/>
      <c r="AO138" s="7"/>
      <c r="AP138" s="7"/>
      <c r="AQ138" s="7"/>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9"/>
      <c r="GF138" s="9"/>
      <c r="GG138" s="9"/>
      <c r="GH138" s="9"/>
      <c r="GI138" s="9"/>
      <c r="GJ138" s="9"/>
      <c r="GK138" s="9"/>
      <c r="GL138" s="9"/>
      <c r="GM138" s="9"/>
      <c r="GN138" s="9"/>
    </row>
    <row r="139" spans="1:196" s="118" customFormat="1" ht="28.5" customHeight="1" thickBot="1" x14ac:dyDescent="0.35">
      <c r="A139" s="156"/>
      <c r="B139" s="110"/>
      <c r="C139" s="247" t="s">
        <v>320</v>
      </c>
      <c r="D139" s="247" t="s">
        <v>76</v>
      </c>
      <c r="E139" s="248" t="s">
        <v>321</v>
      </c>
      <c r="F139" s="111">
        <v>267</v>
      </c>
      <c r="G139" s="15">
        <v>267</v>
      </c>
      <c r="H139" s="112">
        <v>149.30000000000001</v>
      </c>
      <c r="I139" s="113">
        <f t="shared" si="82"/>
        <v>2.1766615231557127E-4</v>
      </c>
      <c r="J139" s="114">
        <f t="shared" si="83"/>
        <v>-117.69999999999999</v>
      </c>
      <c r="K139" s="157">
        <f t="shared" si="74"/>
        <v>0.55917602996254689</v>
      </c>
      <c r="L139" s="201"/>
      <c r="M139" s="114"/>
      <c r="N139" s="13"/>
      <c r="O139" s="112"/>
      <c r="P139" s="114">
        <f t="shared" si="84"/>
        <v>0</v>
      </c>
      <c r="Q139" s="213" t="str">
        <f t="shared" si="71"/>
        <v/>
      </c>
      <c r="R139" s="219">
        <f t="shared" si="85"/>
        <v>267</v>
      </c>
      <c r="S139" s="114">
        <f t="shared" si="86"/>
        <v>267</v>
      </c>
      <c r="T139" s="114">
        <f t="shared" si="87"/>
        <v>267</v>
      </c>
      <c r="U139" s="114">
        <f t="shared" si="151"/>
        <v>149.30000000000001</v>
      </c>
      <c r="V139" s="114">
        <f>U139-T139</f>
        <v>-117.69999999999999</v>
      </c>
      <c r="W139" s="157">
        <f>IFERROR(100%*(U139/T139),"")</f>
        <v>0.55917602996254689</v>
      </c>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c r="BY139" s="116"/>
      <c r="BZ139" s="116"/>
      <c r="CA139" s="116"/>
      <c r="CB139" s="116"/>
      <c r="CC139" s="116"/>
      <c r="CD139" s="116"/>
      <c r="CE139" s="116"/>
      <c r="CF139" s="116"/>
      <c r="CG139" s="116"/>
      <c r="CH139" s="116"/>
      <c r="CI139" s="116"/>
      <c r="CJ139" s="116"/>
      <c r="CK139" s="116"/>
      <c r="CL139" s="116"/>
      <c r="CM139" s="116"/>
      <c r="CN139" s="116"/>
      <c r="CO139" s="116"/>
      <c r="CP139" s="116"/>
      <c r="CQ139" s="116"/>
      <c r="CR139" s="116"/>
      <c r="CS139" s="116"/>
      <c r="CT139" s="116"/>
      <c r="CU139" s="116"/>
      <c r="CV139" s="116"/>
      <c r="CW139" s="116"/>
      <c r="CX139" s="116"/>
      <c r="CY139" s="116"/>
      <c r="CZ139" s="116"/>
      <c r="DA139" s="116"/>
      <c r="DB139" s="116"/>
      <c r="DC139" s="116"/>
      <c r="DD139" s="116"/>
      <c r="DE139" s="116"/>
      <c r="DF139" s="116"/>
      <c r="DG139" s="116"/>
      <c r="DH139" s="116"/>
      <c r="DI139" s="116"/>
      <c r="DJ139" s="116"/>
      <c r="DK139" s="116"/>
      <c r="DL139" s="116"/>
      <c r="DM139" s="116"/>
      <c r="DN139" s="116"/>
      <c r="DO139" s="116"/>
      <c r="DP139" s="116"/>
      <c r="DQ139" s="116"/>
      <c r="DR139" s="116"/>
      <c r="DS139" s="116"/>
      <c r="DT139" s="116"/>
      <c r="DU139" s="116"/>
      <c r="DV139" s="116"/>
      <c r="DW139" s="116"/>
      <c r="DX139" s="116"/>
      <c r="DY139" s="116"/>
      <c r="DZ139" s="116"/>
      <c r="EA139" s="116"/>
      <c r="EB139" s="116"/>
      <c r="EC139" s="116"/>
      <c r="ED139" s="116"/>
      <c r="EE139" s="116"/>
      <c r="EF139" s="116"/>
      <c r="EG139" s="116"/>
      <c r="EH139" s="116"/>
      <c r="EI139" s="116"/>
      <c r="EJ139" s="116"/>
      <c r="EK139" s="116"/>
      <c r="EL139" s="116"/>
      <c r="EM139" s="116"/>
      <c r="EN139" s="116"/>
      <c r="EO139" s="116"/>
      <c r="EP139" s="116"/>
      <c r="EQ139" s="116"/>
      <c r="ER139" s="116"/>
      <c r="ES139" s="116"/>
      <c r="ET139" s="116"/>
      <c r="EU139" s="116"/>
      <c r="EV139" s="116"/>
      <c r="EW139" s="116"/>
      <c r="EX139" s="116"/>
      <c r="EY139" s="116"/>
      <c r="EZ139" s="116"/>
      <c r="FA139" s="116"/>
      <c r="FB139" s="116"/>
      <c r="FC139" s="116"/>
      <c r="FD139" s="116"/>
      <c r="FE139" s="116"/>
      <c r="FF139" s="116"/>
      <c r="FG139" s="116"/>
      <c r="FH139" s="116"/>
      <c r="FI139" s="116"/>
      <c r="FJ139" s="116"/>
      <c r="FK139" s="116"/>
      <c r="FL139" s="116"/>
      <c r="FM139" s="116"/>
      <c r="FN139" s="116"/>
      <c r="FO139" s="116"/>
      <c r="FP139" s="116"/>
      <c r="FQ139" s="116"/>
      <c r="FR139" s="116"/>
      <c r="FS139" s="116"/>
      <c r="FT139" s="116"/>
      <c r="FU139" s="116"/>
      <c r="FV139" s="116"/>
      <c r="FW139" s="116"/>
      <c r="FX139" s="116"/>
      <c r="FY139" s="116"/>
      <c r="FZ139" s="116"/>
      <c r="GA139" s="116"/>
      <c r="GB139" s="116"/>
      <c r="GC139" s="116"/>
      <c r="GD139" s="116"/>
      <c r="GE139" s="117"/>
      <c r="GF139" s="117"/>
      <c r="GG139" s="117"/>
      <c r="GH139" s="117"/>
      <c r="GI139" s="117"/>
      <c r="GJ139" s="117"/>
      <c r="GK139" s="117"/>
      <c r="GL139" s="117"/>
      <c r="GM139" s="117"/>
      <c r="GN139" s="117"/>
    </row>
    <row r="140" spans="1:196" s="118" customFormat="1" ht="31.5" customHeight="1" thickBot="1" x14ac:dyDescent="0.35">
      <c r="A140" s="158">
        <v>12</v>
      </c>
      <c r="B140" s="119" t="s">
        <v>30</v>
      </c>
      <c r="C140" s="119" t="s">
        <v>271</v>
      </c>
      <c r="D140" s="119"/>
      <c r="E140" s="188" t="s">
        <v>272</v>
      </c>
      <c r="F140" s="109">
        <f>SUM(F141:F150)</f>
        <v>30183.1</v>
      </c>
      <c r="G140" s="12">
        <f t="shared" ref="G140" si="152">SUM(G141:G150)</f>
        <v>30183.1</v>
      </c>
      <c r="H140" s="121">
        <f>SUM(H141:H150)</f>
        <v>22996.6</v>
      </c>
      <c r="I140" s="120">
        <f t="shared" ref="I140:I142" si="153">H140/$H$10</f>
        <v>3.3527002266177268E-2</v>
      </c>
      <c r="J140" s="121">
        <f t="shared" ref="J140:J142" si="154">H140-G140</f>
        <v>-7186.5</v>
      </c>
      <c r="K140" s="159">
        <f t="shared" si="74"/>
        <v>0.76190318423223591</v>
      </c>
      <c r="L140" s="202">
        <f>SUM(L141:L150)</f>
        <v>100637</v>
      </c>
      <c r="M140" s="121">
        <f t="shared" ref="M140:O140" si="155">SUM(M141:M150)</f>
        <v>100637</v>
      </c>
      <c r="N140" s="12">
        <f t="shared" si="155"/>
        <v>100637</v>
      </c>
      <c r="O140" s="121">
        <f t="shared" si="155"/>
        <v>93082</v>
      </c>
      <c r="P140" s="121">
        <f t="shared" ref="P140:P142" si="156">O140-N140</f>
        <v>-7555</v>
      </c>
      <c r="Q140" s="250">
        <f t="shared" si="71"/>
        <v>0.92492820731937553</v>
      </c>
      <c r="R140" s="109">
        <f>SUM(R141:R150)</f>
        <v>130820.09999999999</v>
      </c>
      <c r="S140" s="121">
        <f t="shared" ref="S140:U140" si="157">SUM(S141:S150)</f>
        <v>130820.09999999999</v>
      </c>
      <c r="T140" s="121">
        <f t="shared" si="157"/>
        <v>130820.09999999999</v>
      </c>
      <c r="U140" s="122">
        <f t="shared" si="157"/>
        <v>116078.6</v>
      </c>
      <c r="V140" s="121">
        <f t="shared" ref="V140:V142" si="158">U140-T140</f>
        <v>-14741.499999999985</v>
      </c>
      <c r="W140" s="159">
        <f t="shared" si="126"/>
        <v>0.8873147169280563</v>
      </c>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c r="BY140" s="116"/>
      <c r="BZ140" s="116"/>
      <c r="CA140" s="116"/>
      <c r="CB140" s="116"/>
      <c r="CC140" s="116"/>
      <c r="CD140" s="116"/>
      <c r="CE140" s="116"/>
      <c r="CF140" s="116"/>
      <c r="CG140" s="116"/>
      <c r="CH140" s="116"/>
      <c r="CI140" s="116"/>
      <c r="CJ140" s="116"/>
      <c r="CK140" s="116"/>
      <c r="CL140" s="116"/>
      <c r="CM140" s="116"/>
      <c r="CN140" s="116"/>
      <c r="CO140" s="116"/>
      <c r="CP140" s="116"/>
      <c r="CQ140" s="116"/>
      <c r="CR140" s="116"/>
      <c r="CS140" s="116"/>
      <c r="CT140" s="116"/>
      <c r="CU140" s="116"/>
      <c r="CV140" s="116"/>
      <c r="CW140" s="116"/>
      <c r="CX140" s="116"/>
      <c r="CY140" s="116"/>
      <c r="CZ140" s="116"/>
      <c r="DA140" s="116"/>
      <c r="DB140" s="116"/>
      <c r="DC140" s="116"/>
      <c r="DD140" s="116"/>
      <c r="DE140" s="116"/>
      <c r="DF140" s="116"/>
      <c r="DG140" s="116"/>
      <c r="DH140" s="116"/>
      <c r="DI140" s="116"/>
      <c r="DJ140" s="116"/>
      <c r="DK140" s="116"/>
      <c r="DL140" s="116"/>
      <c r="DM140" s="116"/>
      <c r="DN140" s="116"/>
      <c r="DO140" s="116"/>
      <c r="DP140" s="116"/>
      <c r="DQ140" s="116"/>
      <c r="DR140" s="116"/>
      <c r="DS140" s="116"/>
      <c r="DT140" s="116"/>
      <c r="DU140" s="116"/>
      <c r="DV140" s="116"/>
      <c r="DW140" s="116"/>
      <c r="DX140" s="116"/>
      <c r="DY140" s="116"/>
      <c r="DZ140" s="116"/>
      <c r="EA140" s="116"/>
      <c r="EB140" s="116"/>
      <c r="EC140" s="116"/>
      <c r="ED140" s="116"/>
      <c r="EE140" s="116"/>
      <c r="EF140" s="116"/>
      <c r="EG140" s="116"/>
      <c r="EH140" s="116"/>
      <c r="EI140" s="116"/>
      <c r="EJ140" s="116"/>
      <c r="EK140" s="116"/>
      <c r="EL140" s="116"/>
      <c r="EM140" s="116"/>
      <c r="EN140" s="116"/>
      <c r="EO140" s="116"/>
      <c r="EP140" s="116"/>
      <c r="EQ140" s="116"/>
      <c r="ER140" s="116"/>
      <c r="ES140" s="116"/>
      <c r="ET140" s="116"/>
      <c r="EU140" s="116"/>
      <c r="EV140" s="116"/>
      <c r="EW140" s="116"/>
      <c r="EX140" s="116"/>
      <c r="EY140" s="116"/>
      <c r="EZ140" s="116"/>
      <c r="FA140" s="116"/>
      <c r="FB140" s="116"/>
      <c r="FC140" s="116"/>
      <c r="FD140" s="116"/>
      <c r="FE140" s="116"/>
      <c r="FF140" s="116"/>
      <c r="FG140" s="116"/>
      <c r="FH140" s="116"/>
      <c r="FI140" s="116"/>
      <c r="FJ140" s="116"/>
      <c r="FK140" s="116"/>
      <c r="FL140" s="116"/>
      <c r="FM140" s="116"/>
      <c r="FN140" s="116"/>
      <c r="FO140" s="116"/>
      <c r="FP140" s="116"/>
      <c r="FQ140" s="116"/>
      <c r="FR140" s="116"/>
      <c r="FS140" s="116"/>
      <c r="FT140" s="116"/>
      <c r="FU140" s="116"/>
      <c r="FV140" s="116"/>
      <c r="FW140" s="116"/>
      <c r="FX140" s="116"/>
      <c r="FY140" s="116"/>
      <c r="FZ140" s="116"/>
      <c r="GA140" s="116"/>
      <c r="GB140" s="116"/>
      <c r="GC140" s="116"/>
      <c r="GD140" s="116"/>
      <c r="GE140" s="117"/>
      <c r="GF140" s="117"/>
      <c r="GG140" s="117"/>
      <c r="GH140" s="117"/>
      <c r="GI140" s="117"/>
      <c r="GJ140" s="117"/>
      <c r="GK140" s="117"/>
      <c r="GL140" s="117"/>
      <c r="GM140" s="117"/>
      <c r="GN140" s="117"/>
    </row>
    <row r="141" spans="1:196" s="124" customFormat="1" ht="36" customHeight="1" x14ac:dyDescent="0.3">
      <c r="A141" s="156"/>
      <c r="B141" s="110"/>
      <c r="C141" s="247" t="s">
        <v>163</v>
      </c>
      <c r="D141" s="247" t="s">
        <v>84</v>
      </c>
      <c r="E141" s="248" t="s">
        <v>164</v>
      </c>
      <c r="F141" s="111">
        <v>600.5</v>
      </c>
      <c r="G141" s="15">
        <v>600.5</v>
      </c>
      <c r="H141" s="112">
        <v>596</v>
      </c>
      <c r="I141" s="123">
        <f t="shared" ref="I141" si="159">H141/$H$10</f>
        <v>8.6891511574065951E-4</v>
      </c>
      <c r="J141" s="114">
        <f t="shared" ref="J141" si="160">H141-G141</f>
        <v>-4.5</v>
      </c>
      <c r="K141" s="157">
        <f t="shared" si="74"/>
        <v>0.99250624479600336</v>
      </c>
      <c r="L141" s="201">
        <v>148.1</v>
      </c>
      <c r="M141" s="114">
        <v>148.1</v>
      </c>
      <c r="N141" s="13">
        <v>148.1</v>
      </c>
      <c r="O141" s="112"/>
      <c r="P141" s="114">
        <f t="shared" ref="P141" si="161">O141-N141</f>
        <v>-148.1</v>
      </c>
      <c r="Q141" s="213">
        <f t="shared" si="71"/>
        <v>0</v>
      </c>
      <c r="R141" s="219">
        <f t="shared" ref="R141" si="162">SUM(F141,L141)</f>
        <v>748.6</v>
      </c>
      <c r="S141" s="114">
        <f t="shared" ref="S141" si="163">SUM(F141,M141)</f>
        <v>748.6</v>
      </c>
      <c r="T141" s="114">
        <f t="shared" ref="T141" si="164">SUM(G141,N141)</f>
        <v>748.6</v>
      </c>
      <c r="U141" s="114">
        <f t="shared" si="87"/>
        <v>596</v>
      </c>
      <c r="V141" s="114">
        <f t="shared" ref="V141" si="165">U141-T141</f>
        <v>-152.60000000000002</v>
      </c>
      <c r="W141" s="157">
        <f t="shared" si="126"/>
        <v>0.7961528185947101</v>
      </c>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c r="BY141" s="116"/>
      <c r="BZ141" s="116"/>
      <c r="CA141" s="116"/>
      <c r="CB141" s="116"/>
      <c r="CC141" s="116"/>
      <c r="CD141" s="116"/>
      <c r="CE141" s="116"/>
      <c r="CF141" s="116"/>
      <c r="CG141" s="116"/>
      <c r="CH141" s="116"/>
      <c r="CI141" s="116"/>
      <c r="CJ141" s="116"/>
      <c r="CK141" s="116"/>
      <c r="CL141" s="116"/>
      <c r="CM141" s="116"/>
      <c r="CN141" s="116"/>
      <c r="CO141" s="116"/>
      <c r="CP141" s="116"/>
      <c r="CQ141" s="116"/>
      <c r="CR141" s="116"/>
      <c r="CS141" s="116"/>
      <c r="CT141" s="116"/>
      <c r="CU141" s="116"/>
      <c r="CV141" s="116"/>
      <c r="CW141" s="116"/>
      <c r="CX141" s="116"/>
      <c r="CY141" s="116"/>
      <c r="CZ141" s="116"/>
      <c r="DA141" s="116"/>
      <c r="DB141" s="116"/>
      <c r="DC141" s="116"/>
      <c r="DD141" s="116"/>
      <c r="DE141" s="116"/>
      <c r="DF141" s="116"/>
      <c r="DG141" s="116"/>
      <c r="DH141" s="116"/>
      <c r="DI141" s="116"/>
      <c r="DJ141" s="116"/>
      <c r="DK141" s="116"/>
      <c r="DL141" s="116"/>
      <c r="DM141" s="116"/>
      <c r="DN141" s="116"/>
      <c r="DO141" s="116"/>
      <c r="DP141" s="116"/>
      <c r="DQ141" s="116"/>
      <c r="DR141" s="116"/>
      <c r="DS141" s="116"/>
      <c r="DT141" s="116"/>
      <c r="DU141" s="116"/>
      <c r="DV141" s="116"/>
      <c r="DW141" s="116"/>
      <c r="DX141" s="116"/>
      <c r="DY141" s="116"/>
      <c r="DZ141" s="116"/>
      <c r="EA141" s="116"/>
      <c r="EB141" s="116"/>
      <c r="EC141" s="116"/>
      <c r="ED141" s="116"/>
      <c r="EE141" s="116"/>
      <c r="EF141" s="116"/>
      <c r="EG141" s="116"/>
      <c r="EH141" s="116"/>
      <c r="EI141" s="116"/>
      <c r="EJ141" s="116"/>
      <c r="EK141" s="116"/>
      <c r="EL141" s="116"/>
      <c r="EM141" s="116"/>
      <c r="EN141" s="116"/>
      <c r="EO141" s="116"/>
      <c r="EP141" s="116"/>
      <c r="EQ141" s="116"/>
      <c r="ER141" s="116"/>
      <c r="ES141" s="116"/>
      <c r="ET141" s="116"/>
      <c r="EU141" s="116"/>
      <c r="EV141" s="116"/>
      <c r="EW141" s="116"/>
      <c r="EX141" s="116"/>
      <c r="EY141" s="116"/>
      <c r="EZ141" s="116"/>
      <c r="FA141" s="116"/>
      <c r="FB141" s="116"/>
      <c r="FC141" s="116"/>
      <c r="FD141" s="116"/>
      <c r="FE141" s="116"/>
      <c r="FF141" s="116"/>
      <c r="FG141" s="116"/>
      <c r="FH141" s="116"/>
      <c r="FI141" s="116"/>
      <c r="FJ141" s="116"/>
      <c r="FK141" s="116"/>
      <c r="FL141" s="116"/>
      <c r="FM141" s="116"/>
      <c r="FN141" s="116"/>
      <c r="FO141" s="116"/>
      <c r="FP141" s="116"/>
      <c r="FQ141" s="116"/>
      <c r="FR141" s="116"/>
      <c r="FS141" s="116"/>
      <c r="FT141" s="116"/>
      <c r="FU141" s="116"/>
      <c r="FV141" s="116"/>
      <c r="FW141" s="116"/>
      <c r="FX141" s="116"/>
      <c r="FY141" s="116"/>
      <c r="FZ141" s="116"/>
      <c r="GA141" s="116"/>
      <c r="GB141" s="116"/>
      <c r="GC141" s="116"/>
      <c r="GD141" s="116"/>
      <c r="GE141" s="116"/>
      <c r="GF141" s="116"/>
      <c r="GG141" s="116"/>
      <c r="GH141" s="116"/>
      <c r="GI141" s="116"/>
      <c r="GJ141" s="116"/>
      <c r="GK141" s="116"/>
      <c r="GL141" s="116"/>
      <c r="GM141" s="116"/>
      <c r="GN141" s="116"/>
    </row>
    <row r="142" spans="1:196" s="124" customFormat="1" ht="35.25" hidden="1" customHeight="1" x14ac:dyDescent="0.3">
      <c r="A142" s="156"/>
      <c r="B142" s="110"/>
      <c r="C142" s="247" t="s">
        <v>302</v>
      </c>
      <c r="D142" s="247" t="s">
        <v>83</v>
      </c>
      <c r="E142" s="248" t="s">
        <v>305</v>
      </c>
      <c r="F142" s="111"/>
      <c r="G142" s="15"/>
      <c r="H142" s="112"/>
      <c r="I142" s="123">
        <f t="shared" si="153"/>
        <v>0</v>
      </c>
      <c r="J142" s="114">
        <f t="shared" si="154"/>
        <v>0</v>
      </c>
      <c r="K142" s="157" t="str">
        <f t="shared" si="74"/>
        <v/>
      </c>
      <c r="L142" s="203"/>
      <c r="M142" s="114"/>
      <c r="N142" s="13"/>
      <c r="O142" s="112"/>
      <c r="P142" s="114">
        <f t="shared" si="156"/>
        <v>0</v>
      </c>
      <c r="Q142" s="213" t="str">
        <f t="shared" si="71"/>
        <v/>
      </c>
      <c r="R142" s="219">
        <f t="shared" ref="R142" si="166">SUM(F142,L142)</f>
        <v>0</v>
      </c>
      <c r="S142" s="114">
        <f t="shared" ref="S142" si="167">SUM(F142,M142)</f>
        <v>0</v>
      </c>
      <c r="T142" s="114">
        <f t="shared" ref="T142" si="168">SUM(G142,N142)</f>
        <v>0</v>
      </c>
      <c r="U142" s="114">
        <f t="shared" si="87"/>
        <v>0</v>
      </c>
      <c r="V142" s="114">
        <f t="shared" si="158"/>
        <v>0</v>
      </c>
      <c r="W142" s="157" t="str">
        <f t="shared" si="126"/>
        <v/>
      </c>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c r="BY142" s="116"/>
      <c r="BZ142" s="116"/>
      <c r="CA142" s="116"/>
      <c r="CB142" s="116"/>
      <c r="CC142" s="116"/>
      <c r="CD142" s="116"/>
      <c r="CE142" s="116"/>
      <c r="CF142" s="116"/>
      <c r="CG142" s="116"/>
      <c r="CH142" s="116"/>
      <c r="CI142" s="116"/>
      <c r="CJ142" s="116"/>
      <c r="CK142" s="116"/>
      <c r="CL142" s="116"/>
      <c r="CM142" s="116"/>
      <c r="CN142" s="116"/>
      <c r="CO142" s="116"/>
      <c r="CP142" s="116"/>
      <c r="CQ142" s="116"/>
      <c r="CR142" s="116"/>
      <c r="CS142" s="116"/>
      <c r="CT142" s="116"/>
      <c r="CU142" s="116"/>
      <c r="CV142" s="116"/>
      <c r="CW142" s="116"/>
      <c r="CX142" s="116"/>
      <c r="CY142" s="116"/>
      <c r="CZ142" s="116"/>
      <c r="DA142" s="116"/>
      <c r="DB142" s="116"/>
      <c r="DC142" s="116"/>
      <c r="DD142" s="116"/>
      <c r="DE142" s="116"/>
      <c r="DF142" s="116"/>
      <c r="DG142" s="116"/>
      <c r="DH142" s="116"/>
      <c r="DI142" s="116"/>
      <c r="DJ142" s="116"/>
      <c r="DK142" s="116"/>
      <c r="DL142" s="116"/>
      <c r="DM142" s="116"/>
      <c r="DN142" s="116"/>
      <c r="DO142" s="116"/>
      <c r="DP142" s="116"/>
      <c r="DQ142" s="116"/>
      <c r="DR142" s="116"/>
      <c r="DS142" s="116"/>
      <c r="DT142" s="116"/>
      <c r="DU142" s="116"/>
      <c r="DV142" s="116"/>
      <c r="DW142" s="116"/>
      <c r="DX142" s="116"/>
      <c r="DY142" s="116"/>
      <c r="DZ142" s="116"/>
      <c r="EA142" s="116"/>
      <c r="EB142" s="116"/>
      <c r="EC142" s="116"/>
      <c r="ED142" s="116"/>
      <c r="EE142" s="116"/>
      <c r="EF142" s="116"/>
      <c r="EG142" s="116"/>
      <c r="EH142" s="116"/>
      <c r="EI142" s="116"/>
      <c r="EJ142" s="116"/>
      <c r="EK142" s="116"/>
      <c r="EL142" s="116"/>
      <c r="EM142" s="116"/>
      <c r="EN142" s="116"/>
      <c r="EO142" s="116"/>
      <c r="EP142" s="116"/>
      <c r="EQ142" s="116"/>
      <c r="ER142" s="116"/>
      <c r="ES142" s="116"/>
      <c r="ET142" s="116"/>
      <c r="EU142" s="116"/>
      <c r="EV142" s="116"/>
      <c r="EW142" s="116"/>
      <c r="EX142" s="116"/>
      <c r="EY142" s="116"/>
      <c r="EZ142" s="116"/>
      <c r="FA142" s="116"/>
      <c r="FB142" s="116"/>
      <c r="FC142" s="116"/>
      <c r="FD142" s="116"/>
      <c r="FE142" s="116"/>
      <c r="FF142" s="116"/>
      <c r="FG142" s="116"/>
      <c r="FH142" s="116"/>
      <c r="FI142" s="116"/>
      <c r="FJ142" s="116"/>
      <c r="FK142" s="116"/>
      <c r="FL142" s="116"/>
      <c r="FM142" s="116"/>
      <c r="FN142" s="116"/>
      <c r="FO142" s="116"/>
      <c r="FP142" s="116"/>
      <c r="FQ142" s="116"/>
      <c r="FR142" s="116"/>
      <c r="FS142" s="116"/>
      <c r="FT142" s="116"/>
      <c r="FU142" s="116"/>
      <c r="FV142" s="116"/>
      <c r="FW142" s="116"/>
      <c r="FX142" s="116"/>
      <c r="FY142" s="116"/>
      <c r="FZ142" s="116"/>
      <c r="GA142" s="116"/>
      <c r="GB142" s="116"/>
      <c r="GC142" s="116"/>
      <c r="GD142" s="116"/>
      <c r="GE142" s="116"/>
      <c r="GF142" s="116"/>
      <c r="GG142" s="116"/>
      <c r="GH142" s="116"/>
      <c r="GI142" s="116"/>
      <c r="GJ142" s="116"/>
      <c r="GK142" s="116"/>
      <c r="GL142" s="116"/>
      <c r="GM142" s="116"/>
      <c r="GN142" s="116"/>
    </row>
    <row r="143" spans="1:196" s="124" customFormat="1" ht="38.25" customHeight="1" x14ac:dyDescent="0.3">
      <c r="A143" s="156"/>
      <c r="B143" s="110"/>
      <c r="C143" s="247" t="s">
        <v>303</v>
      </c>
      <c r="D143" s="247" t="s">
        <v>83</v>
      </c>
      <c r="E143" s="248" t="s">
        <v>306</v>
      </c>
      <c r="F143" s="111">
        <v>964.3</v>
      </c>
      <c r="G143" s="15">
        <v>964.3</v>
      </c>
      <c r="H143" s="112">
        <v>877.4</v>
      </c>
      <c r="I143" s="123">
        <f t="shared" si="82"/>
        <v>1.2791713465618367E-3</v>
      </c>
      <c r="J143" s="114">
        <f t="shared" si="83"/>
        <v>-86.899999999999977</v>
      </c>
      <c r="K143" s="157">
        <f t="shared" si="74"/>
        <v>0.90988281655086589</v>
      </c>
      <c r="L143" s="203"/>
      <c r="M143" s="114"/>
      <c r="N143" s="13"/>
      <c r="O143" s="112"/>
      <c r="P143" s="114">
        <f t="shared" si="84"/>
        <v>0</v>
      </c>
      <c r="Q143" s="213" t="str">
        <f t="shared" ref="Q143:Q174" si="169">IFERROR(100%*(O143/N143),"")</f>
        <v/>
      </c>
      <c r="R143" s="219">
        <f t="shared" si="85"/>
        <v>964.3</v>
      </c>
      <c r="S143" s="114">
        <f t="shared" si="86"/>
        <v>964.3</v>
      </c>
      <c r="T143" s="114">
        <f t="shared" si="87"/>
        <v>964.3</v>
      </c>
      <c r="U143" s="114">
        <f t="shared" si="87"/>
        <v>877.4</v>
      </c>
      <c r="V143" s="114">
        <f t="shared" ref="V143:V145" si="170">U143-T143</f>
        <v>-86.899999999999977</v>
      </c>
      <c r="W143" s="157">
        <f t="shared" si="126"/>
        <v>0.90988281655086589</v>
      </c>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c r="BY143" s="116"/>
      <c r="BZ143" s="116"/>
      <c r="CA143" s="116"/>
      <c r="CB143" s="116"/>
      <c r="CC143" s="116"/>
      <c r="CD143" s="116"/>
      <c r="CE143" s="116"/>
      <c r="CF143" s="116"/>
      <c r="CG143" s="116"/>
      <c r="CH143" s="116"/>
      <c r="CI143" s="116"/>
      <c r="CJ143" s="116"/>
      <c r="CK143" s="116"/>
      <c r="CL143" s="116"/>
      <c r="CM143" s="116"/>
      <c r="CN143" s="116"/>
      <c r="CO143" s="116"/>
      <c r="CP143" s="116"/>
      <c r="CQ143" s="116"/>
      <c r="CR143" s="116"/>
      <c r="CS143" s="116"/>
      <c r="CT143" s="116"/>
      <c r="CU143" s="116"/>
      <c r="CV143" s="116"/>
      <c r="CW143" s="116"/>
      <c r="CX143" s="116"/>
      <c r="CY143" s="116"/>
      <c r="CZ143" s="116"/>
      <c r="DA143" s="116"/>
      <c r="DB143" s="116"/>
      <c r="DC143" s="116"/>
      <c r="DD143" s="116"/>
      <c r="DE143" s="116"/>
      <c r="DF143" s="116"/>
      <c r="DG143" s="116"/>
      <c r="DH143" s="116"/>
      <c r="DI143" s="116"/>
      <c r="DJ143" s="116"/>
      <c r="DK143" s="116"/>
      <c r="DL143" s="116"/>
      <c r="DM143" s="116"/>
      <c r="DN143" s="116"/>
      <c r="DO143" s="116"/>
      <c r="DP143" s="116"/>
      <c r="DQ143" s="116"/>
      <c r="DR143" s="116"/>
      <c r="DS143" s="116"/>
      <c r="DT143" s="116"/>
      <c r="DU143" s="116"/>
      <c r="DV143" s="116"/>
      <c r="DW143" s="116"/>
      <c r="DX143" s="116"/>
      <c r="DY143" s="116"/>
      <c r="DZ143" s="116"/>
      <c r="EA143" s="116"/>
      <c r="EB143" s="116"/>
      <c r="EC143" s="116"/>
      <c r="ED143" s="116"/>
      <c r="EE143" s="116"/>
      <c r="EF143" s="116"/>
      <c r="EG143" s="116"/>
      <c r="EH143" s="116"/>
      <c r="EI143" s="116"/>
      <c r="EJ143" s="116"/>
      <c r="EK143" s="116"/>
      <c r="EL143" s="116"/>
      <c r="EM143" s="116"/>
      <c r="EN143" s="116"/>
      <c r="EO143" s="116"/>
      <c r="EP143" s="116"/>
      <c r="EQ143" s="116"/>
      <c r="ER143" s="116"/>
      <c r="ES143" s="116"/>
      <c r="ET143" s="116"/>
      <c r="EU143" s="116"/>
      <c r="EV143" s="116"/>
      <c r="EW143" s="116"/>
      <c r="EX143" s="116"/>
      <c r="EY143" s="116"/>
      <c r="EZ143" s="116"/>
      <c r="FA143" s="116"/>
      <c r="FB143" s="116"/>
      <c r="FC143" s="116"/>
      <c r="FD143" s="116"/>
      <c r="FE143" s="116"/>
      <c r="FF143" s="116"/>
      <c r="FG143" s="116"/>
      <c r="FH143" s="116"/>
      <c r="FI143" s="116"/>
      <c r="FJ143" s="116"/>
      <c r="FK143" s="116"/>
      <c r="FL143" s="116"/>
      <c r="FM143" s="116"/>
      <c r="FN143" s="116"/>
      <c r="FO143" s="116"/>
      <c r="FP143" s="116"/>
      <c r="FQ143" s="116"/>
      <c r="FR143" s="116"/>
      <c r="FS143" s="116"/>
      <c r="FT143" s="116"/>
      <c r="FU143" s="116"/>
      <c r="FV143" s="116"/>
      <c r="FW143" s="116"/>
      <c r="FX143" s="116"/>
      <c r="FY143" s="116"/>
      <c r="FZ143" s="116"/>
      <c r="GA143" s="116"/>
      <c r="GB143" s="116"/>
      <c r="GC143" s="116"/>
      <c r="GD143" s="116"/>
      <c r="GE143" s="116"/>
      <c r="GF143" s="116"/>
      <c r="GG143" s="116"/>
      <c r="GH143" s="116"/>
      <c r="GI143" s="116"/>
      <c r="GJ143" s="116"/>
      <c r="GK143" s="116"/>
      <c r="GL143" s="116"/>
      <c r="GM143" s="116"/>
      <c r="GN143" s="116"/>
    </row>
    <row r="144" spans="1:196" s="124" customFormat="1" ht="26.25" customHeight="1" x14ac:dyDescent="0.3">
      <c r="A144" s="156"/>
      <c r="B144" s="110"/>
      <c r="C144" s="247" t="s">
        <v>188</v>
      </c>
      <c r="D144" s="247" t="s">
        <v>83</v>
      </c>
      <c r="E144" s="248" t="s">
        <v>189</v>
      </c>
      <c r="F144" s="111">
        <v>96.1</v>
      </c>
      <c r="G144" s="15">
        <v>96.1</v>
      </c>
      <c r="H144" s="112">
        <v>96.1</v>
      </c>
      <c r="I144" s="123">
        <f t="shared" ref="I144" si="171">H144/$H$10</f>
        <v>1.4010527285684125E-4</v>
      </c>
      <c r="J144" s="114">
        <f t="shared" ref="J144" si="172">H144-G144</f>
        <v>0</v>
      </c>
      <c r="K144" s="157">
        <f t="shared" si="74"/>
        <v>1</v>
      </c>
      <c r="L144" s="203"/>
      <c r="M144" s="114"/>
      <c r="N144" s="13"/>
      <c r="O144" s="112"/>
      <c r="P144" s="114">
        <f t="shared" ref="P144:P145" si="173">O144-N144</f>
        <v>0</v>
      </c>
      <c r="Q144" s="213" t="str">
        <f t="shared" si="169"/>
        <v/>
      </c>
      <c r="R144" s="219">
        <f t="shared" si="85"/>
        <v>96.1</v>
      </c>
      <c r="S144" s="114">
        <f t="shared" si="86"/>
        <v>96.1</v>
      </c>
      <c r="T144" s="114">
        <f t="shared" si="87"/>
        <v>96.1</v>
      </c>
      <c r="U144" s="114">
        <f t="shared" si="87"/>
        <v>96.1</v>
      </c>
      <c r="V144" s="114">
        <f t="shared" si="170"/>
        <v>0</v>
      </c>
      <c r="W144" s="157">
        <f t="shared" si="126"/>
        <v>1</v>
      </c>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c r="BY144" s="116"/>
      <c r="BZ144" s="116"/>
      <c r="CA144" s="116"/>
      <c r="CB144" s="116"/>
      <c r="CC144" s="116"/>
      <c r="CD144" s="116"/>
      <c r="CE144" s="116"/>
      <c r="CF144" s="116"/>
      <c r="CG144" s="116"/>
      <c r="CH144" s="116"/>
      <c r="CI144" s="116"/>
      <c r="CJ144" s="116"/>
      <c r="CK144" s="116"/>
      <c r="CL144" s="116"/>
      <c r="CM144" s="116"/>
      <c r="CN144" s="116"/>
      <c r="CO144" s="116"/>
      <c r="CP144" s="116"/>
      <c r="CQ144" s="116"/>
      <c r="CR144" s="116"/>
      <c r="CS144" s="116"/>
      <c r="CT144" s="116"/>
      <c r="CU144" s="116"/>
      <c r="CV144" s="116"/>
      <c r="CW144" s="116"/>
      <c r="CX144" s="116"/>
      <c r="CY144" s="116"/>
      <c r="CZ144" s="116"/>
      <c r="DA144" s="116"/>
      <c r="DB144" s="116"/>
      <c r="DC144" s="116"/>
      <c r="DD144" s="116"/>
      <c r="DE144" s="116"/>
      <c r="DF144" s="116"/>
      <c r="DG144" s="116"/>
      <c r="DH144" s="116"/>
      <c r="DI144" s="116"/>
      <c r="DJ144" s="116"/>
      <c r="DK144" s="116"/>
      <c r="DL144" s="116"/>
      <c r="DM144" s="116"/>
      <c r="DN144" s="116"/>
      <c r="DO144" s="116"/>
      <c r="DP144" s="116"/>
      <c r="DQ144" s="116"/>
      <c r="DR144" s="116"/>
      <c r="DS144" s="116"/>
      <c r="DT144" s="116"/>
      <c r="DU144" s="116"/>
      <c r="DV144" s="116"/>
      <c r="DW144" s="116"/>
      <c r="DX144" s="116"/>
      <c r="DY144" s="116"/>
      <c r="DZ144" s="116"/>
      <c r="EA144" s="116"/>
      <c r="EB144" s="116"/>
      <c r="EC144" s="116"/>
      <c r="ED144" s="116"/>
      <c r="EE144" s="116"/>
      <c r="EF144" s="116"/>
      <c r="EG144" s="116"/>
      <c r="EH144" s="116"/>
      <c r="EI144" s="116"/>
      <c r="EJ144" s="116"/>
      <c r="EK144" s="116"/>
      <c r="EL144" s="116"/>
      <c r="EM144" s="116"/>
      <c r="EN144" s="116"/>
      <c r="EO144" s="116"/>
      <c r="EP144" s="116"/>
      <c r="EQ144" s="116"/>
      <c r="ER144" s="116"/>
      <c r="ES144" s="116"/>
      <c r="ET144" s="116"/>
      <c r="EU144" s="116"/>
      <c r="EV144" s="116"/>
      <c r="EW144" s="116"/>
      <c r="EX144" s="116"/>
      <c r="EY144" s="116"/>
      <c r="EZ144" s="116"/>
      <c r="FA144" s="116"/>
      <c r="FB144" s="116"/>
      <c r="FC144" s="116"/>
      <c r="FD144" s="116"/>
      <c r="FE144" s="116"/>
      <c r="FF144" s="116"/>
      <c r="FG144" s="116"/>
      <c r="FH144" s="116"/>
      <c r="FI144" s="116"/>
      <c r="FJ144" s="116"/>
      <c r="FK144" s="116"/>
      <c r="FL144" s="116"/>
      <c r="FM144" s="116"/>
      <c r="FN144" s="116"/>
      <c r="FO144" s="116"/>
      <c r="FP144" s="116"/>
      <c r="FQ144" s="116"/>
      <c r="FR144" s="116"/>
      <c r="FS144" s="116"/>
      <c r="FT144" s="116"/>
      <c r="FU144" s="116"/>
      <c r="FV144" s="116"/>
      <c r="FW144" s="116"/>
      <c r="FX144" s="116"/>
      <c r="FY144" s="116"/>
      <c r="FZ144" s="116"/>
      <c r="GA144" s="116"/>
      <c r="GB144" s="116"/>
      <c r="GC144" s="116"/>
      <c r="GD144" s="116"/>
      <c r="GE144" s="116"/>
      <c r="GF144" s="116"/>
      <c r="GG144" s="116"/>
      <c r="GH144" s="116"/>
      <c r="GI144" s="116"/>
      <c r="GJ144" s="116"/>
      <c r="GK144" s="116"/>
      <c r="GL144" s="116"/>
      <c r="GM144" s="116"/>
      <c r="GN144" s="116"/>
    </row>
    <row r="145" spans="1:196" s="124" customFormat="1" ht="24" customHeight="1" x14ac:dyDescent="0.3">
      <c r="A145" s="156"/>
      <c r="B145" s="110"/>
      <c r="C145" s="247" t="s">
        <v>304</v>
      </c>
      <c r="D145" s="247" t="s">
        <v>83</v>
      </c>
      <c r="E145" s="248" t="s">
        <v>307</v>
      </c>
      <c r="F145" s="111">
        <v>1144.8</v>
      </c>
      <c r="G145" s="15">
        <v>1144.8</v>
      </c>
      <c r="H145" s="112">
        <v>858.1</v>
      </c>
      <c r="I145" s="123">
        <f t="shared" ref="I145" si="174">H145/$H$10</f>
        <v>1.2510336590890268E-3</v>
      </c>
      <c r="J145" s="114">
        <f t="shared" ref="J145" si="175">H145-G145</f>
        <v>-286.69999999999993</v>
      </c>
      <c r="K145" s="157">
        <f t="shared" si="74"/>
        <v>0.74956324248777084</v>
      </c>
      <c r="L145" s="203"/>
      <c r="M145" s="114"/>
      <c r="N145" s="13"/>
      <c r="O145" s="112"/>
      <c r="P145" s="114">
        <f t="shared" si="173"/>
        <v>0</v>
      </c>
      <c r="Q145" s="213" t="str">
        <f t="shared" si="169"/>
        <v/>
      </c>
      <c r="R145" s="219">
        <f t="shared" si="85"/>
        <v>1144.8</v>
      </c>
      <c r="S145" s="114">
        <f t="shared" si="86"/>
        <v>1144.8</v>
      </c>
      <c r="T145" s="114">
        <f t="shared" si="87"/>
        <v>1144.8</v>
      </c>
      <c r="U145" s="114">
        <f t="shared" si="87"/>
        <v>858.1</v>
      </c>
      <c r="V145" s="114">
        <f t="shared" si="170"/>
        <v>-286.69999999999993</v>
      </c>
      <c r="W145" s="157">
        <f t="shared" si="126"/>
        <v>0.74956324248777084</v>
      </c>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c r="BY145" s="116"/>
      <c r="BZ145" s="116"/>
      <c r="CA145" s="116"/>
      <c r="CB145" s="116"/>
      <c r="CC145" s="116"/>
      <c r="CD145" s="116"/>
      <c r="CE145" s="116"/>
      <c r="CF145" s="116"/>
      <c r="CG145" s="116"/>
      <c r="CH145" s="116"/>
      <c r="CI145" s="116"/>
      <c r="CJ145" s="116"/>
      <c r="CK145" s="116"/>
      <c r="CL145" s="116"/>
      <c r="CM145" s="116"/>
      <c r="CN145" s="116"/>
      <c r="CO145" s="116"/>
      <c r="CP145" s="116"/>
      <c r="CQ145" s="116"/>
      <c r="CR145" s="116"/>
      <c r="CS145" s="116"/>
      <c r="CT145" s="116"/>
      <c r="CU145" s="116"/>
      <c r="CV145" s="116"/>
      <c r="CW145" s="116"/>
      <c r="CX145" s="116"/>
      <c r="CY145" s="116"/>
      <c r="CZ145" s="116"/>
      <c r="DA145" s="116"/>
      <c r="DB145" s="116"/>
      <c r="DC145" s="116"/>
      <c r="DD145" s="116"/>
      <c r="DE145" s="116"/>
      <c r="DF145" s="116"/>
      <c r="DG145" s="116"/>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6"/>
      <c r="EH145" s="116"/>
      <c r="EI145" s="116"/>
      <c r="EJ145" s="116"/>
      <c r="EK145" s="116"/>
      <c r="EL145" s="116"/>
      <c r="EM145" s="116"/>
      <c r="EN145" s="116"/>
      <c r="EO145" s="116"/>
      <c r="EP145" s="116"/>
      <c r="EQ145" s="116"/>
      <c r="ER145" s="116"/>
      <c r="ES145" s="116"/>
      <c r="ET145" s="116"/>
      <c r="EU145" s="116"/>
      <c r="EV145" s="116"/>
      <c r="EW145" s="116"/>
      <c r="EX145" s="116"/>
      <c r="EY145" s="116"/>
      <c r="EZ145" s="116"/>
      <c r="FA145" s="116"/>
      <c r="FB145" s="116"/>
      <c r="FC145" s="116"/>
      <c r="FD145" s="116"/>
      <c r="FE145" s="116"/>
      <c r="FF145" s="116"/>
      <c r="FG145" s="116"/>
      <c r="FH145" s="116"/>
      <c r="FI145" s="116"/>
      <c r="FJ145" s="116"/>
      <c r="FK145" s="116"/>
      <c r="FL145" s="116"/>
      <c r="FM145" s="116"/>
      <c r="FN145" s="116"/>
      <c r="FO145" s="116"/>
      <c r="FP145" s="116"/>
      <c r="FQ145" s="116"/>
      <c r="FR145" s="116"/>
      <c r="FS145" s="116"/>
      <c r="FT145" s="116"/>
      <c r="FU145" s="116"/>
      <c r="FV145" s="116"/>
      <c r="FW145" s="116"/>
      <c r="FX145" s="116"/>
      <c r="FY145" s="116"/>
      <c r="FZ145" s="116"/>
      <c r="GA145" s="116"/>
      <c r="GB145" s="116"/>
      <c r="GC145" s="116"/>
      <c r="GD145" s="116"/>
      <c r="GE145" s="116"/>
      <c r="GF145" s="116"/>
      <c r="GG145" s="116"/>
      <c r="GH145" s="116"/>
      <c r="GI145" s="116"/>
      <c r="GJ145" s="116"/>
      <c r="GK145" s="116"/>
      <c r="GL145" s="116"/>
      <c r="GM145" s="116"/>
      <c r="GN145" s="116"/>
    </row>
    <row r="146" spans="1:196" s="124" customFormat="1" ht="25.5" customHeight="1" x14ac:dyDescent="0.3">
      <c r="A146" s="156"/>
      <c r="B146" s="110"/>
      <c r="C146" s="247" t="s">
        <v>191</v>
      </c>
      <c r="D146" s="247" t="s">
        <v>87</v>
      </c>
      <c r="E146" s="248" t="s">
        <v>192</v>
      </c>
      <c r="F146" s="111"/>
      <c r="G146" s="15"/>
      <c r="H146" s="112"/>
      <c r="I146" s="123">
        <f t="shared" ref="I146" si="176">H146/$H$10</f>
        <v>0</v>
      </c>
      <c r="J146" s="114">
        <f t="shared" ref="J146" si="177">H146-G146</f>
        <v>0</v>
      </c>
      <c r="K146" s="157" t="str">
        <f t="shared" ref="K146:K174" si="178">IFERROR(100%*(H146/G146),"")</f>
        <v/>
      </c>
      <c r="L146" s="203">
        <v>531</v>
      </c>
      <c r="M146" s="114">
        <v>531</v>
      </c>
      <c r="N146" s="13">
        <v>531</v>
      </c>
      <c r="O146" s="112">
        <v>502.4</v>
      </c>
      <c r="P146" s="114">
        <f t="shared" ref="P146" si="179">O146-N146</f>
        <v>-28.600000000000023</v>
      </c>
      <c r="Q146" s="213">
        <f t="shared" si="169"/>
        <v>0.94613935969868168</v>
      </c>
      <c r="R146" s="219">
        <f t="shared" ref="R146" si="180">SUM(F146,L146)</f>
        <v>531</v>
      </c>
      <c r="S146" s="114">
        <f t="shared" ref="S146" si="181">SUM(F146,M146)</f>
        <v>531</v>
      </c>
      <c r="T146" s="114">
        <f t="shared" ref="T146" si="182">SUM(G146,N146)</f>
        <v>531</v>
      </c>
      <c r="U146" s="114">
        <f t="shared" si="87"/>
        <v>502.4</v>
      </c>
      <c r="V146" s="114">
        <f t="shared" ref="V146" si="183">U146-T146</f>
        <v>-28.600000000000023</v>
      </c>
      <c r="W146" s="157">
        <f t="shared" si="126"/>
        <v>0.94613935969868168</v>
      </c>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c r="BY146" s="116"/>
      <c r="BZ146" s="116"/>
      <c r="CA146" s="116"/>
      <c r="CB146" s="116"/>
      <c r="CC146" s="116"/>
      <c r="CD146" s="116"/>
      <c r="CE146" s="116"/>
      <c r="CF146" s="116"/>
      <c r="CG146" s="116"/>
      <c r="CH146" s="116"/>
      <c r="CI146" s="116"/>
      <c r="CJ146" s="116"/>
      <c r="CK146" s="116"/>
      <c r="CL146" s="116"/>
      <c r="CM146" s="116"/>
      <c r="CN146" s="116"/>
      <c r="CO146" s="116"/>
      <c r="CP146" s="116"/>
      <c r="CQ146" s="116"/>
      <c r="CR146" s="116"/>
      <c r="CS146" s="116"/>
      <c r="CT146" s="116"/>
      <c r="CU146" s="116"/>
      <c r="CV146" s="116"/>
      <c r="CW146" s="116"/>
      <c r="CX146" s="116"/>
      <c r="CY146" s="116"/>
      <c r="CZ146" s="116"/>
      <c r="DA146" s="116"/>
      <c r="DB146" s="116"/>
      <c r="DC146" s="116"/>
      <c r="DD146" s="116"/>
      <c r="DE146" s="116"/>
      <c r="DF146" s="116"/>
      <c r="DG146" s="116"/>
      <c r="DH146" s="116"/>
      <c r="DI146" s="116"/>
      <c r="DJ146" s="116"/>
      <c r="DK146" s="116"/>
      <c r="DL146" s="116"/>
      <c r="DM146" s="116"/>
      <c r="DN146" s="116"/>
      <c r="DO146" s="116"/>
      <c r="DP146" s="116"/>
      <c r="DQ146" s="116"/>
      <c r="DR146" s="116"/>
      <c r="DS146" s="116"/>
      <c r="DT146" s="116"/>
      <c r="DU146" s="116"/>
      <c r="DV146" s="116"/>
      <c r="DW146" s="116"/>
      <c r="DX146" s="116"/>
      <c r="DY146" s="116"/>
      <c r="DZ146" s="116"/>
      <c r="EA146" s="116"/>
      <c r="EB146" s="116"/>
      <c r="EC146" s="116"/>
      <c r="ED146" s="116"/>
      <c r="EE146" s="116"/>
      <c r="EF146" s="116"/>
      <c r="EG146" s="116"/>
      <c r="EH146" s="116"/>
      <c r="EI146" s="116"/>
      <c r="EJ146" s="116"/>
      <c r="EK146" s="116"/>
      <c r="EL146" s="116"/>
      <c r="EM146" s="116"/>
      <c r="EN146" s="116"/>
      <c r="EO146" s="116"/>
      <c r="EP146" s="116"/>
      <c r="EQ146" s="116"/>
      <c r="ER146" s="116"/>
      <c r="ES146" s="116"/>
      <c r="ET146" s="116"/>
      <c r="EU146" s="116"/>
      <c r="EV146" s="116"/>
      <c r="EW146" s="116"/>
      <c r="EX146" s="116"/>
      <c r="EY146" s="116"/>
      <c r="EZ146" s="116"/>
      <c r="FA146" s="116"/>
      <c r="FB146" s="116"/>
      <c r="FC146" s="116"/>
      <c r="FD146" s="116"/>
      <c r="FE146" s="116"/>
      <c r="FF146" s="116"/>
      <c r="FG146" s="116"/>
      <c r="FH146" s="116"/>
      <c r="FI146" s="116"/>
      <c r="FJ146" s="116"/>
      <c r="FK146" s="116"/>
      <c r="FL146" s="116"/>
      <c r="FM146" s="116"/>
      <c r="FN146" s="116"/>
      <c r="FO146" s="116"/>
      <c r="FP146" s="116"/>
      <c r="FQ146" s="116"/>
      <c r="FR146" s="116"/>
      <c r="FS146" s="116"/>
      <c r="FT146" s="116"/>
      <c r="FU146" s="116"/>
      <c r="FV146" s="116"/>
      <c r="FW146" s="116"/>
      <c r="FX146" s="116"/>
      <c r="FY146" s="116"/>
      <c r="FZ146" s="116"/>
      <c r="GA146" s="116"/>
      <c r="GB146" s="116"/>
      <c r="GC146" s="116"/>
      <c r="GD146" s="116"/>
      <c r="GE146" s="116"/>
      <c r="GF146" s="116"/>
      <c r="GG146" s="116"/>
      <c r="GH146" s="116"/>
      <c r="GI146" s="116"/>
      <c r="GJ146" s="116"/>
      <c r="GK146" s="116"/>
      <c r="GL146" s="116"/>
      <c r="GM146" s="116"/>
      <c r="GN146" s="116"/>
    </row>
    <row r="147" spans="1:196" s="124" customFormat="1" ht="24.75" hidden="1" customHeight="1" x14ac:dyDescent="0.3">
      <c r="A147" s="156"/>
      <c r="B147" s="110"/>
      <c r="C147" s="247" t="s">
        <v>88</v>
      </c>
      <c r="D147" s="247" t="s">
        <v>49</v>
      </c>
      <c r="E147" s="248" t="s">
        <v>165</v>
      </c>
      <c r="F147" s="111"/>
      <c r="G147" s="15"/>
      <c r="H147" s="112"/>
      <c r="I147" s="123">
        <f t="shared" si="82"/>
        <v>0</v>
      </c>
      <c r="J147" s="114">
        <f t="shared" si="83"/>
        <v>0</v>
      </c>
      <c r="K147" s="157" t="str">
        <f t="shared" si="178"/>
        <v/>
      </c>
      <c r="L147" s="203"/>
      <c r="M147" s="114"/>
      <c r="N147" s="13"/>
      <c r="O147" s="112"/>
      <c r="P147" s="114">
        <f t="shared" si="84"/>
        <v>0</v>
      </c>
      <c r="Q147" s="213" t="str">
        <f t="shared" si="169"/>
        <v/>
      </c>
      <c r="R147" s="219">
        <f t="shared" si="85"/>
        <v>0</v>
      </c>
      <c r="S147" s="114">
        <f t="shared" si="86"/>
        <v>0</v>
      </c>
      <c r="T147" s="114">
        <f t="shared" si="87"/>
        <v>0</v>
      </c>
      <c r="U147" s="114">
        <f t="shared" si="87"/>
        <v>0</v>
      </c>
      <c r="V147" s="114">
        <f t="shared" si="88"/>
        <v>0</v>
      </c>
      <c r="W147" s="157" t="str">
        <f t="shared" si="126"/>
        <v/>
      </c>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c r="BY147" s="116"/>
      <c r="BZ147" s="116"/>
      <c r="CA147" s="116"/>
      <c r="CB147" s="116"/>
      <c r="CC147" s="116"/>
      <c r="CD147" s="116"/>
      <c r="CE147" s="116"/>
      <c r="CF147" s="116"/>
      <c r="CG147" s="116"/>
      <c r="CH147" s="116"/>
      <c r="CI147" s="116"/>
      <c r="CJ147" s="116"/>
      <c r="CK147" s="116"/>
      <c r="CL147" s="116"/>
      <c r="CM147" s="116"/>
      <c r="CN147" s="116"/>
      <c r="CO147" s="116"/>
      <c r="CP147" s="116"/>
      <c r="CQ147" s="116"/>
      <c r="CR147" s="116"/>
      <c r="CS147" s="116"/>
      <c r="CT147" s="116"/>
      <c r="CU147" s="116"/>
      <c r="CV147" s="116"/>
      <c r="CW147" s="116"/>
      <c r="CX147" s="116"/>
      <c r="CY147" s="116"/>
      <c r="CZ147" s="116"/>
      <c r="DA147" s="116"/>
      <c r="DB147" s="116"/>
      <c r="DC147" s="116"/>
      <c r="DD147" s="116"/>
      <c r="DE147" s="116"/>
      <c r="DF147" s="116"/>
      <c r="DG147" s="116"/>
      <c r="DH147" s="116"/>
      <c r="DI147" s="116"/>
      <c r="DJ147" s="116"/>
      <c r="DK147" s="116"/>
      <c r="DL147" s="116"/>
      <c r="DM147" s="116"/>
      <c r="DN147" s="116"/>
      <c r="DO147" s="116"/>
      <c r="DP147" s="116"/>
      <c r="DQ147" s="116"/>
      <c r="DR147" s="116"/>
      <c r="DS147" s="116"/>
      <c r="DT147" s="116"/>
      <c r="DU147" s="116"/>
      <c r="DV147" s="116"/>
      <c r="DW147" s="116"/>
      <c r="DX147" s="116"/>
      <c r="DY147" s="116"/>
      <c r="DZ147" s="116"/>
      <c r="EA147" s="116"/>
      <c r="EB147" s="116"/>
      <c r="EC147" s="116"/>
      <c r="ED147" s="116"/>
      <c r="EE147" s="116"/>
      <c r="EF147" s="116"/>
      <c r="EG147" s="116"/>
      <c r="EH147" s="116"/>
      <c r="EI147" s="116"/>
      <c r="EJ147" s="116"/>
      <c r="EK147" s="116"/>
      <c r="EL147" s="116"/>
      <c r="EM147" s="116"/>
      <c r="EN147" s="116"/>
      <c r="EO147" s="116"/>
      <c r="EP147" s="116"/>
      <c r="EQ147" s="116"/>
      <c r="ER147" s="116"/>
      <c r="ES147" s="116"/>
      <c r="ET147" s="116"/>
      <c r="EU147" s="116"/>
      <c r="EV147" s="116"/>
      <c r="EW147" s="116"/>
      <c r="EX147" s="116"/>
      <c r="EY147" s="116"/>
      <c r="EZ147" s="116"/>
      <c r="FA147" s="116"/>
      <c r="FB147" s="116"/>
      <c r="FC147" s="116"/>
      <c r="FD147" s="116"/>
      <c r="FE147" s="116"/>
      <c r="FF147" s="116"/>
      <c r="FG147" s="116"/>
      <c r="FH147" s="116"/>
      <c r="FI147" s="116"/>
      <c r="FJ147" s="116"/>
      <c r="FK147" s="116"/>
      <c r="FL147" s="116"/>
      <c r="FM147" s="116"/>
      <c r="FN147" s="116"/>
      <c r="FO147" s="116"/>
      <c r="FP147" s="116"/>
      <c r="FQ147" s="116"/>
      <c r="FR147" s="116"/>
      <c r="FS147" s="116"/>
      <c r="FT147" s="116"/>
      <c r="FU147" s="116"/>
      <c r="FV147" s="116"/>
      <c r="FW147" s="116"/>
      <c r="FX147" s="116"/>
      <c r="FY147" s="116"/>
      <c r="FZ147" s="116"/>
      <c r="GA147" s="116"/>
      <c r="GB147" s="116"/>
      <c r="GC147" s="116"/>
      <c r="GD147" s="116"/>
      <c r="GE147" s="116"/>
      <c r="GF147" s="116"/>
      <c r="GG147" s="116"/>
      <c r="GH147" s="116"/>
      <c r="GI147" s="116"/>
      <c r="GJ147" s="116"/>
      <c r="GK147" s="116"/>
      <c r="GL147" s="116"/>
      <c r="GM147" s="116"/>
      <c r="GN147" s="116"/>
    </row>
    <row r="148" spans="1:196" s="129" customFormat="1" ht="24.75" customHeight="1" x14ac:dyDescent="0.3">
      <c r="A148" s="156"/>
      <c r="B148" s="125" t="s">
        <v>19</v>
      </c>
      <c r="C148" s="247" t="s">
        <v>240</v>
      </c>
      <c r="D148" s="247" t="s">
        <v>85</v>
      </c>
      <c r="E148" s="249" t="s">
        <v>241</v>
      </c>
      <c r="F148" s="126">
        <v>496.4</v>
      </c>
      <c r="G148" s="27">
        <v>496.4</v>
      </c>
      <c r="H148" s="127"/>
      <c r="I148" s="113">
        <f t="shared" si="82"/>
        <v>0</v>
      </c>
      <c r="J148" s="114">
        <f t="shared" si="83"/>
        <v>-496.4</v>
      </c>
      <c r="K148" s="157">
        <f t="shared" si="178"/>
        <v>0</v>
      </c>
      <c r="L148" s="203"/>
      <c r="M148" s="114"/>
      <c r="N148" s="13"/>
      <c r="O148" s="127"/>
      <c r="P148" s="114">
        <f t="shared" si="84"/>
        <v>0</v>
      </c>
      <c r="Q148" s="213" t="str">
        <f t="shared" si="169"/>
        <v/>
      </c>
      <c r="R148" s="219">
        <f t="shared" si="85"/>
        <v>496.4</v>
      </c>
      <c r="S148" s="114">
        <f t="shared" si="86"/>
        <v>496.4</v>
      </c>
      <c r="T148" s="114">
        <f t="shared" si="87"/>
        <v>496.4</v>
      </c>
      <c r="U148" s="114">
        <f t="shared" si="87"/>
        <v>0</v>
      </c>
      <c r="V148" s="114">
        <f t="shared" si="88"/>
        <v>-496.4</v>
      </c>
      <c r="W148" s="157">
        <f t="shared" si="126"/>
        <v>0</v>
      </c>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c r="BY148" s="116"/>
      <c r="BZ148" s="116"/>
      <c r="CA148" s="116"/>
      <c r="CB148" s="116"/>
      <c r="CC148" s="116"/>
      <c r="CD148" s="116"/>
      <c r="CE148" s="116"/>
      <c r="CF148" s="116"/>
      <c r="CG148" s="116"/>
      <c r="CH148" s="116"/>
      <c r="CI148" s="116"/>
      <c r="CJ148" s="116"/>
      <c r="CK148" s="116"/>
      <c r="CL148" s="116"/>
      <c r="CM148" s="116"/>
      <c r="CN148" s="116"/>
      <c r="CO148" s="116"/>
      <c r="CP148" s="116"/>
      <c r="CQ148" s="116"/>
      <c r="CR148" s="116"/>
      <c r="CS148" s="116"/>
      <c r="CT148" s="116"/>
      <c r="CU148" s="116"/>
      <c r="CV148" s="116"/>
      <c r="CW148" s="116"/>
      <c r="CX148" s="116"/>
      <c r="CY148" s="116"/>
      <c r="CZ148" s="116"/>
      <c r="DA148" s="116"/>
      <c r="DB148" s="116"/>
      <c r="DC148" s="116"/>
      <c r="DD148" s="116"/>
      <c r="DE148" s="116"/>
      <c r="DF148" s="116"/>
      <c r="DG148" s="116"/>
      <c r="DH148" s="116"/>
      <c r="DI148" s="116"/>
      <c r="DJ148" s="116"/>
      <c r="DK148" s="116"/>
      <c r="DL148" s="116"/>
      <c r="DM148" s="116"/>
      <c r="DN148" s="116"/>
      <c r="DO148" s="116"/>
      <c r="DP148" s="116"/>
      <c r="DQ148" s="116"/>
      <c r="DR148" s="116"/>
      <c r="DS148" s="116"/>
      <c r="DT148" s="116"/>
      <c r="DU148" s="116"/>
      <c r="DV148" s="116"/>
      <c r="DW148" s="116"/>
      <c r="DX148" s="116"/>
      <c r="DY148" s="116"/>
      <c r="DZ148" s="116"/>
      <c r="EA148" s="116"/>
      <c r="EB148" s="116"/>
      <c r="EC148" s="116"/>
      <c r="ED148" s="116"/>
      <c r="EE148" s="116"/>
      <c r="EF148" s="116"/>
      <c r="EG148" s="116"/>
      <c r="EH148" s="116"/>
      <c r="EI148" s="116"/>
      <c r="EJ148" s="116"/>
      <c r="EK148" s="116"/>
      <c r="EL148" s="116"/>
      <c r="EM148" s="116"/>
      <c r="EN148" s="116"/>
      <c r="EO148" s="116"/>
      <c r="EP148" s="116"/>
      <c r="EQ148" s="116"/>
      <c r="ER148" s="116"/>
      <c r="ES148" s="116"/>
      <c r="ET148" s="116"/>
      <c r="EU148" s="116"/>
      <c r="EV148" s="116"/>
      <c r="EW148" s="116"/>
      <c r="EX148" s="116"/>
      <c r="EY148" s="116"/>
      <c r="EZ148" s="116"/>
      <c r="FA148" s="116"/>
      <c r="FB148" s="116"/>
      <c r="FC148" s="116"/>
      <c r="FD148" s="116"/>
      <c r="FE148" s="116"/>
      <c r="FF148" s="116"/>
      <c r="FG148" s="116"/>
      <c r="FH148" s="116"/>
      <c r="FI148" s="116"/>
      <c r="FJ148" s="116"/>
      <c r="FK148" s="116"/>
      <c r="FL148" s="116"/>
      <c r="FM148" s="116"/>
      <c r="FN148" s="116"/>
      <c r="FO148" s="116"/>
      <c r="FP148" s="116"/>
      <c r="FQ148" s="116"/>
      <c r="FR148" s="116"/>
      <c r="FS148" s="116"/>
      <c r="FT148" s="116"/>
      <c r="FU148" s="116"/>
      <c r="FV148" s="116"/>
      <c r="FW148" s="116"/>
      <c r="FX148" s="116"/>
      <c r="FY148" s="116"/>
      <c r="FZ148" s="116"/>
      <c r="GA148" s="116"/>
      <c r="GB148" s="116"/>
      <c r="GC148" s="116"/>
      <c r="GD148" s="116"/>
      <c r="GE148" s="128"/>
      <c r="GF148" s="128"/>
      <c r="GG148" s="128"/>
      <c r="GH148" s="128"/>
      <c r="GI148" s="128"/>
      <c r="GJ148" s="128"/>
      <c r="GK148" s="128"/>
      <c r="GL148" s="128"/>
      <c r="GM148" s="128"/>
      <c r="GN148" s="128"/>
    </row>
    <row r="149" spans="1:196" s="129" customFormat="1" ht="93" hidden="1" customHeight="1" x14ac:dyDescent="0.3">
      <c r="A149" s="156"/>
      <c r="B149" s="125" t="s">
        <v>19</v>
      </c>
      <c r="C149" s="247" t="s">
        <v>294</v>
      </c>
      <c r="D149" s="247" t="s">
        <v>60</v>
      </c>
      <c r="E149" s="249" t="s">
        <v>295</v>
      </c>
      <c r="F149" s="126"/>
      <c r="G149" s="27"/>
      <c r="H149" s="127"/>
      <c r="I149" s="113">
        <f t="shared" si="82"/>
        <v>0</v>
      </c>
      <c r="J149" s="114">
        <f t="shared" si="83"/>
        <v>0</v>
      </c>
      <c r="K149" s="157" t="str">
        <f t="shared" si="178"/>
        <v/>
      </c>
      <c r="L149" s="203"/>
      <c r="M149" s="114"/>
      <c r="N149" s="13"/>
      <c r="O149" s="127"/>
      <c r="P149" s="114">
        <f t="shared" si="84"/>
        <v>0</v>
      </c>
      <c r="Q149" s="213" t="str">
        <f t="shared" si="169"/>
        <v/>
      </c>
      <c r="R149" s="219">
        <f t="shared" si="85"/>
        <v>0</v>
      </c>
      <c r="S149" s="114">
        <f t="shared" si="86"/>
        <v>0</v>
      </c>
      <c r="T149" s="114">
        <f t="shared" si="87"/>
        <v>0</v>
      </c>
      <c r="U149" s="114">
        <f t="shared" si="87"/>
        <v>0</v>
      </c>
      <c r="V149" s="114">
        <f t="shared" si="88"/>
        <v>0</v>
      </c>
      <c r="W149" s="157" t="str">
        <f t="shared" si="126"/>
        <v/>
      </c>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c r="BY149" s="116"/>
      <c r="BZ149" s="116"/>
      <c r="CA149" s="116"/>
      <c r="CB149" s="116"/>
      <c r="CC149" s="116"/>
      <c r="CD149" s="116"/>
      <c r="CE149" s="116"/>
      <c r="CF149" s="116"/>
      <c r="CG149" s="116"/>
      <c r="CH149" s="116"/>
      <c r="CI149" s="116"/>
      <c r="CJ149" s="116"/>
      <c r="CK149" s="116"/>
      <c r="CL149" s="116"/>
      <c r="CM149" s="116"/>
      <c r="CN149" s="116"/>
      <c r="CO149" s="116"/>
      <c r="CP149" s="116"/>
      <c r="CQ149" s="116"/>
      <c r="CR149" s="116"/>
      <c r="CS149" s="116"/>
      <c r="CT149" s="116"/>
      <c r="CU149" s="116"/>
      <c r="CV149" s="116"/>
      <c r="CW149" s="116"/>
      <c r="CX149" s="116"/>
      <c r="CY149" s="116"/>
      <c r="CZ149" s="116"/>
      <c r="DA149" s="116"/>
      <c r="DB149" s="116"/>
      <c r="DC149" s="116"/>
      <c r="DD149" s="116"/>
      <c r="DE149" s="116"/>
      <c r="DF149" s="116"/>
      <c r="DG149" s="116"/>
      <c r="DH149" s="116"/>
      <c r="DI149" s="116"/>
      <c r="DJ149" s="116"/>
      <c r="DK149" s="116"/>
      <c r="DL149" s="116"/>
      <c r="DM149" s="116"/>
      <c r="DN149" s="116"/>
      <c r="DO149" s="116"/>
      <c r="DP149" s="116"/>
      <c r="DQ149" s="116"/>
      <c r="DR149" s="116"/>
      <c r="DS149" s="116"/>
      <c r="DT149" s="116"/>
      <c r="DU149" s="116"/>
      <c r="DV149" s="116"/>
      <c r="DW149" s="116"/>
      <c r="DX149" s="116"/>
      <c r="DY149" s="116"/>
      <c r="DZ149" s="116"/>
      <c r="EA149" s="116"/>
      <c r="EB149" s="116"/>
      <c r="EC149" s="116"/>
      <c r="ED149" s="116"/>
      <c r="EE149" s="116"/>
      <c r="EF149" s="116"/>
      <c r="EG149" s="116"/>
      <c r="EH149" s="116"/>
      <c r="EI149" s="116"/>
      <c r="EJ149" s="116"/>
      <c r="EK149" s="116"/>
      <c r="EL149" s="116"/>
      <c r="EM149" s="116"/>
      <c r="EN149" s="116"/>
      <c r="EO149" s="116"/>
      <c r="EP149" s="116"/>
      <c r="EQ149" s="116"/>
      <c r="ER149" s="116"/>
      <c r="ES149" s="116"/>
      <c r="ET149" s="116"/>
      <c r="EU149" s="116"/>
      <c r="EV149" s="116"/>
      <c r="EW149" s="116"/>
      <c r="EX149" s="116"/>
      <c r="EY149" s="116"/>
      <c r="EZ149" s="116"/>
      <c r="FA149" s="116"/>
      <c r="FB149" s="116"/>
      <c r="FC149" s="116"/>
      <c r="FD149" s="116"/>
      <c r="FE149" s="116"/>
      <c r="FF149" s="116"/>
      <c r="FG149" s="116"/>
      <c r="FH149" s="116"/>
      <c r="FI149" s="116"/>
      <c r="FJ149" s="116"/>
      <c r="FK149" s="116"/>
      <c r="FL149" s="116"/>
      <c r="FM149" s="116"/>
      <c r="FN149" s="116"/>
      <c r="FO149" s="116"/>
      <c r="FP149" s="116"/>
      <c r="FQ149" s="116"/>
      <c r="FR149" s="116"/>
      <c r="FS149" s="116"/>
      <c r="FT149" s="116"/>
      <c r="FU149" s="116"/>
      <c r="FV149" s="116"/>
      <c r="FW149" s="116"/>
      <c r="FX149" s="116"/>
      <c r="FY149" s="116"/>
      <c r="FZ149" s="116"/>
      <c r="GA149" s="116"/>
      <c r="GB149" s="116"/>
      <c r="GC149" s="116"/>
      <c r="GD149" s="116"/>
      <c r="GE149" s="128"/>
      <c r="GF149" s="128"/>
      <c r="GG149" s="128"/>
      <c r="GH149" s="128"/>
      <c r="GI149" s="128"/>
      <c r="GJ149" s="128"/>
      <c r="GK149" s="128"/>
      <c r="GL149" s="128"/>
      <c r="GM149" s="128"/>
      <c r="GN149" s="128"/>
    </row>
    <row r="150" spans="1:196" s="129" customFormat="1" ht="40.5" customHeight="1" x14ac:dyDescent="0.3">
      <c r="A150" s="156"/>
      <c r="B150" s="125"/>
      <c r="C150" s="247" t="s">
        <v>322</v>
      </c>
      <c r="D150" s="247" t="s">
        <v>85</v>
      </c>
      <c r="E150" s="249" t="s">
        <v>323</v>
      </c>
      <c r="F150" s="126">
        <v>26881</v>
      </c>
      <c r="G150" s="27">
        <v>26881</v>
      </c>
      <c r="H150" s="127">
        <v>20569</v>
      </c>
      <c r="I150" s="113">
        <f t="shared" si="82"/>
        <v>2.9987776871928901E-2</v>
      </c>
      <c r="J150" s="114">
        <f t="shared" si="83"/>
        <v>-6312</v>
      </c>
      <c r="K150" s="157">
        <f t="shared" si="178"/>
        <v>0.76518730701982818</v>
      </c>
      <c r="L150" s="201">
        <v>99957.9</v>
      </c>
      <c r="M150" s="114">
        <v>99957.9</v>
      </c>
      <c r="N150" s="13">
        <v>99957.9</v>
      </c>
      <c r="O150" s="127">
        <v>92579.6</v>
      </c>
      <c r="P150" s="114">
        <f t="shared" si="84"/>
        <v>-7378.2999999999884</v>
      </c>
      <c r="Q150" s="213">
        <f t="shared" si="169"/>
        <v>0.9261859242741195</v>
      </c>
      <c r="R150" s="219">
        <f t="shared" si="85"/>
        <v>126838.9</v>
      </c>
      <c r="S150" s="114">
        <f t="shared" si="86"/>
        <v>126838.9</v>
      </c>
      <c r="T150" s="114">
        <f t="shared" si="87"/>
        <v>126838.9</v>
      </c>
      <c r="U150" s="114">
        <f t="shared" si="87"/>
        <v>113148.6</v>
      </c>
      <c r="V150" s="114">
        <f t="shared" si="88"/>
        <v>-13690.299999999988</v>
      </c>
      <c r="W150" s="157">
        <f t="shared" si="126"/>
        <v>0.89206544679904987</v>
      </c>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c r="BY150" s="116"/>
      <c r="BZ150" s="116"/>
      <c r="CA150" s="116"/>
      <c r="CB150" s="116"/>
      <c r="CC150" s="116"/>
      <c r="CD150" s="116"/>
      <c r="CE150" s="116"/>
      <c r="CF150" s="116"/>
      <c r="CG150" s="116"/>
      <c r="CH150" s="116"/>
      <c r="CI150" s="116"/>
      <c r="CJ150" s="116"/>
      <c r="CK150" s="116"/>
      <c r="CL150" s="116"/>
      <c r="CM150" s="116"/>
      <c r="CN150" s="116"/>
      <c r="CO150" s="116"/>
      <c r="CP150" s="116"/>
      <c r="CQ150" s="116"/>
      <c r="CR150" s="116"/>
      <c r="CS150" s="116"/>
      <c r="CT150" s="116"/>
      <c r="CU150" s="116"/>
      <c r="CV150" s="116"/>
      <c r="CW150" s="116"/>
      <c r="CX150" s="116"/>
      <c r="CY150" s="116"/>
      <c r="CZ150" s="116"/>
      <c r="DA150" s="116"/>
      <c r="DB150" s="116"/>
      <c r="DC150" s="116"/>
      <c r="DD150" s="116"/>
      <c r="DE150" s="116"/>
      <c r="DF150" s="116"/>
      <c r="DG150" s="116"/>
      <c r="DH150" s="116"/>
      <c r="DI150" s="116"/>
      <c r="DJ150" s="116"/>
      <c r="DK150" s="116"/>
      <c r="DL150" s="116"/>
      <c r="DM150" s="116"/>
      <c r="DN150" s="116"/>
      <c r="DO150" s="116"/>
      <c r="DP150" s="116"/>
      <c r="DQ150" s="116"/>
      <c r="DR150" s="116"/>
      <c r="DS150" s="116"/>
      <c r="DT150" s="116"/>
      <c r="DU150" s="116"/>
      <c r="DV150" s="116"/>
      <c r="DW150" s="116"/>
      <c r="DX150" s="116"/>
      <c r="DY150" s="116"/>
      <c r="DZ150" s="116"/>
      <c r="EA150" s="116"/>
      <c r="EB150" s="116"/>
      <c r="EC150" s="116"/>
      <c r="ED150" s="116"/>
      <c r="EE150" s="116"/>
      <c r="EF150" s="116"/>
      <c r="EG150" s="116"/>
      <c r="EH150" s="116"/>
      <c r="EI150" s="116"/>
      <c r="EJ150" s="116"/>
      <c r="EK150" s="116"/>
      <c r="EL150" s="116"/>
      <c r="EM150" s="116"/>
      <c r="EN150" s="116"/>
      <c r="EO150" s="116"/>
      <c r="EP150" s="116"/>
      <c r="EQ150" s="116"/>
      <c r="ER150" s="116"/>
      <c r="ES150" s="116"/>
      <c r="ET150" s="116"/>
      <c r="EU150" s="116"/>
      <c r="EV150" s="116"/>
      <c r="EW150" s="116"/>
      <c r="EX150" s="116"/>
      <c r="EY150" s="116"/>
      <c r="EZ150" s="116"/>
      <c r="FA150" s="116"/>
      <c r="FB150" s="116"/>
      <c r="FC150" s="116"/>
      <c r="FD150" s="116"/>
      <c r="FE150" s="116"/>
      <c r="FF150" s="116"/>
      <c r="FG150" s="116"/>
      <c r="FH150" s="116"/>
      <c r="FI150" s="116"/>
      <c r="FJ150" s="116"/>
      <c r="FK150" s="116"/>
      <c r="FL150" s="116"/>
      <c r="FM150" s="116"/>
      <c r="FN150" s="116"/>
      <c r="FO150" s="116"/>
      <c r="FP150" s="116"/>
      <c r="FQ150" s="116"/>
      <c r="FR150" s="116"/>
      <c r="FS150" s="116"/>
      <c r="FT150" s="116"/>
      <c r="FU150" s="116"/>
      <c r="FV150" s="116"/>
      <c r="FW150" s="116"/>
      <c r="FX150" s="116"/>
      <c r="FY150" s="116"/>
      <c r="FZ150" s="116"/>
      <c r="GA150" s="116"/>
      <c r="GB150" s="116"/>
      <c r="GC150" s="116"/>
      <c r="GD150" s="116"/>
      <c r="GE150" s="128"/>
      <c r="GF150" s="128"/>
      <c r="GG150" s="128"/>
      <c r="GH150" s="128"/>
      <c r="GI150" s="128"/>
      <c r="GJ150" s="128"/>
      <c r="GK150" s="128"/>
      <c r="GL150" s="128"/>
      <c r="GM150" s="128"/>
      <c r="GN150" s="128"/>
    </row>
    <row r="151" spans="1:196" s="1" customFormat="1" ht="28.5" customHeight="1" x14ac:dyDescent="0.3">
      <c r="A151" s="149">
        <v>13</v>
      </c>
      <c r="B151" s="49" t="s">
        <v>20</v>
      </c>
      <c r="C151" s="90" t="s">
        <v>86</v>
      </c>
      <c r="D151" s="90" t="s">
        <v>50</v>
      </c>
      <c r="E151" s="176" t="s">
        <v>314</v>
      </c>
      <c r="F151" s="32">
        <v>119952.6</v>
      </c>
      <c r="G151" s="33">
        <v>119952.6</v>
      </c>
      <c r="H151" s="33">
        <v>16660.2</v>
      </c>
      <c r="I151" s="21">
        <f t="shared" si="82"/>
        <v>2.4289093307487478E-2</v>
      </c>
      <c r="J151" s="12">
        <f t="shared" si="83"/>
        <v>-103292.40000000001</v>
      </c>
      <c r="K151" s="150">
        <f t="shared" si="178"/>
        <v>0.13888986149529065</v>
      </c>
      <c r="L151" s="145"/>
      <c r="M151" s="12"/>
      <c r="N151" s="12"/>
      <c r="O151" s="33"/>
      <c r="P151" s="12">
        <f t="shared" si="84"/>
        <v>0</v>
      </c>
      <c r="Q151" s="211" t="str">
        <f t="shared" si="169"/>
        <v/>
      </c>
      <c r="R151" s="209">
        <f t="shared" si="85"/>
        <v>119952.6</v>
      </c>
      <c r="S151" s="12">
        <f t="shared" si="86"/>
        <v>119952.6</v>
      </c>
      <c r="T151" s="12">
        <f t="shared" si="87"/>
        <v>119952.6</v>
      </c>
      <c r="U151" s="12">
        <f t="shared" si="87"/>
        <v>16660.2</v>
      </c>
      <c r="V151" s="12">
        <f t="shared" si="88"/>
        <v>-103292.40000000001</v>
      </c>
      <c r="W151" s="150">
        <f t="shared" si="126"/>
        <v>0.13888986149529065</v>
      </c>
      <c r="X151" s="7"/>
      <c r="Y151" s="7"/>
      <c r="Z151" s="7"/>
      <c r="AA151" s="7"/>
      <c r="AB151" s="7"/>
      <c r="AC151" s="7"/>
      <c r="AD151" s="7"/>
      <c r="AE151" s="7"/>
      <c r="AF151" s="7"/>
      <c r="AG151" s="7"/>
      <c r="AH151" s="7"/>
      <c r="AI151" s="7"/>
      <c r="AJ151" s="7"/>
      <c r="AK151" s="7"/>
      <c r="AL151" s="7"/>
      <c r="AM151" s="7"/>
      <c r="AN151" s="7"/>
      <c r="AO151" s="7"/>
      <c r="AP151" s="7"/>
      <c r="AQ151" s="7"/>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row>
    <row r="152" spans="1:196" s="1" customFormat="1" ht="29.25" customHeight="1" x14ac:dyDescent="0.3">
      <c r="A152" s="149">
        <v>14</v>
      </c>
      <c r="B152" s="49" t="s">
        <v>20</v>
      </c>
      <c r="C152" s="90" t="s">
        <v>166</v>
      </c>
      <c r="D152" s="90" t="s">
        <v>50</v>
      </c>
      <c r="E152" s="176" t="s">
        <v>167</v>
      </c>
      <c r="F152" s="32">
        <f>SUM(F153:F161)</f>
        <v>10164.299999999999</v>
      </c>
      <c r="G152" s="33">
        <f>SUM(G153:G161)</f>
        <v>10164.299999999999</v>
      </c>
      <c r="H152" s="33">
        <f>SUM(H153:H161)</f>
        <v>10152.900000000001</v>
      </c>
      <c r="I152" s="21">
        <f t="shared" si="82"/>
        <v>1.4802027313092858E-2</v>
      </c>
      <c r="J152" s="12">
        <f t="shared" ref="J152:J154" si="184">H152-G152</f>
        <v>-11.399999999997817</v>
      </c>
      <c r="K152" s="150">
        <f t="shared" si="178"/>
        <v>0.99887842743720689</v>
      </c>
      <c r="L152" s="204">
        <f>SUM(L153:L162)</f>
        <v>3600</v>
      </c>
      <c r="M152" s="33">
        <f t="shared" ref="M152:O152" si="185">SUM(M153:M162)</f>
        <v>3600</v>
      </c>
      <c r="N152" s="33">
        <f t="shared" si="185"/>
        <v>3600</v>
      </c>
      <c r="O152" s="33">
        <f t="shared" si="185"/>
        <v>3597.3</v>
      </c>
      <c r="P152" s="12">
        <f t="shared" si="84"/>
        <v>-2.6999999999998181</v>
      </c>
      <c r="Q152" s="211">
        <f t="shared" si="169"/>
        <v>0.99925000000000008</v>
      </c>
      <c r="R152" s="209">
        <f t="shared" si="85"/>
        <v>13764.3</v>
      </c>
      <c r="S152" s="12">
        <f t="shared" si="86"/>
        <v>13764.3</v>
      </c>
      <c r="T152" s="12">
        <f t="shared" si="87"/>
        <v>13764.3</v>
      </c>
      <c r="U152" s="12">
        <f t="shared" si="87"/>
        <v>13750.2</v>
      </c>
      <c r="V152" s="12">
        <f t="shared" si="88"/>
        <v>-14.099999999998545</v>
      </c>
      <c r="W152" s="150">
        <f t="shared" si="126"/>
        <v>0.99897561081929354</v>
      </c>
      <c r="X152" s="7"/>
      <c r="Y152" s="7"/>
      <c r="Z152" s="7"/>
      <c r="AA152" s="7"/>
      <c r="AB152" s="7"/>
      <c r="AC152" s="7"/>
      <c r="AD152" s="7"/>
      <c r="AE152" s="7"/>
      <c r="AF152" s="7"/>
      <c r="AG152" s="7"/>
      <c r="AH152" s="7"/>
      <c r="AI152" s="7"/>
      <c r="AJ152" s="7"/>
      <c r="AK152" s="7"/>
      <c r="AL152" s="7"/>
      <c r="AM152" s="7"/>
      <c r="AN152" s="7"/>
      <c r="AO152" s="7"/>
      <c r="AP152" s="7"/>
      <c r="AQ152" s="7"/>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row>
    <row r="153" spans="1:196" s="79" customFormat="1" ht="46.5" hidden="1" customHeight="1" x14ac:dyDescent="0.3">
      <c r="A153" s="153"/>
      <c r="B153" s="56"/>
      <c r="C153" s="56"/>
      <c r="D153" s="56"/>
      <c r="E153" s="184" t="s">
        <v>243</v>
      </c>
      <c r="F153" s="34"/>
      <c r="G153" s="35"/>
      <c r="H153" s="35"/>
      <c r="I153" s="43">
        <f t="shared" si="82"/>
        <v>0</v>
      </c>
      <c r="J153" s="25">
        <f t="shared" si="184"/>
        <v>0</v>
      </c>
      <c r="K153" s="152" t="str">
        <f t="shared" si="178"/>
        <v/>
      </c>
      <c r="L153" s="200"/>
      <c r="M153" s="42"/>
      <c r="N153" s="42"/>
      <c r="O153" s="35"/>
      <c r="P153" s="12">
        <f t="shared" si="84"/>
        <v>0</v>
      </c>
      <c r="Q153" s="212" t="str">
        <f t="shared" si="169"/>
        <v/>
      </c>
      <c r="R153" s="217">
        <f t="shared" si="85"/>
        <v>0</v>
      </c>
      <c r="S153" s="25">
        <f t="shared" si="86"/>
        <v>0</v>
      </c>
      <c r="T153" s="25">
        <f t="shared" si="87"/>
        <v>0</v>
      </c>
      <c r="U153" s="13">
        <f t="shared" si="87"/>
        <v>0</v>
      </c>
      <c r="V153" s="25">
        <f t="shared" si="88"/>
        <v>0</v>
      </c>
      <c r="W153" s="152" t="str">
        <f t="shared" si="126"/>
        <v/>
      </c>
      <c r="X153" s="57"/>
      <c r="Y153" s="57"/>
      <c r="Z153" s="57"/>
      <c r="AA153" s="57"/>
      <c r="AB153" s="57"/>
      <c r="AC153" s="57"/>
      <c r="AD153" s="57"/>
      <c r="AE153" s="57"/>
      <c r="AF153" s="57"/>
      <c r="AG153" s="57"/>
      <c r="AH153" s="57"/>
      <c r="AI153" s="57"/>
      <c r="AJ153" s="57"/>
      <c r="AK153" s="57"/>
      <c r="AL153" s="57"/>
      <c r="AM153" s="57"/>
      <c r="AN153" s="57"/>
      <c r="AO153" s="57"/>
      <c r="AP153" s="57"/>
      <c r="AQ153" s="57"/>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row>
    <row r="154" spans="1:196" s="79" customFormat="1" ht="58.5" hidden="1" customHeight="1" x14ac:dyDescent="0.3">
      <c r="A154" s="153"/>
      <c r="B154" s="56"/>
      <c r="C154" s="56"/>
      <c r="D154" s="56"/>
      <c r="E154" s="184" t="s">
        <v>246</v>
      </c>
      <c r="F154" s="34"/>
      <c r="G154" s="35"/>
      <c r="H154" s="35"/>
      <c r="I154" s="39">
        <f t="shared" si="82"/>
        <v>0</v>
      </c>
      <c r="J154" s="25">
        <f t="shared" si="184"/>
        <v>0</v>
      </c>
      <c r="K154" s="152" t="str">
        <f t="shared" si="178"/>
        <v/>
      </c>
      <c r="L154" s="200"/>
      <c r="M154" s="42"/>
      <c r="N154" s="42"/>
      <c r="O154" s="35"/>
      <c r="P154" s="25">
        <f>O154-N154</f>
        <v>0</v>
      </c>
      <c r="Q154" s="212" t="str">
        <f t="shared" si="169"/>
        <v/>
      </c>
      <c r="R154" s="217">
        <f t="shared" si="85"/>
        <v>0</v>
      </c>
      <c r="S154" s="25">
        <f t="shared" si="86"/>
        <v>0</v>
      </c>
      <c r="T154" s="25">
        <f t="shared" si="87"/>
        <v>0</v>
      </c>
      <c r="U154" s="13">
        <f t="shared" si="87"/>
        <v>0</v>
      </c>
      <c r="V154" s="25">
        <f t="shared" ref="V154:V164" si="186">U154-T154</f>
        <v>0</v>
      </c>
      <c r="W154" s="152" t="str">
        <f t="shared" si="126"/>
        <v/>
      </c>
      <c r="X154" s="57"/>
      <c r="Y154" s="57"/>
      <c r="Z154" s="57"/>
      <c r="AA154" s="57"/>
      <c r="AB154" s="57"/>
      <c r="AC154" s="57"/>
      <c r="AD154" s="57"/>
      <c r="AE154" s="57"/>
      <c r="AF154" s="57"/>
      <c r="AG154" s="57"/>
      <c r="AH154" s="57"/>
      <c r="AI154" s="57"/>
      <c r="AJ154" s="57"/>
      <c r="AK154" s="57"/>
      <c r="AL154" s="57"/>
      <c r="AM154" s="57"/>
      <c r="AN154" s="57"/>
      <c r="AO154" s="57"/>
      <c r="AP154" s="57"/>
      <c r="AQ154" s="57"/>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row>
    <row r="155" spans="1:196" s="79" customFormat="1" ht="63.75" customHeight="1" x14ac:dyDescent="0.3">
      <c r="A155" s="153"/>
      <c r="B155" s="56"/>
      <c r="C155" s="56"/>
      <c r="D155" s="56"/>
      <c r="E155" s="184" t="s">
        <v>324</v>
      </c>
      <c r="F155" s="28">
        <v>2700</v>
      </c>
      <c r="G155" s="36">
        <v>2700</v>
      </c>
      <c r="H155" s="36">
        <v>2699.3</v>
      </c>
      <c r="I155" s="39">
        <f t="shared" ref="I155:I161" si="187">H155/$H$10</f>
        <v>3.9353398857697357E-3</v>
      </c>
      <c r="J155" s="25">
        <f t="shared" ref="J155:J174" si="188">H155-G155</f>
        <v>-0.6999999999998181</v>
      </c>
      <c r="K155" s="154">
        <f t="shared" si="178"/>
        <v>0.99974074074074082</v>
      </c>
      <c r="L155" s="142">
        <v>150</v>
      </c>
      <c r="M155" s="25">
        <v>150</v>
      </c>
      <c r="N155" s="25">
        <v>150</v>
      </c>
      <c r="O155" s="108">
        <v>147.30000000000001</v>
      </c>
      <c r="P155" s="25">
        <f>O155-N155</f>
        <v>-2.6999999999999886</v>
      </c>
      <c r="Q155" s="144">
        <f t="shared" si="169"/>
        <v>0.9820000000000001</v>
      </c>
      <c r="R155" s="217">
        <f t="shared" ref="R155" si="189">SUM(F155,L155)</f>
        <v>2850</v>
      </c>
      <c r="S155" s="25">
        <f t="shared" ref="S155" si="190">SUM(F155,M155)</f>
        <v>2850</v>
      </c>
      <c r="T155" s="25">
        <f t="shared" ref="T155" si="191">SUM(G155,N155)</f>
        <v>2850</v>
      </c>
      <c r="U155" s="25">
        <f t="shared" si="87"/>
        <v>2846.6000000000004</v>
      </c>
      <c r="V155" s="25">
        <f t="shared" si="186"/>
        <v>-3.3999999999996362</v>
      </c>
      <c r="W155" s="154">
        <f t="shared" si="126"/>
        <v>0.99880701754385981</v>
      </c>
      <c r="X155" s="57"/>
      <c r="Y155" s="57"/>
      <c r="Z155" s="57"/>
      <c r="AA155" s="57"/>
      <c r="AB155" s="57"/>
      <c r="AC155" s="57"/>
      <c r="AD155" s="57"/>
      <c r="AE155" s="57"/>
      <c r="AF155" s="57"/>
      <c r="AG155" s="57"/>
      <c r="AH155" s="57"/>
      <c r="AI155" s="57"/>
      <c r="AJ155" s="57"/>
      <c r="AK155" s="57"/>
      <c r="AL155" s="57"/>
      <c r="AM155" s="57"/>
      <c r="AN155" s="57"/>
      <c r="AO155" s="57"/>
      <c r="AP155" s="57"/>
      <c r="AQ155" s="57"/>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row>
    <row r="156" spans="1:196" s="79" customFormat="1" ht="63" customHeight="1" x14ac:dyDescent="0.3">
      <c r="A156" s="153"/>
      <c r="B156" s="56"/>
      <c r="C156" s="56"/>
      <c r="D156" s="56"/>
      <c r="E156" s="184" t="s">
        <v>325</v>
      </c>
      <c r="F156" s="28">
        <v>2000</v>
      </c>
      <c r="G156" s="29">
        <v>2000</v>
      </c>
      <c r="H156" s="29">
        <v>1990.3</v>
      </c>
      <c r="I156" s="39">
        <f t="shared" si="187"/>
        <v>2.9016807967426755E-3</v>
      </c>
      <c r="J156" s="25">
        <f t="shared" si="188"/>
        <v>-9.7000000000000455</v>
      </c>
      <c r="K156" s="154">
        <f t="shared" si="178"/>
        <v>0.99514999999999998</v>
      </c>
      <c r="L156" s="205"/>
      <c r="M156" s="42"/>
      <c r="N156" s="42"/>
      <c r="O156" s="91"/>
      <c r="P156" s="25">
        <f t="shared" ref="P156:P162" si="192">O156-N156</f>
        <v>0</v>
      </c>
      <c r="Q156" s="144" t="str">
        <f t="shared" si="169"/>
        <v/>
      </c>
      <c r="R156" s="217">
        <f t="shared" ref="R156" si="193">SUM(F156,L156)</f>
        <v>2000</v>
      </c>
      <c r="S156" s="25">
        <f t="shared" ref="S156" si="194">SUM(F156,M156)</f>
        <v>2000</v>
      </c>
      <c r="T156" s="25">
        <f t="shared" ref="T156" si="195">SUM(G156,N156)</f>
        <v>2000</v>
      </c>
      <c r="U156" s="25">
        <f t="shared" si="87"/>
        <v>1990.3</v>
      </c>
      <c r="V156" s="25">
        <f t="shared" si="186"/>
        <v>-9.7000000000000455</v>
      </c>
      <c r="W156" s="154">
        <f t="shared" si="126"/>
        <v>0.99514999999999998</v>
      </c>
      <c r="X156" s="57"/>
      <c r="Y156" s="57"/>
      <c r="Z156" s="57"/>
      <c r="AA156" s="57"/>
      <c r="AB156" s="57"/>
      <c r="AC156" s="57"/>
      <c r="AD156" s="57"/>
      <c r="AE156" s="57"/>
      <c r="AF156" s="57"/>
      <c r="AG156" s="57"/>
      <c r="AH156" s="57"/>
      <c r="AI156" s="57"/>
      <c r="AJ156" s="57"/>
      <c r="AK156" s="57"/>
      <c r="AL156" s="57"/>
      <c r="AM156" s="57"/>
      <c r="AN156" s="57"/>
      <c r="AO156" s="57"/>
      <c r="AP156" s="57"/>
      <c r="AQ156" s="57"/>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row>
    <row r="157" spans="1:196" s="79" customFormat="1" ht="69" customHeight="1" x14ac:dyDescent="0.3">
      <c r="A157" s="153"/>
      <c r="B157" s="56"/>
      <c r="C157" s="56"/>
      <c r="D157" s="56"/>
      <c r="E157" s="184" t="s">
        <v>337</v>
      </c>
      <c r="F157" s="28">
        <v>5014.3</v>
      </c>
      <c r="G157" s="29">
        <v>5014.3</v>
      </c>
      <c r="H157" s="29">
        <v>5013.3</v>
      </c>
      <c r="I157" s="41">
        <f t="shared" si="187"/>
        <v>7.3089465599708867E-3</v>
      </c>
      <c r="J157" s="25">
        <f t="shared" si="188"/>
        <v>-1</v>
      </c>
      <c r="K157" s="154">
        <f t="shared" si="178"/>
        <v>0.99980057036874537</v>
      </c>
      <c r="L157" s="205"/>
      <c r="M157" s="42"/>
      <c r="N157" s="42"/>
      <c r="O157" s="91"/>
      <c r="P157" s="25">
        <f t="shared" si="192"/>
        <v>0</v>
      </c>
      <c r="Q157" s="144" t="str">
        <f t="shared" si="169"/>
        <v/>
      </c>
      <c r="R157" s="217">
        <f t="shared" ref="R157:R162" si="196">SUM(F157,L157)</f>
        <v>5014.3</v>
      </c>
      <c r="S157" s="25">
        <f t="shared" ref="S157:S162" si="197">SUM(F157,M157)</f>
        <v>5014.3</v>
      </c>
      <c r="T157" s="25">
        <f t="shared" ref="T157:T162" si="198">SUM(G157,N157)</f>
        <v>5014.3</v>
      </c>
      <c r="U157" s="25">
        <f t="shared" si="87"/>
        <v>5013.3</v>
      </c>
      <c r="V157" s="25">
        <f t="shared" si="186"/>
        <v>-1</v>
      </c>
      <c r="W157" s="154">
        <f t="shared" si="126"/>
        <v>0.99980057036874537</v>
      </c>
      <c r="X157" s="57"/>
      <c r="Y157" s="57"/>
      <c r="Z157" s="57"/>
      <c r="AA157" s="57"/>
      <c r="AB157" s="57"/>
      <c r="AC157" s="57"/>
      <c r="AD157" s="57"/>
      <c r="AE157" s="57"/>
      <c r="AF157" s="57"/>
      <c r="AG157" s="57"/>
      <c r="AH157" s="57"/>
      <c r="AI157" s="57"/>
      <c r="AJ157" s="57"/>
      <c r="AK157" s="57"/>
      <c r="AL157" s="57"/>
      <c r="AM157" s="57"/>
      <c r="AN157" s="57"/>
      <c r="AO157" s="57"/>
      <c r="AP157" s="57"/>
      <c r="AQ157" s="57"/>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row>
    <row r="158" spans="1:196" s="79" customFormat="1" ht="57.75" hidden="1" customHeight="1" x14ac:dyDescent="0.3">
      <c r="A158" s="153"/>
      <c r="B158" s="56"/>
      <c r="C158" s="56"/>
      <c r="D158" s="56"/>
      <c r="E158" s="184" t="s">
        <v>289</v>
      </c>
      <c r="F158" s="34"/>
      <c r="G158" s="35"/>
      <c r="H158" s="35"/>
      <c r="I158" s="41">
        <f t="shared" si="187"/>
        <v>0</v>
      </c>
      <c r="J158" s="25">
        <f t="shared" si="188"/>
        <v>0</v>
      </c>
      <c r="K158" s="152" t="str">
        <f t="shared" si="178"/>
        <v/>
      </c>
      <c r="L158" s="205"/>
      <c r="M158" s="42"/>
      <c r="N158" s="42"/>
      <c r="O158" s="91"/>
      <c r="P158" s="25">
        <f t="shared" si="192"/>
        <v>0</v>
      </c>
      <c r="Q158" s="144" t="str">
        <f t="shared" si="169"/>
        <v/>
      </c>
      <c r="R158" s="217">
        <f t="shared" si="196"/>
        <v>0</v>
      </c>
      <c r="S158" s="25">
        <f t="shared" si="197"/>
        <v>0</v>
      </c>
      <c r="T158" s="25">
        <f t="shared" si="198"/>
        <v>0</v>
      </c>
      <c r="U158" s="25">
        <f t="shared" si="87"/>
        <v>0</v>
      </c>
      <c r="V158" s="25">
        <f t="shared" si="186"/>
        <v>0</v>
      </c>
      <c r="W158" s="154" t="str">
        <f t="shared" si="126"/>
        <v/>
      </c>
      <c r="X158" s="57"/>
      <c r="Y158" s="57"/>
      <c r="Z158" s="57"/>
      <c r="AA158" s="57"/>
      <c r="AB158" s="57"/>
      <c r="AC158" s="57"/>
      <c r="AD158" s="57"/>
      <c r="AE158" s="57"/>
      <c r="AF158" s="57"/>
      <c r="AG158" s="57"/>
      <c r="AH158" s="57"/>
      <c r="AI158" s="57"/>
      <c r="AJ158" s="57"/>
      <c r="AK158" s="57"/>
      <c r="AL158" s="57"/>
      <c r="AM158" s="57"/>
      <c r="AN158" s="57"/>
      <c r="AO158" s="57"/>
      <c r="AP158" s="57"/>
      <c r="AQ158" s="57"/>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row>
    <row r="159" spans="1:196" s="79" customFormat="1" ht="96" customHeight="1" x14ac:dyDescent="0.3">
      <c r="A159" s="153"/>
      <c r="B159" s="56"/>
      <c r="C159" s="56"/>
      <c r="D159" s="56"/>
      <c r="E159" s="184" t="s">
        <v>338</v>
      </c>
      <c r="F159" s="143">
        <v>300</v>
      </c>
      <c r="G159" s="36">
        <v>300</v>
      </c>
      <c r="H159" s="29">
        <v>300</v>
      </c>
      <c r="I159" s="41">
        <f t="shared" si="187"/>
        <v>4.3737338040637227E-4</v>
      </c>
      <c r="J159" s="25">
        <f t="shared" si="188"/>
        <v>0</v>
      </c>
      <c r="K159" s="154">
        <f t="shared" si="178"/>
        <v>1</v>
      </c>
      <c r="L159" s="200"/>
      <c r="M159" s="42"/>
      <c r="N159" s="42"/>
      <c r="O159" s="91"/>
      <c r="P159" s="25">
        <f t="shared" si="192"/>
        <v>0</v>
      </c>
      <c r="Q159" s="144" t="str">
        <f t="shared" si="169"/>
        <v/>
      </c>
      <c r="R159" s="217">
        <f t="shared" si="196"/>
        <v>300</v>
      </c>
      <c r="S159" s="25">
        <f t="shared" si="197"/>
        <v>300</v>
      </c>
      <c r="T159" s="25">
        <f t="shared" si="198"/>
        <v>300</v>
      </c>
      <c r="U159" s="25">
        <f t="shared" si="87"/>
        <v>300</v>
      </c>
      <c r="V159" s="25">
        <f t="shared" si="186"/>
        <v>0</v>
      </c>
      <c r="W159" s="154">
        <f t="shared" si="126"/>
        <v>1</v>
      </c>
      <c r="X159" s="57"/>
      <c r="Y159" s="57"/>
      <c r="Z159" s="57"/>
      <c r="AA159" s="57"/>
      <c r="AB159" s="57"/>
      <c r="AC159" s="57"/>
      <c r="AD159" s="57"/>
      <c r="AE159" s="57"/>
      <c r="AF159" s="57"/>
      <c r="AG159" s="57"/>
      <c r="AH159" s="57"/>
      <c r="AI159" s="57"/>
      <c r="AJ159" s="57"/>
      <c r="AK159" s="57"/>
      <c r="AL159" s="57"/>
      <c r="AM159" s="57"/>
      <c r="AN159" s="57"/>
      <c r="AO159" s="57"/>
      <c r="AP159" s="57"/>
      <c r="AQ159" s="57"/>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row>
    <row r="160" spans="1:196" s="79" customFormat="1" ht="95.25" customHeight="1" x14ac:dyDescent="0.3">
      <c r="A160" s="153"/>
      <c r="B160" s="56"/>
      <c r="C160" s="56"/>
      <c r="D160" s="56"/>
      <c r="E160" s="184" t="s">
        <v>339</v>
      </c>
      <c r="F160" s="143">
        <v>150</v>
      </c>
      <c r="G160" s="36">
        <v>150</v>
      </c>
      <c r="H160" s="29">
        <v>150</v>
      </c>
      <c r="I160" s="41">
        <f t="shared" si="187"/>
        <v>2.1868669020318614E-4</v>
      </c>
      <c r="J160" s="25">
        <f t="shared" si="188"/>
        <v>0</v>
      </c>
      <c r="K160" s="154">
        <f t="shared" si="178"/>
        <v>1</v>
      </c>
      <c r="L160" s="200"/>
      <c r="M160" s="42"/>
      <c r="N160" s="42"/>
      <c r="O160" s="91"/>
      <c r="P160" s="25">
        <f t="shared" si="192"/>
        <v>0</v>
      </c>
      <c r="Q160" s="144" t="str">
        <f t="shared" si="169"/>
        <v/>
      </c>
      <c r="R160" s="217">
        <f t="shared" si="196"/>
        <v>150</v>
      </c>
      <c r="S160" s="25">
        <f t="shared" si="197"/>
        <v>150</v>
      </c>
      <c r="T160" s="25">
        <f t="shared" si="198"/>
        <v>150</v>
      </c>
      <c r="U160" s="25">
        <f t="shared" si="87"/>
        <v>150</v>
      </c>
      <c r="V160" s="25">
        <f t="shared" si="186"/>
        <v>0</v>
      </c>
      <c r="W160" s="154">
        <f t="shared" si="126"/>
        <v>1</v>
      </c>
      <c r="X160" s="57"/>
      <c r="Y160" s="57"/>
      <c r="Z160" s="57"/>
      <c r="AA160" s="57"/>
      <c r="AB160" s="57"/>
      <c r="AC160" s="57"/>
      <c r="AD160" s="57"/>
      <c r="AE160" s="57"/>
      <c r="AF160" s="57"/>
      <c r="AG160" s="57"/>
      <c r="AH160" s="57"/>
      <c r="AI160" s="57"/>
      <c r="AJ160" s="57"/>
      <c r="AK160" s="57"/>
      <c r="AL160" s="57"/>
      <c r="AM160" s="57"/>
      <c r="AN160" s="57"/>
      <c r="AO160" s="57"/>
      <c r="AP160" s="57"/>
      <c r="AQ160" s="57"/>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row>
    <row r="161" spans="1:196" s="79" customFormat="1" ht="63" customHeight="1" x14ac:dyDescent="0.3">
      <c r="A161" s="153"/>
      <c r="B161" s="56"/>
      <c r="C161" s="56"/>
      <c r="D161" s="56"/>
      <c r="E161" s="184" t="s">
        <v>350</v>
      </c>
      <c r="F161" s="143"/>
      <c r="G161" s="36"/>
      <c r="H161" s="29"/>
      <c r="I161" s="41">
        <f t="shared" si="187"/>
        <v>0</v>
      </c>
      <c r="J161" s="25">
        <f t="shared" si="188"/>
        <v>0</v>
      </c>
      <c r="K161" s="152"/>
      <c r="L161" s="252">
        <v>3000</v>
      </c>
      <c r="M161" s="25">
        <v>3000</v>
      </c>
      <c r="N161" s="25">
        <v>3000</v>
      </c>
      <c r="O161" s="108">
        <v>3000</v>
      </c>
      <c r="P161" s="25">
        <f t="shared" si="192"/>
        <v>0</v>
      </c>
      <c r="Q161" s="144">
        <f t="shared" si="169"/>
        <v>1</v>
      </c>
      <c r="R161" s="217">
        <f t="shared" si="196"/>
        <v>3000</v>
      </c>
      <c r="S161" s="25">
        <f t="shared" si="197"/>
        <v>3000</v>
      </c>
      <c r="T161" s="25">
        <f t="shared" si="198"/>
        <v>3000</v>
      </c>
      <c r="U161" s="25">
        <f t="shared" si="87"/>
        <v>3000</v>
      </c>
      <c r="V161" s="25">
        <f t="shared" si="186"/>
        <v>0</v>
      </c>
      <c r="W161" s="154">
        <f t="shared" si="126"/>
        <v>1</v>
      </c>
      <c r="X161" s="57"/>
      <c r="Y161" s="57"/>
      <c r="Z161" s="57"/>
      <c r="AA161" s="57"/>
      <c r="AB161" s="57"/>
      <c r="AC161" s="57"/>
      <c r="AD161" s="57"/>
      <c r="AE161" s="57"/>
      <c r="AF161" s="57"/>
      <c r="AG161" s="57"/>
      <c r="AH161" s="57"/>
      <c r="AI161" s="57"/>
      <c r="AJ161" s="57"/>
      <c r="AK161" s="57"/>
      <c r="AL161" s="57"/>
      <c r="AM161" s="57"/>
      <c r="AN161" s="57"/>
      <c r="AO161" s="57"/>
      <c r="AP161" s="57"/>
      <c r="AQ161" s="57"/>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row>
    <row r="162" spans="1:196" s="79" customFormat="1" ht="123.75" customHeight="1" x14ac:dyDescent="0.3">
      <c r="A162" s="153"/>
      <c r="B162" s="56"/>
      <c r="C162" s="56"/>
      <c r="D162" s="56"/>
      <c r="E162" s="184" t="s">
        <v>351</v>
      </c>
      <c r="F162" s="143"/>
      <c r="G162" s="36"/>
      <c r="H162" s="29"/>
      <c r="I162" s="41"/>
      <c r="J162" s="25"/>
      <c r="K162" s="152"/>
      <c r="L162" s="252">
        <v>450</v>
      </c>
      <c r="M162" s="196">
        <v>450</v>
      </c>
      <c r="N162" s="196">
        <v>450</v>
      </c>
      <c r="O162" s="108">
        <v>450</v>
      </c>
      <c r="P162" s="25">
        <f t="shared" si="192"/>
        <v>0</v>
      </c>
      <c r="Q162" s="144">
        <f t="shared" si="169"/>
        <v>1</v>
      </c>
      <c r="R162" s="217">
        <f t="shared" si="196"/>
        <v>450</v>
      </c>
      <c r="S162" s="25">
        <f t="shared" si="197"/>
        <v>450</v>
      </c>
      <c r="T162" s="25">
        <f t="shared" si="198"/>
        <v>450</v>
      </c>
      <c r="U162" s="25">
        <f t="shared" si="87"/>
        <v>450</v>
      </c>
      <c r="V162" s="25">
        <f t="shared" si="186"/>
        <v>0</v>
      </c>
      <c r="W162" s="154">
        <f t="shared" si="126"/>
        <v>1</v>
      </c>
      <c r="X162" s="57"/>
      <c r="Y162" s="57"/>
      <c r="Z162" s="57"/>
      <c r="AA162" s="57"/>
      <c r="AB162" s="57"/>
      <c r="AC162" s="57"/>
      <c r="AD162" s="57"/>
      <c r="AE162" s="57"/>
      <c r="AF162" s="57"/>
      <c r="AG162" s="57"/>
      <c r="AH162" s="57"/>
      <c r="AI162" s="57"/>
      <c r="AJ162" s="57"/>
      <c r="AK162" s="57"/>
      <c r="AL162" s="57"/>
      <c r="AM162" s="57"/>
      <c r="AN162" s="57"/>
      <c r="AO162" s="57"/>
      <c r="AP162" s="57"/>
      <c r="AQ162" s="57"/>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row>
    <row r="163" spans="1:196" s="52" customFormat="1" ht="57" customHeight="1" x14ac:dyDescent="0.3">
      <c r="A163" s="149">
        <v>15</v>
      </c>
      <c r="B163" s="49"/>
      <c r="C163" s="49" t="s">
        <v>247</v>
      </c>
      <c r="D163" s="49" t="s">
        <v>50</v>
      </c>
      <c r="E163" s="251" t="s">
        <v>253</v>
      </c>
      <c r="F163" s="32">
        <f>SUM(F164:F170)</f>
        <v>2069</v>
      </c>
      <c r="G163" s="33">
        <f>SUM(G164:G170)</f>
        <v>2069</v>
      </c>
      <c r="H163" s="33">
        <f>SUM(H164:H170)</f>
        <v>2068.8000000000002</v>
      </c>
      <c r="I163" s="21">
        <f t="shared" ref="I163:I174" si="199">H163/$H$10</f>
        <v>3.0161268312823434E-3</v>
      </c>
      <c r="J163" s="12">
        <f t="shared" si="188"/>
        <v>-0.1999999999998181</v>
      </c>
      <c r="K163" s="160">
        <f t="shared" si="178"/>
        <v>0.99990333494441763</v>
      </c>
      <c r="L163" s="206">
        <f>SUM(L164:L170)</f>
        <v>2692.3</v>
      </c>
      <c r="M163" s="206">
        <f>SUM(M164:M170)</f>
        <v>2692.3</v>
      </c>
      <c r="N163" s="206">
        <f>SUM(N164:N170)</f>
        <v>2692.3</v>
      </c>
      <c r="O163" s="206">
        <f>SUM(O164:O170)</f>
        <v>2679.6</v>
      </c>
      <c r="P163" s="12">
        <f>O163-N163</f>
        <v>-12.700000000000273</v>
      </c>
      <c r="Q163" s="211">
        <f t="shared" si="169"/>
        <v>0.99528284366526754</v>
      </c>
      <c r="R163" s="209">
        <f t="shared" si="85"/>
        <v>4761.3</v>
      </c>
      <c r="S163" s="209">
        <f>SUM(G163,M163)</f>
        <v>4761.3</v>
      </c>
      <c r="T163" s="12">
        <f t="shared" si="87"/>
        <v>4761.3</v>
      </c>
      <c r="U163" s="12">
        <f t="shared" si="87"/>
        <v>4748.3999999999996</v>
      </c>
      <c r="V163" s="12">
        <f t="shared" si="186"/>
        <v>-12.900000000000546</v>
      </c>
      <c r="W163" s="160">
        <f t="shared" si="126"/>
        <v>0.99729065591330091</v>
      </c>
      <c r="X163" s="50"/>
      <c r="Y163" s="50"/>
      <c r="Z163" s="50"/>
      <c r="AA163" s="50"/>
      <c r="AB163" s="50"/>
      <c r="AC163" s="50"/>
      <c r="AD163" s="50"/>
      <c r="AE163" s="50"/>
      <c r="AF163" s="50"/>
      <c r="AG163" s="50"/>
      <c r="AH163" s="50"/>
      <c r="AI163" s="50"/>
      <c r="AJ163" s="50"/>
      <c r="AK163" s="50"/>
      <c r="AL163" s="50"/>
      <c r="AM163" s="50"/>
      <c r="AN163" s="50"/>
      <c r="AO163" s="50"/>
      <c r="AP163" s="50"/>
      <c r="AQ163" s="50"/>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c r="EK163" s="51"/>
      <c r="EL163" s="51"/>
      <c r="EM163" s="51"/>
      <c r="EN163" s="51"/>
      <c r="EO163" s="51"/>
      <c r="EP163" s="51"/>
      <c r="EQ163" s="51"/>
      <c r="ER163" s="51"/>
      <c r="ES163" s="51"/>
      <c r="ET163" s="51"/>
      <c r="EU163" s="51"/>
      <c r="EV163" s="51"/>
      <c r="EW163" s="51"/>
      <c r="EX163" s="51"/>
      <c r="EY163" s="51"/>
      <c r="EZ163" s="51"/>
      <c r="FA163" s="51"/>
      <c r="FB163" s="51"/>
      <c r="FC163" s="51"/>
      <c r="FD163" s="51"/>
      <c r="FE163" s="51"/>
      <c r="FF163" s="51"/>
      <c r="FG163" s="51"/>
      <c r="FH163" s="51"/>
      <c r="FI163" s="51"/>
      <c r="FJ163" s="51"/>
      <c r="FK163" s="51"/>
      <c r="FL163" s="51"/>
      <c r="FM163" s="51"/>
      <c r="FN163" s="51"/>
      <c r="FO163" s="51"/>
      <c r="FP163" s="51"/>
      <c r="FQ163" s="51"/>
      <c r="FR163" s="51"/>
      <c r="FS163" s="51"/>
      <c r="FT163" s="51"/>
      <c r="FU163" s="51"/>
      <c r="FV163" s="51"/>
      <c r="FW163" s="51"/>
      <c r="FX163" s="51"/>
      <c r="FY163" s="51"/>
      <c r="FZ163" s="51"/>
      <c r="GA163" s="51"/>
      <c r="GB163" s="51"/>
      <c r="GC163" s="51"/>
      <c r="GD163" s="51"/>
      <c r="GE163" s="51"/>
      <c r="GF163" s="51"/>
      <c r="GG163" s="51"/>
      <c r="GH163" s="51"/>
      <c r="GI163" s="51"/>
      <c r="GJ163" s="51"/>
      <c r="GK163" s="51"/>
      <c r="GL163" s="51"/>
      <c r="GM163" s="51"/>
      <c r="GN163" s="51"/>
    </row>
    <row r="164" spans="1:196" s="79" customFormat="1" ht="79.5" customHeight="1" x14ac:dyDescent="0.3">
      <c r="A164" s="153"/>
      <c r="B164" s="56"/>
      <c r="C164" s="56"/>
      <c r="D164" s="56"/>
      <c r="E164" s="184" t="s">
        <v>316</v>
      </c>
      <c r="F164" s="28">
        <v>282.7</v>
      </c>
      <c r="G164" s="29">
        <v>282.7</v>
      </c>
      <c r="H164" s="29">
        <v>282.7</v>
      </c>
      <c r="I164" s="39">
        <f t="shared" si="199"/>
        <v>4.1215151546960475E-4</v>
      </c>
      <c r="J164" s="25">
        <f t="shared" si="188"/>
        <v>0</v>
      </c>
      <c r="K164" s="154">
        <f t="shared" ref="K164" si="200">IFERROR(100%*(H164/G164),"")</f>
        <v>1</v>
      </c>
      <c r="L164" s="196">
        <v>616.70000000000005</v>
      </c>
      <c r="M164" s="25">
        <v>616.70000000000005</v>
      </c>
      <c r="N164" s="25">
        <v>616.70000000000005</v>
      </c>
      <c r="O164" s="29">
        <v>605</v>
      </c>
      <c r="P164" s="25">
        <f>O164-N164</f>
        <v>-11.700000000000045</v>
      </c>
      <c r="Q164" s="144">
        <f t="shared" ref="Q164" si="201">IFERROR(100%*(O164/N164),"")</f>
        <v>0.98102805253770065</v>
      </c>
      <c r="R164" s="217">
        <f t="shared" ref="R164" si="202">SUM(F164,L164)</f>
        <v>899.40000000000009</v>
      </c>
      <c r="S164" s="25">
        <f t="shared" ref="S164" si="203">SUM(F164,M164)</f>
        <v>899.40000000000009</v>
      </c>
      <c r="T164" s="25">
        <f t="shared" ref="T164" si="204">SUM(G164,N164)</f>
        <v>899.40000000000009</v>
      </c>
      <c r="U164" s="25">
        <f t="shared" ref="U164" si="205">SUM(H164,O164)</f>
        <v>887.7</v>
      </c>
      <c r="V164" s="25">
        <f t="shared" si="186"/>
        <v>-11.700000000000045</v>
      </c>
      <c r="W164" s="154">
        <f t="shared" ref="W164" si="206">IFERROR(100%*(U164/T164),"")</f>
        <v>0.98699132755170105</v>
      </c>
      <c r="X164" s="57"/>
      <c r="Y164" s="57"/>
      <c r="Z164" s="57"/>
      <c r="AA164" s="57"/>
      <c r="AB164" s="57"/>
      <c r="AC164" s="57"/>
      <c r="AD164" s="57"/>
      <c r="AE164" s="57"/>
      <c r="AF164" s="57"/>
      <c r="AG164" s="57"/>
      <c r="AH164" s="57"/>
      <c r="AI164" s="57"/>
      <c r="AJ164" s="57"/>
      <c r="AK164" s="57"/>
      <c r="AL164" s="57"/>
      <c r="AM164" s="57"/>
      <c r="AN164" s="57"/>
      <c r="AO164" s="57"/>
      <c r="AP164" s="57"/>
      <c r="AQ164" s="57"/>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row>
    <row r="165" spans="1:196" s="79" customFormat="1" ht="55.5" customHeight="1" x14ac:dyDescent="0.3">
      <c r="A165" s="149"/>
      <c r="B165" s="49"/>
      <c r="C165" s="49"/>
      <c r="D165" s="49"/>
      <c r="E165" s="161" t="s">
        <v>330</v>
      </c>
      <c r="F165" s="28">
        <v>700</v>
      </c>
      <c r="G165" s="29">
        <v>700</v>
      </c>
      <c r="H165" s="29">
        <v>699.8</v>
      </c>
      <c r="I165" s="39">
        <f>H165/$H$10</f>
        <v>1.0202463053612643E-3</v>
      </c>
      <c r="J165" s="25">
        <f>H165-G165</f>
        <v>-0.20000000000004547</v>
      </c>
      <c r="K165" s="162">
        <f>IFERROR(100%*(H165/G165),"")</f>
        <v>0.99971428571428567</v>
      </c>
      <c r="L165" s="142"/>
      <c r="M165" s="25"/>
      <c r="N165" s="25"/>
      <c r="O165" s="29"/>
      <c r="P165" s="25">
        <f>O165-N165</f>
        <v>0</v>
      </c>
      <c r="Q165" s="144" t="str">
        <f>IFERROR(100%*(O165/N165),"")</f>
        <v/>
      </c>
      <c r="R165" s="217">
        <f>SUM(F165,L165)</f>
        <v>700</v>
      </c>
      <c r="S165" s="25">
        <f>SUM(F165,M165)</f>
        <v>700</v>
      </c>
      <c r="T165" s="25">
        <f>SUM(G165,N165)</f>
        <v>700</v>
      </c>
      <c r="U165" s="25">
        <f>SUM(H165,O165)</f>
        <v>699.8</v>
      </c>
      <c r="V165" s="25">
        <f>U165-T165</f>
        <v>-0.20000000000004547</v>
      </c>
      <c r="W165" s="162">
        <f>IFERROR(100%*(U165/T165),"")</f>
        <v>0.99971428571428567</v>
      </c>
      <c r="X165" s="57"/>
      <c r="Y165" s="57"/>
      <c r="Z165" s="57"/>
      <c r="AA165" s="57"/>
      <c r="AB165" s="57"/>
      <c r="AC165" s="57"/>
      <c r="AD165" s="57"/>
      <c r="AE165" s="57"/>
      <c r="AF165" s="57"/>
      <c r="AG165" s="57"/>
      <c r="AH165" s="57"/>
      <c r="AI165" s="57"/>
      <c r="AJ165" s="57"/>
      <c r="AK165" s="57"/>
      <c r="AL165" s="57"/>
      <c r="AM165" s="57"/>
      <c r="AN165" s="57"/>
      <c r="AO165" s="57"/>
      <c r="AP165" s="57"/>
      <c r="AQ165" s="57"/>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row>
    <row r="166" spans="1:196" s="79" customFormat="1" ht="31.5" customHeight="1" x14ac:dyDescent="0.3">
      <c r="A166" s="153"/>
      <c r="B166" s="56"/>
      <c r="C166" s="56"/>
      <c r="D166" s="56"/>
      <c r="E166" s="184" t="s">
        <v>326</v>
      </c>
      <c r="F166" s="28">
        <v>649.4</v>
      </c>
      <c r="G166" s="29">
        <v>649.4</v>
      </c>
      <c r="H166" s="29">
        <v>649.4</v>
      </c>
      <c r="I166" s="39">
        <f t="shared" si="199"/>
        <v>9.4676757745299378E-4</v>
      </c>
      <c r="J166" s="25">
        <f t="shared" si="188"/>
        <v>0</v>
      </c>
      <c r="K166" s="154">
        <f t="shared" si="178"/>
        <v>1</v>
      </c>
      <c r="L166" s="196">
        <v>200.6</v>
      </c>
      <c r="M166" s="25">
        <v>200.6</v>
      </c>
      <c r="N166" s="25">
        <v>200.6</v>
      </c>
      <c r="O166" s="29">
        <v>200.6</v>
      </c>
      <c r="P166" s="25">
        <f>O166-N166</f>
        <v>0</v>
      </c>
      <c r="Q166" s="144">
        <f t="shared" si="169"/>
        <v>1</v>
      </c>
      <c r="R166" s="217">
        <f t="shared" si="85"/>
        <v>850</v>
      </c>
      <c r="S166" s="25">
        <f t="shared" si="86"/>
        <v>850</v>
      </c>
      <c r="T166" s="25">
        <f t="shared" si="87"/>
        <v>850</v>
      </c>
      <c r="U166" s="25">
        <f t="shared" si="87"/>
        <v>850</v>
      </c>
      <c r="V166" s="25">
        <f t="shared" si="88"/>
        <v>0</v>
      </c>
      <c r="W166" s="154">
        <f t="shared" si="126"/>
        <v>1</v>
      </c>
      <c r="X166" s="57"/>
      <c r="Y166" s="57"/>
      <c r="Z166" s="57"/>
      <c r="AA166" s="57"/>
      <c r="AB166" s="57"/>
      <c r="AC166" s="57"/>
      <c r="AD166" s="57"/>
      <c r="AE166" s="57"/>
      <c r="AF166" s="57"/>
      <c r="AG166" s="57"/>
      <c r="AH166" s="57"/>
      <c r="AI166" s="57"/>
      <c r="AJ166" s="57"/>
      <c r="AK166" s="57"/>
      <c r="AL166" s="57"/>
      <c r="AM166" s="57"/>
      <c r="AN166" s="57"/>
      <c r="AO166" s="57"/>
      <c r="AP166" s="57"/>
      <c r="AQ166" s="57"/>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row>
    <row r="167" spans="1:196" s="141" customFormat="1" ht="64.5" hidden="1" customHeight="1" x14ac:dyDescent="0.3">
      <c r="A167" s="163">
        <v>15</v>
      </c>
      <c r="B167" s="133"/>
      <c r="C167" s="133" t="s">
        <v>327</v>
      </c>
      <c r="D167" s="133" t="s">
        <v>50</v>
      </c>
      <c r="E167" s="164" t="s">
        <v>328</v>
      </c>
      <c r="F167" s="134"/>
      <c r="G167" s="135"/>
      <c r="H167" s="136"/>
      <c r="I167" s="137"/>
      <c r="J167" s="138"/>
      <c r="K167" s="165"/>
      <c r="L167" s="136"/>
      <c r="M167" s="135"/>
      <c r="N167" s="135"/>
      <c r="O167" s="135"/>
      <c r="P167" s="135"/>
      <c r="Q167" s="136"/>
      <c r="R167" s="220"/>
      <c r="S167" s="138"/>
      <c r="T167" s="138"/>
      <c r="U167" s="138"/>
      <c r="V167" s="138"/>
      <c r="W167" s="165"/>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c r="CN167" s="140"/>
      <c r="CO167" s="140"/>
      <c r="CP167" s="140"/>
      <c r="CQ167" s="140"/>
      <c r="CR167" s="140"/>
      <c r="CS167" s="140"/>
      <c r="CT167" s="140"/>
      <c r="CU167" s="140"/>
      <c r="CV167" s="140"/>
      <c r="CW167" s="140"/>
      <c r="CX167" s="140"/>
      <c r="CY167" s="140"/>
      <c r="CZ167" s="140"/>
      <c r="DA167" s="140"/>
      <c r="DB167" s="140"/>
      <c r="DC167" s="140"/>
      <c r="DD167" s="140"/>
      <c r="DE167" s="140"/>
      <c r="DF167" s="140"/>
      <c r="DG167" s="140"/>
      <c r="DH167" s="140"/>
      <c r="DI167" s="140"/>
      <c r="DJ167" s="140"/>
      <c r="DK167" s="140"/>
      <c r="DL167" s="140"/>
      <c r="DM167" s="140"/>
      <c r="DN167" s="140"/>
      <c r="DO167" s="140"/>
      <c r="DP167" s="140"/>
      <c r="DQ167" s="140"/>
      <c r="DR167" s="140"/>
      <c r="DS167" s="140"/>
      <c r="DT167" s="140"/>
      <c r="DU167" s="140"/>
      <c r="DV167" s="140"/>
      <c r="DW167" s="140"/>
      <c r="DX167" s="140"/>
      <c r="DY167" s="140"/>
      <c r="DZ167" s="140"/>
      <c r="EA167" s="140"/>
      <c r="EB167" s="140"/>
      <c r="EC167" s="140"/>
      <c r="ED167" s="140"/>
      <c r="EE167" s="140"/>
      <c r="EF167" s="140"/>
      <c r="EG167" s="140"/>
      <c r="EH167" s="140"/>
      <c r="EI167" s="140"/>
      <c r="EJ167" s="140"/>
      <c r="EK167" s="140"/>
      <c r="EL167" s="140"/>
      <c r="EM167" s="140"/>
      <c r="EN167" s="140"/>
      <c r="EO167" s="140"/>
      <c r="EP167" s="140"/>
      <c r="EQ167" s="140"/>
      <c r="ER167" s="140"/>
      <c r="ES167" s="140"/>
      <c r="ET167" s="140"/>
      <c r="EU167" s="140"/>
      <c r="EV167" s="140"/>
      <c r="EW167" s="140"/>
      <c r="EX167" s="140"/>
      <c r="EY167" s="140"/>
      <c r="EZ167" s="140"/>
      <c r="FA167" s="140"/>
      <c r="FB167" s="140"/>
      <c r="FC167" s="140"/>
      <c r="FD167" s="140"/>
      <c r="FE167" s="140"/>
      <c r="FF167" s="140"/>
      <c r="FG167" s="140"/>
      <c r="FH167" s="140"/>
      <c r="FI167" s="140"/>
      <c r="FJ167" s="140"/>
      <c r="FK167" s="140"/>
      <c r="FL167" s="140"/>
      <c r="FM167" s="140"/>
      <c r="FN167" s="140"/>
      <c r="FO167" s="140"/>
      <c r="FP167" s="140"/>
      <c r="FQ167" s="140"/>
      <c r="FR167" s="140"/>
      <c r="FS167" s="140"/>
      <c r="FT167" s="140"/>
      <c r="FU167" s="140"/>
      <c r="FV167" s="140"/>
      <c r="FW167" s="140"/>
      <c r="FX167" s="140"/>
      <c r="FY167" s="140"/>
      <c r="FZ167" s="140"/>
      <c r="GA167" s="140"/>
      <c r="GB167" s="140"/>
      <c r="GC167" s="140"/>
      <c r="GD167" s="140"/>
      <c r="GE167" s="140"/>
      <c r="GF167" s="140"/>
      <c r="GG167" s="140"/>
      <c r="GH167" s="140"/>
      <c r="GI167" s="140"/>
      <c r="GJ167" s="140"/>
      <c r="GK167" s="140"/>
      <c r="GL167" s="140"/>
      <c r="GM167" s="140"/>
      <c r="GN167" s="140"/>
    </row>
    <row r="168" spans="1:196" s="79" customFormat="1" ht="35.25" customHeight="1" x14ac:dyDescent="0.3">
      <c r="A168" s="149"/>
      <c r="B168" s="49"/>
      <c r="C168" s="49"/>
      <c r="D168" s="49"/>
      <c r="E168" s="190" t="s">
        <v>329</v>
      </c>
      <c r="F168" s="28">
        <v>186.9</v>
      </c>
      <c r="G168" s="29">
        <v>186.9</v>
      </c>
      <c r="H168" s="29">
        <v>186.9</v>
      </c>
      <c r="I168" s="39">
        <f t="shared" si="199"/>
        <v>2.724836159931699E-4</v>
      </c>
      <c r="J168" s="25">
        <f t="shared" si="188"/>
        <v>0</v>
      </c>
      <c r="K168" s="154">
        <f t="shared" si="178"/>
        <v>1</v>
      </c>
      <c r="L168" s="142">
        <v>75</v>
      </c>
      <c r="M168" s="25">
        <v>75</v>
      </c>
      <c r="N168" s="25">
        <v>75</v>
      </c>
      <c r="O168" s="29">
        <v>74.5</v>
      </c>
      <c r="P168" s="25">
        <f t="shared" ref="P168:P170" si="207">O168-N168</f>
        <v>-0.5</v>
      </c>
      <c r="Q168" s="144">
        <f t="shared" si="169"/>
        <v>0.99333333333333329</v>
      </c>
      <c r="R168" s="217">
        <f t="shared" ref="R168:R170" si="208">SUM(F168,L168)</f>
        <v>261.89999999999998</v>
      </c>
      <c r="S168" s="25">
        <f t="shared" si="86"/>
        <v>261.89999999999998</v>
      </c>
      <c r="T168" s="25">
        <f t="shared" si="86"/>
        <v>261.89999999999998</v>
      </c>
      <c r="U168" s="25">
        <f t="shared" si="86"/>
        <v>261.39999999999998</v>
      </c>
      <c r="V168" s="25">
        <f t="shared" ref="V168:V170" si="209">U168-T168</f>
        <v>-0.5</v>
      </c>
      <c r="W168" s="154">
        <f t="shared" si="126"/>
        <v>0.99809087437953414</v>
      </c>
      <c r="X168" s="57"/>
      <c r="Y168" s="57"/>
      <c r="Z168" s="57"/>
      <c r="AA168" s="57"/>
      <c r="AB168" s="57"/>
      <c r="AC168" s="57"/>
      <c r="AD168" s="57"/>
      <c r="AE168" s="57"/>
      <c r="AF168" s="57"/>
      <c r="AG168" s="57"/>
      <c r="AH168" s="57"/>
      <c r="AI168" s="57"/>
      <c r="AJ168" s="57"/>
      <c r="AK168" s="57"/>
      <c r="AL168" s="57"/>
      <c r="AM168" s="57"/>
      <c r="AN168" s="57"/>
      <c r="AO168" s="57"/>
      <c r="AP168" s="57"/>
      <c r="AQ168" s="57"/>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row>
    <row r="169" spans="1:196" s="79" customFormat="1" ht="38.25" customHeight="1" x14ac:dyDescent="0.3">
      <c r="A169" s="149"/>
      <c r="B169" s="49"/>
      <c r="C169" s="49"/>
      <c r="D169" s="49"/>
      <c r="E169" s="190" t="s">
        <v>334</v>
      </c>
      <c r="F169" s="28">
        <v>250</v>
      </c>
      <c r="G169" s="29">
        <v>250</v>
      </c>
      <c r="H169" s="29">
        <v>250</v>
      </c>
      <c r="I169" s="39">
        <f t="shared" si="199"/>
        <v>3.6447781700531023E-4</v>
      </c>
      <c r="J169" s="142">
        <f t="shared" si="188"/>
        <v>0</v>
      </c>
      <c r="K169" s="154">
        <f t="shared" si="178"/>
        <v>1</v>
      </c>
      <c r="L169" s="196">
        <v>750</v>
      </c>
      <c r="M169" s="25">
        <v>750</v>
      </c>
      <c r="N169" s="25">
        <v>750</v>
      </c>
      <c r="O169" s="29">
        <v>750</v>
      </c>
      <c r="P169" s="25">
        <f t="shared" si="207"/>
        <v>0</v>
      </c>
      <c r="Q169" s="144">
        <f t="shared" ref="Q169:Q170" si="210">IFERROR(100%*(O169/N169),"")</f>
        <v>1</v>
      </c>
      <c r="R169" s="24">
        <f t="shared" si="208"/>
        <v>1000</v>
      </c>
      <c r="S169" s="25">
        <f t="shared" si="86"/>
        <v>1000</v>
      </c>
      <c r="T169" s="25">
        <f t="shared" si="86"/>
        <v>1000</v>
      </c>
      <c r="U169" s="25">
        <f t="shared" si="86"/>
        <v>1000</v>
      </c>
      <c r="V169" s="142">
        <f t="shared" si="209"/>
        <v>0</v>
      </c>
      <c r="W169" s="154">
        <f t="shared" si="126"/>
        <v>1</v>
      </c>
      <c r="X169" s="57"/>
      <c r="Y169" s="57"/>
      <c r="Z169" s="57"/>
      <c r="AA169" s="57"/>
      <c r="AB169" s="57"/>
      <c r="AC169" s="57"/>
      <c r="AD169" s="57"/>
      <c r="AE169" s="57"/>
      <c r="AF169" s="57"/>
      <c r="AG169" s="57"/>
      <c r="AH169" s="57"/>
      <c r="AI169" s="57"/>
      <c r="AJ169" s="57"/>
      <c r="AK169" s="57"/>
      <c r="AL169" s="57"/>
      <c r="AM169" s="57"/>
      <c r="AN169" s="57"/>
      <c r="AO169" s="57"/>
      <c r="AP169" s="57"/>
      <c r="AQ169" s="57"/>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row>
    <row r="170" spans="1:196" s="79" customFormat="1" ht="48" customHeight="1" x14ac:dyDescent="0.3">
      <c r="A170" s="149"/>
      <c r="B170" s="49"/>
      <c r="C170" s="49"/>
      <c r="D170" s="49"/>
      <c r="E170" s="184" t="s">
        <v>342</v>
      </c>
      <c r="F170" s="28"/>
      <c r="G170" s="29"/>
      <c r="H170" s="29"/>
      <c r="I170" s="39">
        <f t="shared" si="199"/>
        <v>0</v>
      </c>
      <c r="J170" s="142">
        <f t="shared" si="188"/>
        <v>0</v>
      </c>
      <c r="K170" s="154" t="str">
        <f t="shared" si="178"/>
        <v/>
      </c>
      <c r="L170" s="196">
        <v>1050</v>
      </c>
      <c r="M170" s="25">
        <v>1050</v>
      </c>
      <c r="N170" s="25">
        <v>1050</v>
      </c>
      <c r="O170" s="29">
        <v>1049.5</v>
      </c>
      <c r="P170" s="25">
        <f t="shared" si="207"/>
        <v>-0.5</v>
      </c>
      <c r="Q170" s="144">
        <f t="shared" si="210"/>
        <v>0.99952380952380948</v>
      </c>
      <c r="R170" s="24">
        <f t="shared" si="208"/>
        <v>1050</v>
      </c>
      <c r="S170" s="25">
        <f>SUM(F170,M170)</f>
        <v>1050</v>
      </c>
      <c r="T170" s="25">
        <f t="shared" si="86"/>
        <v>1050</v>
      </c>
      <c r="U170" s="25">
        <f t="shared" si="86"/>
        <v>1049.5</v>
      </c>
      <c r="V170" s="142">
        <f t="shared" si="209"/>
        <v>-0.5</v>
      </c>
      <c r="W170" s="154">
        <f t="shared" si="126"/>
        <v>0.99952380952380948</v>
      </c>
      <c r="X170" s="57"/>
      <c r="Y170" s="57"/>
      <c r="Z170" s="57"/>
      <c r="AA170" s="57"/>
      <c r="AB170" s="57"/>
      <c r="AC170" s="57"/>
      <c r="AD170" s="57"/>
      <c r="AE170" s="57"/>
      <c r="AF170" s="57"/>
      <c r="AG170" s="57"/>
      <c r="AH170" s="57"/>
      <c r="AI170" s="57"/>
      <c r="AJ170" s="57"/>
      <c r="AK170" s="57"/>
      <c r="AL170" s="57"/>
      <c r="AM170" s="57"/>
      <c r="AN170" s="57"/>
      <c r="AO170" s="57"/>
      <c r="AP170" s="57"/>
      <c r="AQ170" s="57"/>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row>
    <row r="171" spans="1:196" s="1" customFormat="1" ht="25.5" customHeight="1" x14ac:dyDescent="0.3">
      <c r="A171" s="287" t="s">
        <v>5</v>
      </c>
      <c r="B171" s="288"/>
      <c r="C171" s="288"/>
      <c r="D171" s="288"/>
      <c r="E171" s="289"/>
      <c r="F171" s="18">
        <f>SUM(F57,F13,F44,F77,F82,F88,F89,F90,F91,F92,F104,F140,F151:F152,F163,F167)</f>
        <v>809987.8</v>
      </c>
      <c r="G171" s="18">
        <f>SUM(G57,G13,G44,G77,G82,G88,G89,G90,G91,G92,G104,G140,G151:G152,G163,G167)</f>
        <v>809987.8</v>
      </c>
      <c r="H171" s="12">
        <f>SUM(H57,H13,H44,H77,H82,H88,H89,H90,H91,H92,H104,H140,H151:H152,H163,H167)</f>
        <v>685912.80000000016</v>
      </c>
      <c r="I171" s="21">
        <f t="shared" si="199"/>
        <v>1</v>
      </c>
      <c r="J171" s="145">
        <f>SUM(J57,J13,J44,J77,J82,J88,J89,J90,J92,J104,J140,J151:J152,J163,J167)</f>
        <v>-124072.39999999998</v>
      </c>
      <c r="K171" s="150">
        <f t="shared" si="178"/>
        <v>0.84681868047889131</v>
      </c>
      <c r="L171" s="18">
        <f t="shared" ref="L171:O171" si="211">SUM(L57,L13,L44,L77,L82,L88,L89,L90,L91,L92,L104,L140,L151:L152,L163,L167)</f>
        <v>123713.5</v>
      </c>
      <c r="M171" s="131">
        <f t="shared" si="211"/>
        <v>132772.6</v>
      </c>
      <c r="N171" s="12">
        <f t="shared" si="211"/>
        <v>132772.6</v>
      </c>
      <c r="O171" s="12">
        <f t="shared" si="211"/>
        <v>118379.1</v>
      </c>
      <c r="P171" s="12">
        <f>SUM(P57,P13,P44,P77,P82,P88,P89,P90,P92,P104,P140,P151:P152,P163,P167)</f>
        <v>-14393.500000000004</v>
      </c>
      <c r="Q171" s="211">
        <f t="shared" si="169"/>
        <v>0.891592843704198</v>
      </c>
      <c r="R171" s="18">
        <f>SUM(R57,R13,R44,R77,R82,R88,R89,R90,R91,R92,R104,R140,R151:R152,R163,R167)</f>
        <v>933701.29999999993</v>
      </c>
      <c r="S171" s="12">
        <f>SUM(S57,S13,S44,S77,S82,S88,S89,S90,S91,S92,S104,S140,S151:S152,S163,S167)</f>
        <v>942760.4</v>
      </c>
      <c r="T171" s="12">
        <f>SUM(T57,T13,T44,T77,T82,T88,T89,T90,T91,T92,T104,T140,T151:T152,T163,T167)</f>
        <v>942760.4</v>
      </c>
      <c r="U171" s="12">
        <f>SUM(U57,U13,U44,U77,U82,U88,U89,U90,U91,U92,U104,U140,U151:U152,U163,U167)</f>
        <v>804291.89999999991</v>
      </c>
      <c r="V171" s="12">
        <f>SUM(V57,V13,V44,V77,V82,V88,V89,V90,V92,V104,V140,V151:V152,V163,V167)</f>
        <v>-138465.89999999994</v>
      </c>
      <c r="W171" s="150">
        <f t="shared" si="126"/>
        <v>0.8531243993701898</v>
      </c>
      <c r="X171" s="7"/>
      <c r="Y171" s="7"/>
      <c r="Z171" s="7"/>
      <c r="AA171" s="7"/>
      <c r="AB171" s="7"/>
      <c r="AC171" s="7"/>
      <c r="AD171" s="7"/>
      <c r="AE171" s="7"/>
      <c r="AF171" s="7"/>
      <c r="AG171" s="7"/>
      <c r="AH171" s="7"/>
      <c r="AI171" s="7"/>
      <c r="AJ171" s="7"/>
      <c r="AK171" s="7"/>
      <c r="AL171" s="7"/>
      <c r="AM171" s="7"/>
      <c r="AN171" s="7"/>
      <c r="AO171" s="7"/>
      <c r="AP171" s="7"/>
      <c r="AQ171" s="7"/>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row>
    <row r="172" spans="1:196" s="96" customFormat="1" ht="75.599999999999994" hidden="1" customHeight="1" x14ac:dyDescent="0.3">
      <c r="A172" s="149">
        <v>15</v>
      </c>
      <c r="B172" s="92">
        <v>250909</v>
      </c>
      <c r="C172" s="92">
        <v>8821</v>
      </c>
      <c r="D172" s="92">
        <v>1060</v>
      </c>
      <c r="E172" s="191" t="s">
        <v>290</v>
      </c>
      <c r="F172" s="26"/>
      <c r="G172" s="33"/>
      <c r="H172" s="33"/>
      <c r="I172" s="21">
        <f t="shared" si="199"/>
        <v>0</v>
      </c>
      <c r="J172" s="25">
        <f t="shared" si="188"/>
        <v>0</v>
      </c>
      <c r="K172" s="150" t="str">
        <f t="shared" si="178"/>
        <v/>
      </c>
      <c r="L172" s="195"/>
      <c r="M172" s="13"/>
      <c r="N172" s="13"/>
      <c r="O172" s="27"/>
      <c r="P172" s="13">
        <f>O172-N172</f>
        <v>0</v>
      </c>
      <c r="Q172" s="211" t="str">
        <f t="shared" si="169"/>
        <v/>
      </c>
      <c r="R172" s="216">
        <f>SUM(F172,L172)</f>
        <v>0</v>
      </c>
      <c r="S172" s="13">
        <f t="shared" si="86"/>
        <v>0</v>
      </c>
      <c r="T172" s="13">
        <f t="shared" ref="T172" si="212">SUM(G172,N172)</f>
        <v>0</v>
      </c>
      <c r="U172" s="13">
        <f t="shared" ref="U172" si="213">SUM(H172,O172)</f>
        <v>0</v>
      </c>
      <c r="V172" s="13">
        <f>U172-T172</f>
        <v>0</v>
      </c>
      <c r="W172" s="150" t="str">
        <f t="shared" si="126"/>
        <v/>
      </c>
      <c r="X172" s="93"/>
      <c r="Y172" s="93"/>
      <c r="Z172" s="93"/>
      <c r="AA172" s="93"/>
      <c r="AB172" s="93"/>
      <c r="AC172" s="93"/>
      <c r="AD172" s="93"/>
      <c r="AE172" s="93"/>
      <c r="AF172" s="93"/>
      <c r="AG172" s="93"/>
      <c r="AH172" s="93"/>
      <c r="AI172" s="93"/>
      <c r="AJ172" s="93"/>
      <c r="AK172" s="93"/>
      <c r="AL172" s="93"/>
      <c r="AM172" s="93"/>
      <c r="AN172" s="93"/>
      <c r="AO172" s="93"/>
      <c r="AP172" s="93"/>
      <c r="AQ172" s="93"/>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5"/>
      <c r="GF172" s="95"/>
      <c r="GG172" s="95"/>
      <c r="GH172" s="95"/>
      <c r="GI172" s="95"/>
      <c r="GJ172" s="95"/>
      <c r="GK172" s="95"/>
      <c r="GL172" s="95"/>
      <c r="GM172" s="95"/>
      <c r="GN172" s="95"/>
    </row>
    <row r="173" spans="1:196" s="96" customFormat="1" ht="64.5" customHeight="1" x14ac:dyDescent="0.3">
      <c r="A173" s="149">
        <v>16</v>
      </c>
      <c r="B173" s="92">
        <v>250909</v>
      </c>
      <c r="C173" s="92">
        <v>8822</v>
      </c>
      <c r="D173" s="92">
        <v>1060</v>
      </c>
      <c r="E173" s="192" t="s">
        <v>352</v>
      </c>
      <c r="F173" s="32"/>
      <c r="G173" s="33"/>
      <c r="H173" s="33"/>
      <c r="I173" s="21">
        <f t="shared" si="199"/>
        <v>0</v>
      </c>
      <c r="J173" s="25">
        <f t="shared" si="188"/>
        <v>0</v>
      </c>
      <c r="K173" s="150" t="str">
        <f t="shared" si="178"/>
        <v/>
      </c>
      <c r="L173" s="195"/>
      <c r="M173" s="13"/>
      <c r="N173" s="13"/>
      <c r="O173" s="27">
        <v>-42</v>
      </c>
      <c r="P173" s="13">
        <f>O173-N173</f>
        <v>-42</v>
      </c>
      <c r="Q173" s="211" t="str">
        <f t="shared" si="169"/>
        <v/>
      </c>
      <c r="R173" s="216">
        <f>SUM(F173,L173)</f>
        <v>0</v>
      </c>
      <c r="S173" s="13" t="s">
        <v>181</v>
      </c>
      <c r="T173" s="13">
        <f t="shared" ref="S173:U174" si="214">SUM(G173,N173)</f>
        <v>0</v>
      </c>
      <c r="U173" s="13">
        <f t="shared" si="214"/>
        <v>-42</v>
      </c>
      <c r="V173" s="13">
        <f>U173-T173</f>
        <v>-42</v>
      </c>
      <c r="W173" s="150" t="str">
        <f t="shared" si="126"/>
        <v/>
      </c>
      <c r="X173" s="93"/>
      <c r="Y173" s="93"/>
      <c r="Z173" s="93"/>
      <c r="AA173" s="93"/>
      <c r="AB173" s="93"/>
      <c r="AC173" s="93"/>
      <c r="AD173" s="93"/>
      <c r="AE173" s="93"/>
      <c r="AF173" s="93"/>
      <c r="AG173" s="93"/>
      <c r="AH173" s="93"/>
      <c r="AI173" s="93"/>
      <c r="AJ173" s="93"/>
      <c r="AK173" s="93"/>
      <c r="AL173" s="93"/>
      <c r="AM173" s="93"/>
      <c r="AN173" s="93"/>
      <c r="AO173" s="93"/>
      <c r="AP173" s="93"/>
      <c r="AQ173" s="93"/>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5"/>
      <c r="GF173" s="95"/>
      <c r="GG173" s="95"/>
      <c r="GH173" s="95"/>
      <c r="GI173" s="95"/>
      <c r="GJ173" s="95"/>
      <c r="GK173" s="95"/>
      <c r="GL173" s="95"/>
      <c r="GM173" s="95"/>
      <c r="GN173" s="95"/>
    </row>
    <row r="174" spans="1:196" s="100" customFormat="1" ht="36" customHeight="1" x14ac:dyDescent="0.3">
      <c r="A174" s="166"/>
      <c r="B174" s="167"/>
      <c r="C174" s="167"/>
      <c r="D174" s="167"/>
      <c r="E174" s="193" t="s">
        <v>33</v>
      </c>
      <c r="F174" s="168">
        <f>SUM(F171:F173)</f>
        <v>809987.8</v>
      </c>
      <c r="G174" s="169">
        <f>SUM(G171:G173)</f>
        <v>809987.8</v>
      </c>
      <c r="H174" s="169">
        <f>SUM(H171:H173)</f>
        <v>685912.80000000016</v>
      </c>
      <c r="I174" s="170">
        <f t="shared" si="199"/>
        <v>1</v>
      </c>
      <c r="J174" s="171">
        <f t="shared" si="188"/>
        <v>-124074.99999999988</v>
      </c>
      <c r="K174" s="173">
        <f t="shared" si="178"/>
        <v>0.84681868047889131</v>
      </c>
      <c r="L174" s="207">
        <f>SUM(L171:L173)</f>
        <v>123713.5</v>
      </c>
      <c r="M174" s="169">
        <f>SUM(M171:M173)</f>
        <v>132772.6</v>
      </c>
      <c r="N174" s="172">
        <f>SUM(N171:N173)</f>
        <v>132772.6</v>
      </c>
      <c r="O174" s="169">
        <f>SUM(O171:O173)</f>
        <v>118337.1</v>
      </c>
      <c r="P174" s="169">
        <f>SUM(P171:P173)</f>
        <v>-14435.500000000004</v>
      </c>
      <c r="Q174" s="214">
        <f t="shared" si="169"/>
        <v>0.89127651337700697</v>
      </c>
      <c r="R174" s="221">
        <f>SUM(F174,L174)</f>
        <v>933701.3</v>
      </c>
      <c r="S174" s="171">
        <f t="shared" si="214"/>
        <v>942760.4</v>
      </c>
      <c r="T174" s="171">
        <f>SUM(G174,N174)</f>
        <v>942760.4</v>
      </c>
      <c r="U174" s="171">
        <f t="shared" si="214"/>
        <v>804249.90000000014</v>
      </c>
      <c r="V174" s="171">
        <f>U174-T174</f>
        <v>-138510.49999999988</v>
      </c>
      <c r="W174" s="173">
        <f t="shared" si="126"/>
        <v>0.85307984934454195</v>
      </c>
      <c r="X174" s="97"/>
      <c r="Y174" s="97"/>
      <c r="Z174" s="97"/>
      <c r="AA174" s="97"/>
      <c r="AB174" s="97"/>
      <c r="AC174" s="97"/>
      <c r="AD174" s="97"/>
      <c r="AE174" s="97"/>
      <c r="AF174" s="97"/>
      <c r="AG174" s="97"/>
      <c r="AH174" s="97"/>
      <c r="AI174" s="97"/>
      <c r="AJ174" s="97"/>
      <c r="AK174" s="97"/>
      <c r="AL174" s="97"/>
      <c r="AM174" s="97"/>
      <c r="AN174" s="97"/>
      <c r="AO174" s="97"/>
      <c r="AP174" s="97"/>
      <c r="AQ174" s="97"/>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c r="CT174" s="98"/>
      <c r="CU174" s="98"/>
      <c r="CV174" s="98"/>
      <c r="CW174" s="98"/>
      <c r="CX174" s="98"/>
      <c r="CY174" s="98"/>
      <c r="CZ174" s="98"/>
      <c r="DA174" s="98"/>
      <c r="DB174" s="98"/>
      <c r="DC174" s="98"/>
      <c r="DD174" s="98"/>
      <c r="DE174" s="98"/>
      <c r="DF174" s="98"/>
      <c r="DG174" s="98"/>
      <c r="DH174" s="98"/>
      <c r="DI174" s="98"/>
      <c r="DJ174" s="98"/>
      <c r="DK174" s="98"/>
      <c r="DL174" s="98"/>
      <c r="DM174" s="98"/>
      <c r="DN174" s="98"/>
      <c r="DO174" s="98"/>
      <c r="DP174" s="98"/>
      <c r="DQ174" s="98"/>
      <c r="DR174" s="98"/>
      <c r="DS174" s="98"/>
      <c r="DT174" s="98"/>
      <c r="DU174" s="98"/>
      <c r="DV174" s="98"/>
      <c r="DW174" s="98"/>
      <c r="DX174" s="98"/>
      <c r="DY174" s="98"/>
      <c r="DZ174" s="98"/>
      <c r="EA174" s="98"/>
      <c r="EB174" s="98"/>
      <c r="EC174" s="98"/>
      <c r="ED174" s="98"/>
      <c r="EE174" s="98"/>
      <c r="EF174" s="98"/>
      <c r="EG174" s="98"/>
      <c r="EH174" s="98"/>
      <c r="EI174" s="98"/>
      <c r="EJ174" s="98"/>
      <c r="EK174" s="98"/>
      <c r="EL174" s="98"/>
      <c r="EM174" s="98"/>
      <c r="EN174" s="98"/>
      <c r="EO174" s="98"/>
      <c r="EP174" s="98"/>
      <c r="EQ174" s="98"/>
      <c r="ER174" s="98"/>
      <c r="ES174" s="98"/>
      <c r="ET174" s="98"/>
      <c r="EU174" s="98"/>
      <c r="EV174" s="98"/>
      <c r="EW174" s="98"/>
      <c r="EX174" s="98"/>
      <c r="EY174" s="98"/>
      <c r="EZ174" s="98"/>
      <c r="FA174" s="98"/>
      <c r="FB174" s="98"/>
      <c r="FC174" s="98"/>
      <c r="FD174" s="98"/>
      <c r="FE174" s="98"/>
      <c r="FF174" s="98"/>
      <c r="FG174" s="98"/>
      <c r="FH174" s="98"/>
      <c r="FI174" s="98"/>
      <c r="FJ174" s="98"/>
      <c r="FK174" s="98"/>
      <c r="FL174" s="98"/>
      <c r="FM174" s="98"/>
      <c r="FN174" s="98"/>
      <c r="FO174" s="98"/>
      <c r="FP174" s="98"/>
      <c r="FQ174" s="98"/>
      <c r="FR174" s="98"/>
      <c r="FS174" s="98"/>
      <c r="FT174" s="98"/>
      <c r="FU174" s="98"/>
      <c r="FV174" s="98"/>
      <c r="FW174" s="98"/>
      <c r="FX174" s="98"/>
      <c r="FY174" s="98"/>
      <c r="FZ174" s="98"/>
      <c r="GA174" s="98"/>
      <c r="GB174" s="98"/>
      <c r="GC174" s="98"/>
      <c r="GD174" s="98"/>
      <c r="GE174" s="99"/>
      <c r="GF174" s="99"/>
      <c r="GG174" s="99"/>
      <c r="GH174" s="99"/>
      <c r="GI174" s="99"/>
      <c r="GJ174" s="99"/>
      <c r="GK174" s="99"/>
      <c r="GL174" s="99"/>
      <c r="GM174" s="99"/>
      <c r="GN174" s="99"/>
    </row>
    <row r="175" spans="1:196" s="258" customFormat="1" ht="86.25" customHeight="1" x14ac:dyDescent="0.4">
      <c r="B175" s="259"/>
      <c r="C175" s="259"/>
      <c r="D175" s="259"/>
      <c r="E175" s="267" t="s">
        <v>357</v>
      </c>
      <c r="F175" s="267"/>
      <c r="G175" s="268"/>
      <c r="H175" s="268"/>
      <c r="I175" s="268"/>
      <c r="J175" s="268"/>
      <c r="K175" s="260"/>
      <c r="L175" s="102"/>
      <c r="M175" s="261" t="s">
        <v>358</v>
      </c>
      <c r="N175" s="262"/>
      <c r="O175" s="102"/>
      <c r="P175" s="263"/>
      <c r="Q175" s="102"/>
      <c r="R175" s="264"/>
      <c r="S175" s="264"/>
      <c r="T175" s="264"/>
      <c r="U175" s="102"/>
      <c r="V175" s="102"/>
      <c r="W175" s="102"/>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c r="DM175" s="266"/>
      <c r="DN175" s="266"/>
      <c r="DO175" s="266"/>
      <c r="DP175" s="266"/>
      <c r="DQ175" s="266"/>
      <c r="DR175" s="266"/>
      <c r="DS175" s="266"/>
      <c r="DT175" s="266"/>
      <c r="DU175" s="266"/>
      <c r="DV175" s="266"/>
      <c r="DW175" s="266"/>
      <c r="DX175" s="266"/>
      <c r="DY175" s="266"/>
      <c r="DZ175" s="266"/>
      <c r="EA175" s="266"/>
      <c r="EB175" s="266"/>
      <c r="EC175" s="266"/>
      <c r="ED175" s="266"/>
      <c r="EE175" s="266"/>
      <c r="EF175" s="266"/>
      <c r="EG175" s="266"/>
      <c r="EH175" s="266"/>
      <c r="EI175" s="266"/>
      <c r="EJ175" s="266"/>
      <c r="EK175" s="266"/>
      <c r="EL175" s="266"/>
      <c r="EM175" s="266"/>
      <c r="EN175" s="266"/>
      <c r="EO175" s="266"/>
      <c r="EP175" s="266"/>
      <c r="EQ175" s="266"/>
      <c r="ER175" s="266"/>
      <c r="ES175" s="266"/>
      <c r="ET175" s="266"/>
      <c r="EU175" s="266"/>
      <c r="EV175" s="266"/>
      <c r="EW175" s="266"/>
      <c r="EX175" s="266"/>
      <c r="EY175" s="266"/>
      <c r="EZ175" s="266"/>
      <c r="FA175" s="266"/>
      <c r="FB175" s="266"/>
      <c r="FC175" s="266"/>
      <c r="FD175" s="266"/>
      <c r="FE175" s="266"/>
      <c r="FF175" s="266"/>
      <c r="FG175" s="266"/>
      <c r="FH175" s="266"/>
      <c r="FI175" s="266"/>
      <c r="FJ175" s="266"/>
      <c r="FK175" s="266"/>
      <c r="FL175" s="266"/>
      <c r="FM175" s="266"/>
      <c r="FN175" s="266"/>
      <c r="FO175" s="266"/>
      <c r="FP175" s="266"/>
      <c r="FQ175" s="266"/>
      <c r="FR175" s="266"/>
      <c r="FS175" s="266"/>
      <c r="FT175" s="266"/>
      <c r="FU175" s="266"/>
      <c r="FV175" s="266"/>
      <c r="FW175" s="266"/>
      <c r="FX175" s="266"/>
      <c r="FY175" s="266"/>
      <c r="FZ175" s="266"/>
      <c r="GA175" s="266"/>
      <c r="GB175" s="266"/>
      <c r="GC175" s="266"/>
      <c r="GD175" s="266"/>
      <c r="GE175" s="264"/>
      <c r="GF175" s="264"/>
      <c r="GG175" s="264"/>
      <c r="GH175" s="264"/>
      <c r="GI175" s="264"/>
      <c r="GJ175" s="264"/>
      <c r="GK175" s="264"/>
      <c r="GL175" s="264"/>
      <c r="GM175" s="264"/>
      <c r="GN175" s="264"/>
    </row>
    <row r="176" spans="1:196" x14ac:dyDescent="0.2">
      <c r="B176" s="3"/>
      <c r="C176" s="3"/>
      <c r="D176" s="3"/>
      <c r="E176" s="3"/>
      <c r="F176" s="104"/>
      <c r="G176" s="104"/>
      <c r="H176" s="10"/>
      <c r="I176" s="10"/>
      <c r="J176" s="10"/>
      <c r="K176" s="105"/>
      <c r="L176" s="10"/>
      <c r="M176" s="10"/>
      <c r="N176" s="10"/>
      <c r="O176" s="10"/>
      <c r="P176" s="103"/>
      <c r="Q176" s="10"/>
      <c r="R176" s="10"/>
      <c r="S176" s="10"/>
      <c r="T176" s="10"/>
      <c r="U176" s="10"/>
      <c r="V176" s="10"/>
      <c r="W176" s="10"/>
      <c r="X176" s="7"/>
      <c r="Y176" s="7"/>
      <c r="Z176" s="7"/>
      <c r="AA176" s="7"/>
      <c r="AB176" s="7"/>
      <c r="AC176" s="7"/>
      <c r="AD176" s="7"/>
      <c r="AE176" s="7"/>
      <c r="AF176" s="7"/>
      <c r="AG176" s="7"/>
      <c r="AH176" s="7"/>
      <c r="AI176" s="7"/>
      <c r="AJ176" s="7"/>
      <c r="AK176" s="7"/>
      <c r="AL176" s="7"/>
      <c r="AM176" s="7"/>
      <c r="AN176" s="7"/>
      <c r="AO176" s="7"/>
      <c r="AP176" s="7"/>
      <c r="AQ176" s="7"/>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row>
    <row r="177" spans="2:196" x14ac:dyDescent="0.2">
      <c r="B177" s="3"/>
      <c r="C177" s="3"/>
      <c r="D177" s="3"/>
      <c r="E177" s="3"/>
      <c r="F177" s="104"/>
      <c r="G177" s="104"/>
      <c r="H177" s="10"/>
      <c r="I177" s="10"/>
      <c r="J177" s="10"/>
      <c r="K177" s="105"/>
      <c r="L177" s="10"/>
      <c r="M177" s="10"/>
      <c r="N177" s="10"/>
      <c r="O177" s="10"/>
      <c r="P177" s="103"/>
      <c r="Q177" s="10"/>
      <c r="R177" s="10"/>
      <c r="S177" s="10"/>
      <c r="T177" s="10"/>
      <c r="U177" s="10"/>
      <c r="V177" s="10"/>
      <c r="W177" s="10"/>
      <c r="X177" s="7"/>
      <c r="Y177" s="7"/>
      <c r="Z177" s="7"/>
      <c r="AA177" s="7"/>
      <c r="AB177" s="7"/>
      <c r="AC177" s="7"/>
      <c r="AD177" s="7"/>
      <c r="AE177" s="7"/>
      <c r="AF177" s="7"/>
      <c r="AG177" s="7"/>
      <c r="AH177" s="7"/>
      <c r="AI177" s="7"/>
      <c r="AJ177" s="7"/>
      <c r="AK177" s="7"/>
      <c r="AL177" s="7"/>
      <c r="AM177" s="7"/>
      <c r="AN177" s="7"/>
      <c r="AO177" s="7"/>
      <c r="AP177" s="7"/>
      <c r="AQ177" s="7"/>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row>
    <row r="178" spans="2:196" x14ac:dyDescent="0.2">
      <c r="B178" s="3"/>
      <c r="C178" s="3"/>
      <c r="D178" s="3"/>
      <c r="E178" s="3"/>
      <c r="F178" s="104"/>
      <c r="G178" s="104"/>
      <c r="H178" s="10"/>
      <c r="I178" s="10"/>
      <c r="J178" s="10"/>
      <c r="K178" s="105"/>
      <c r="L178" s="10"/>
      <c r="M178" s="10"/>
      <c r="N178" s="10"/>
      <c r="O178" s="10"/>
      <c r="P178" s="103"/>
      <c r="Q178" s="10"/>
      <c r="R178" s="10"/>
      <c r="S178" s="10"/>
      <c r="T178" s="10"/>
      <c r="U178" s="10"/>
      <c r="V178" s="10"/>
      <c r="W178" s="10"/>
      <c r="X178" s="7"/>
      <c r="Y178" s="7"/>
      <c r="Z178" s="7"/>
      <c r="AA178" s="7"/>
      <c r="AB178" s="7"/>
      <c r="AC178" s="7"/>
      <c r="AD178" s="7"/>
      <c r="AE178" s="7"/>
      <c r="AF178" s="7"/>
      <c r="AG178" s="7"/>
      <c r="AH178" s="7"/>
      <c r="AI178" s="7"/>
      <c r="AJ178" s="7"/>
      <c r="AK178" s="7"/>
      <c r="AL178" s="7"/>
      <c r="AM178" s="7"/>
      <c r="AN178" s="7"/>
      <c r="AO178" s="7"/>
      <c r="AP178" s="7"/>
      <c r="AQ178" s="7"/>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row>
    <row r="179" spans="2:196" x14ac:dyDescent="0.2">
      <c r="B179" s="3"/>
      <c r="C179" s="3"/>
      <c r="D179" s="3"/>
      <c r="E179" s="3"/>
      <c r="F179" s="104"/>
      <c r="G179" s="104"/>
      <c r="H179" s="10"/>
      <c r="I179" s="10"/>
      <c r="J179" s="10"/>
      <c r="K179" s="105"/>
      <c r="L179" s="10"/>
      <c r="M179" s="10"/>
      <c r="N179" s="10"/>
      <c r="O179" s="10"/>
      <c r="P179" s="103"/>
      <c r="Q179" s="10"/>
      <c r="R179" s="10"/>
      <c r="S179" s="10"/>
      <c r="T179" s="10"/>
      <c r="U179" s="10"/>
      <c r="V179" s="10"/>
      <c r="W179" s="10"/>
      <c r="X179" s="7"/>
      <c r="Y179" s="7"/>
      <c r="Z179" s="7"/>
      <c r="AA179" s="7"/>
      <c r="AB179" s="7"/>
      <c r="AC179" s="7"/>
      <c r="AD179" s="7"/>
      <c r="AE179" s="7"/>
      <c r="AF179" s="7"/>
      <c r="AG179" s="7"/>
      <c r="AH179" s="7"/>
      <c r="AI179" s="7"/>
      <c r="AJ179" s="7"/>
      <c r="AK179" s="7"/>
      <c r="AL179" s="7"/>
      <c r="AM179" s="7"/>
      <c r="AN179" s="7"/>
      <c r="AO179" s="7"/>
      <c r="AP179" s="7"/>
      <c r="AQ179" s="7"/>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row>
    <row r="180" spans="2:196" x14ac:dyDescent="0.2">
      <c r="B180" s="3"/>
      <c r="C180" s="3"/>
      <c r="D180" s="3"/>
      <c r="E180" s="3"/>
      <c r="F180" s="104"/>
      <c r="G180" s="104"/>
      <c r="H180" s="10"/>
      <c r="I180" s="10"/>
      <c r="J180" s="10"/>
      <c r="K180" s="105"/>
      <c r="L180" s="10"/>
      <c r="M180" s="10"/>
      <c r="N180" s="10"/>
      <c r="O180" s="10"/>
      <c r="P180" s="103"/>
      <c r="Q180" s="10"/>
      <c r="R180" s="10"/>
      <c r="S180" s="10"/>
      <c r="T180" s="10"/>
      <c r="U180" s="10"/>
      <c r="V180" s="10"/>
      <c r="W180" s="10"/>
      <c r="X180" s="7"/>
      <c r="Y180" s="7"/>
      <c r="Z180" s="7"/>
      <c r="AA180" s="7"/>
      <c r="AB180" s="7"/>
      <c r="AC180" s="7"/>
      <c r="AD180" s="7"/>
      <c r="AE180" s="7"/>
      <c r="AF180" s="7"/>
      <c r="AG180" s="7"/>
      <c r="AH180" s="7"/>
      <c r="AI180" s="7"/>
      <c r="AJ180" s="7"/>
      <c r="AK180" s="7"/>
      <c r="AL180" s="7"/>
      <c r="AM180" s="7"/>
      <c r="AN180" s="7"/>
      <c r="AO180" s="7"/>
      <c r="AP180" s="7"/>
      <c r="AQ180" s="7"/>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row>
    <row r="181" spans="2:196" x14ac:dyDescent="0.2">
      <c r="B181" s="3"/>
      <c r="C181" s="3"/>
      <c r="D181" s="3"/>
      <c r="E181" s="3"/>
      <c r="F181" s="104"/>
      <c r="G181" s="104"/>
      <c r="H181" s="10"/>
      <c r="I181" s="10"/>
      <c r="J181" s="10"/>
      <c r="K181" s="105"/>
      <c r="L181" s="10"/>
      <c r="M181" s="10"/>
      <c r="N181" s="10"/>
      <c r="O181" s="10"/>
      <c r="P181" s="103"/>
      <c r="Q181" s="10"/>
      <c r="R181" s="10"/>
      <c r="S181" s="10"/>
      <c r="T181" s="10"/>
      <c r="U181" s="10"/>
      <c r="V181" s="10"/>
      <c r="W181" s="10"/>
      <c r="X181" s="7"/>
      <c r="Y181" s="7"/>
      <c r="Z181" s="7"/>
      <c r="AA181" s="7"/>
      <c r="AB181" s="7"/>
      <c r="AC181" s="7"/>
      <c r="AD181" s="7"/>
      <c r="AE181" s="7"/>
      <c r="AF181" s="7"/>
      <c r="AG181" s="7"/>
      <c r="AH181" s="7"/>
      <c r="AI181" s="7"/>
      <c r="AJ181" s="7"/>
      <c r="AK181" s="7"/>
      <c r="AL181" s="7"/>
      <c r="AM181" s="7"/>
      <c r="AN181" s="7"/>
      <c r="AO181" s="7"/>
      <c r="AP181" s="7"/>
      <c r="AQ181" s="7"/>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row>
    <row r="182" spans="2:196" x14ac:dyDescent="0.2">
      <c r="B182" s="3"/>
      <c r="C182" s="3"/>
      <c r="D182" s="3"/>
      <c r="E182" s="3"/>
      <c r="F182" s="104"/>
      <c r="G182" s="104"/>
      <c r="H182" s="10"/>
      <c r="I182" s="10"/>
      <c r="J182" s="10"/>
      <c r="K182" s="105"/>
      <c r="L182" s="10"/>
      <c r="M182" s="10"/>
      <c r="N182" s="10"/>
      <c r="O182" s="10"/>
      <c r="P182" s="103"/>
      <c r="Q182" s="10"/>
      <c r="R182" s="10"/>
      <c r="S182" s="10"/>
      <c r="T182" s="10"/>
      <c r="U182" s="10"/>
      <c r="V182" s="10"/>
      <c r="W182" s="10"/>
      <c r="X182" s="7"/>
      <c r="Y182" s="7"/>
      <c r="Z182" s="7"/>
      <c r="AA182" s="7"/>
      <c r="AB182" s="7"/>
      <c r="AC182" s="7"/>
      <c r="AD182" s="7"/>
      <c r="AE182" s="7"/>
      <c r="AF182" s="7"/>
      <c r="AG182" s="7"/>
      <c r="AH182" s="7"/>
      <c r="AI182" s="7"/>
      <c r="AJ182" s="7"/>
      <c r="AK182" s="7"/>
      <c r="AL182" s="7"/>
      <c r="AM182" s="7"/>
      <c r="AN182" s="7"/>
      <c r="AO182" s="7"/>
      <c r="AP182" s="7"/>
      <c r="AQ182" s="7"/>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row>
    <row r="183" spans="2:196" x14ac:dyDescent="0.2">
      <c r="B183" s="3"/>
      <c r="C183" s="3"/>
      <c r="D183" s="3"/>
      <c r="E183" s="3"/>
      <c r="F183" s="104"/>
      <c r="G183" s="104"/>
      <c r="H183" s="10"/>
      <c r="I183" s="10"/>
      <c r="J183" s="10"/>
      <c r="K183" s="105"/>
      <c r="L183" s="10"/>
      <c r="M183" s="10"/>
      <c r="N183" s="10"/>
      <c r="O183" s="10"/>
      <c r="P183" s="103"/>
      <c r="Q183" s="10"/>
      <c r="R183" s="10"/>
      <c r="S183" s="10"/>
      <c r="T183" s="10"/>
      <c r="U183" s="10"/>
      <c r="V183" s="10"/>
      <c r="W183" s="10"/>
      <c r="X183" s="7"/>
      <c r="Y183" s="7"/>
      <c r="Z183" s="7"/>
      <c r="AA183" s="7"/>
      <c r="AB183" s="7"/>
      <c r="AC183" s="7"/>
      <c r="AD183" s="7"/>
      <c r="AE183" s="7"/>
      <c r="AF183" s="7"/>
      <c r="AG183" s="7"/>
      <c r="AH183" s="7"/>
      <c r="AI183" s="7"/>
      <c r="AJ183" s="7"/>
      <c r="AK183" s="7"/>
      <c r="AL183" s="7"/>
      <c r="AM183" s="7"/>
      <c r="AN183" s="7"/>
      <c r="AO183" s="7"/>
      <c r="AP183" s="7"/>
      <c r="AQ183" s="7"/>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row>
    <row r="184" spans="2:196" x14ac:dyDescent="0.2">
      <c r="B184" s="3"/>
      <c r="C184" s="3"/>
      <c r="D184" s="3"/>
      <c r="E184" s="3"/>
      <c r="F184" s="104"/>
      <c r="G184" s="104"/>
      <c r="H184" s="10"/>
      <c r="I184" s="10"/>
      <c r="J184" s="10"/>
      <c r="K184" s="105"/>
      <c r="L184" s="10"/>
      <c r="M184" s="10"/>
      <c r="N184" s="10"/>
      <c r="O184" s="10"/>
      <c r="P184" s="103"/>
      <c r="Q184" s="10"/>
      <c r="R184" s="10"/>
      <c r="S184" s="10"/>
      <c r="T184" s="10"/>
      <c r="U184" s="10"/>
      <c r="V184" s="10"/>
      <c r="W184" s="10"/>
      <c r="X184" s="7"/>
      <c r="Y184" s="7"/>
      <c r="Z184" s="7"/>
      <c r="AA184" s="7"/>
      <c r="AB184" s="7"/>
      <c r="AC184" s="7"/>
      <c r="AD184" s="7"/>
      <c r="AE184" s="7"/>
      <c r="AF184" s="7"/>
      <c r="AG184" s="7"/>
      <c r="AH184" s="7"/>
      <c r="AI184" s="7"/>
      <c r="AJ184" s="7"/>
      <c r="AK184" s="7"/>
      <c r="AL184" s="7"/>
      <c r="AM184" s="7"/>
      <c r="AN184" s="7"/>
      <c r="AO184" s="7"/>
      <c r="AP184" s="7"/>
      <c r="AQ184" s="7"/>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row>
    <row r="185" spans="2:196" x14ac:dyDescent="0.2">
      <c r="B185" s="3"/>
      <c r="C185" s="3"/>
      <c r="D185" s="3"/>
      <c r="E185" s="3"/>
      <c r="F185" s="104"/>
      <c r="G185" s="104"/>
      <c r="H185" s="10"/>
      <c r="I185" s="10"/>
      <c r="J185" s="10"/>
      <c r="K185" s="105"/>
      <c r="L185" s="10"/>
      <c r="M185" s="10"/>
      <c r="N185" s="10"/>
      <c r="O185" s="10"/>
      <c r="P185" s="103"/>
      <c r="Q185" s="10"/>
      <c r="R185" s="10"/>
      <c r="S185" s="10"/>
      <c r="T185" s="10"/>
      <c r="U185" s="10"/>
      <c r="V185" s="10"/>
      <c r="W185" s="10"/>
      <c r="X185" s="7"/>
      <c r="Y185" s="7"/>
      <c r="Z185" s="7"/>
      <c r="AA185" s="7"/>
      <c r="AB185" s="7"/>
      <c r="AC185" s="7"/>
      <c r="AD185" s="7"/>
      <c r="AE185" s="7"/>
      <c r="AF185" s="7"/>
      <c r="AG185" s="7"/>
      <c r="AH185" s="7"/>
      <c r="AI185" s="7"/>
      <c r="AJ185" s="7"/>
      <c r="AK185" s="7"/>
      <c r="AL185" s="7"/>
      <c r="AM185" s="7"/>
      <c r="AN185" s="7"/>
      <c r="AO185" s="7"/>
      <c r="AP185" s="7"/>
      <c r="AQ185" s="7"/>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row>
    <row r="186" spans="2:196" x14ac:dyDescent="0.2">
      <c r="B186" s="3"/>
      <c r="C186" s="3"/>
      <c r="D186" s="3"/>
      <c r="E186" s="3"/>
      <c r="F186" s="104"/>
      <c r="G186" s="104"/>
      <c r="H186" s="10"/>
      <c r="I186" s="10"/>
      <c r="J186" s="10"/>
      <c r="K186" s="105"/>
      <c r="L186" s="10"/>
      <c r="M186" s="10"/>
      <c r="N186" s="10"/>
      <c r="O186" s="10"/>
      <c r="P186" s="103"/>
      <c r="Q186" s="10"/>
      <c r="R186" s="10"/>
      <c r="S186" s="10"/>
      <c r="T186" s="10"/>
      <c r="U186" s="10"/>
      <c r="V186" s="10"/>
      <c r="W186" s="10"/>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row>
    <row r="187" spans="2:196" x14ac:dyDescent="0.2">
      <c r="B187" s="3"/>
      <c r="C187" s="3"/>
      <c r="D187" s="3"/>
      <c r="E187" s="3"/>
      <c r="F187" s="104"/>
      <c r="G187" s="104"/>
      <c r="H187" s="10"/>
      <c r="I187" s="10"/>
      <c r="J187" s="10"/>
      <c r="K187" s="105"/>
      <c r="L187" s="10"/>
      <c r="M187" s="10"/>
      <c r="N187" s="10"/>
      <c r="O187" s="10"/>
      <c r="P187" s="103"/>
      <c r="Q187" s="10"/>
      <c r="R187" s="10"/>
      <c r="S187" s="10"/>
      <c r="T187" s="10"/>
      <c r="U187" s="10"/>
      <c r="V187" s="10"/>
      <c r="W187" s="10"/>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row>
    <row r="188" spans="2:196" x14ac:dyDescent="0.2">
      <c r="B188" s="3"/>
      <c r="C188" s="3"/>
      <c r="D188" s="3"/>
      <c r="E188" s="3"/>
      <c r="F188" s="104"/>
      <c r="G188" s="104"/>
      <c r="H188" s="10"/>
      <c r="I188" s="10"/>
      <c r="J188" s="10"/>
      <c r="K188" s="105"/>
      <c r="L188" s="10"/>
      <c r="M188" s="10"/>
      <c r="N188" s="10"/>
      <c r="O188" s="10"/>
      <c r="P188" s="103"/>
      <c r="Q188" s="10"/>
      <c r="R188" s="10"/>
      <c r="S188" s="10"/>
      <c r="T188" s="10"/>
      <c r="U188" s="10"/>
      <c r="V188" s="10"/>
      <c r="W188" s="10"/>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row>
    <row r="189" spans="2:196" x14ac:dyDescent="0.2">
      <c r="B189" s="3"/>
      <c r="C189" s="3"/>
      <c r="D189" s="3"/>
      <c r="E189" s="3"/>
      <c r="F189" s="104"/>
      <c r="G189" s="104"/>
      <c r="H189" s="10"/>
      <c r="I189" s="10"/>
      <c r="J189" s="10"/>
      <c r="K189" s="105"/>
      <c r="L189" s="10"/>
      <c r="M189" s="10"/>
      <c r="N189" s="10"/>
      <c r="O189" s="10"/>
      <c r="P189" s="103"/>
      <c r="Q189" s="10"/>
      <c r="R189" s="10"/>
      <c r="S189" s="10"/>
      <c r="T189" s="10"/>
      <c r="U189" s="10"/>
      <c r="V189" s="10"/>
      <c r="W189" s="10"/>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row>
    <row r="190" spans="2:196" x14ac:dyDescent="0.2">
      <c r="B190" s="3"/>
      <c r="C190" s="3"/>
      <c r="D190" s="3"/>
      <c r="E190" s="3"/>
      <c r="F190" s="104"/>
      <c r="G190" s="104"/>
      <c r="H190" s="10"/>
      <c r="I190" s="10"/>
      <c r="J190" s="10"/>
      <c r="K190" s="105"/>
      <c r="L190" s="10"/>
      <c r="M190" s="10"/>
      <c r="N190" s="10"/>
      <c r="O190" s="10"/>
      <c r="P190" s="103"/>
      <c r="Q190" s="10"/>
      <c r="R190" s="10"/>
      <c r="S190" s="10"/>
      <c r="T190" s="10"/>
      <c r="U190" s="10"/>
      <c r="V190" s="10"/>
      <c r="W190" s="10"/>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row>
    <row r="191" spans="2:196" x14ac:dyDescent="0.2">
      <c r="B191" s="3"/>
      <c r="C191" s="3"/>
      <c r="D191" s="3"/>
      <c r="E191" s="3"/>
      <c r="F191" s="104"/>
      <c r="G191" s="104"/>
      <c r="H191" s="10"/>
      <c r="I191" s="10"/>
      <c r="J191" s="10"/>
      <c r="K191" s="105"/>
      <c r="L191" s="10"/>
      <c r="M191" s="10"/>
      <c r="N191" s="10"/>
      <c r="O191" s="10"/>
      <c r="P191" s="103"/>
      <c r="Q191" s="10"/>
      <c r="R191" s="10"/>
      <c r="S191" s="10"/>
      <c r="T191" s="10"/>
      <c r="U191" s="10"/>
      <c r="V191" s="10"/>
      <c r="W191" s="10"/>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row>
    <row r="192" spans="2:196" x14ac:dyDescent="0.2">
      <c r="B192" s="3"/>
      <c r="C192" s="3"/>
      <c r="D192" s="3"/>
      <c r="E192" s="3"/>
      <c r="F192" s="104"/>
      <c r="G192" s="104"/>
      <c r="H192" s="10"/>
      <c r="I192" s="10"/>
      <c r="J192" s="10"/>
      <c r="K192" s="105"/>
      <c r="L192" s="10"/>
      <c r="M192" s="10"/>
      <c r="N192" s="10"/>
      <c r="O192" s="10"/>
      <c r="P192" s="103"/>
      <c r="Q192" s="10"/>
      <c r="R192" s="10"/>
      <c r="S192" s="10"/>
      <c r="T192" s="10"/>
      <c r="U192" s="10"/>
      <c r="V192" s="10"/>
      <c r="W192" s="10"/>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row>
    <row r="193" spans="2:196" x14ac:dyDescent="0.2">
      <c r="B193" s="3"/>
      <c r="C193" s="3"/>
      <c r="D193" s="3"/>
      <c r="E193" s="3"/>
      <c r="F193" s="104"/>
      <c r="G193" s="104"/>
      <c r="H193" s="10"/>
      <c r="I193" s="10"/>
      <c r="J193" s="10"/>
      <c r="K193" s="105"/>
      <c r="L193" s="10"/>
      <c r="M193" s="10"/>
      <c r="N193" s="10"/>
      <c r="O193" s="10"/>
      <c r="P193" s="103"/>
      <c r="Q193" s="10"/>
      <c r="R193" s="10"/>
      <c r="S193" s="10"/>
      <c r="T193" s="10"/>
      <c r="U193" s="10"/>
      <c r="V193" s="10"/>
      <c r="W193" s="10"/>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row>
    <row r="194" spans="2:196" x14ac:dyDescent="0.2">
      <c r="B194" s="3"/>
      <c r="C194" s="3"/>
      <c r="D194" s="3"/>
      <c r="E194" s="3"/>
      <c r="F194" s="104"/>
      <c r="G194" s="104"/>
      <c r="H194" s="10"/>
      <c r="I194" s="10"/>
      <c r="J194" s="10"/>
      <c r="K194" s="105"/>
      <c r="L194" s="10"/>
      <c r="M194" s="10"/>
      <c r="N194" s="10"/>
      <c r="O194" s="10"/>
      <c r="P194" s="103"/>
      <c r="Q194" s="10"/>
      <c r="R194" s="10"/>
      <c r="S194" s="10"/>
      <c r="T194" s="10"/>
      <c r="U194" s="10"/>
      <c r="V194" s="10"/>
      <c r="W194" s="10"/>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row>
    <row r="195" spans="2:196" x14ac:dyDescent="0.2">
      <c r="B195" s="3"/>
      <c r="C195" s="3"/>
      <c r="D195" s="3"/>
      <c r="E195" s="3"/>
      <c r="F195" s="104"/>
      <c r="G195" s="104"/>
      <c r="H195" s="10"/>
      <c r="I195" s="10"/>
      <c r="J195" s="10"/>
      <c r="K195" s="105"/>
      <c r="L195" s="10"/>
      <c r="M195" s="10"/>
      <c r="N195" s="10"/>
      <c r="O195" s="10"/>
      <c r="P195" s="103"/>
      <c r="Q195" s="10"/>
      <c r="R195" s="10"/>
      <c r="S195" s="10"/>
      <c r="T195" s="10"/>
      <c r="U195" s="10"/>
      <c r="V195" s="10"/>
      <c r="W195" s="10"/>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row>
    <row r="196" spans="2:196" x14ac:dyDescent="0.2">
      <c r="B196" s="3"/>
      <c r="C196" s="3"/>
      <c r="D196" s="3"/>
      <c r="E196" s="3"/>
      <c r="F196" s="104"/>
      <c r="G196" s="104"/>
      <c r="H196" s="10"/>
      <c r="I196" s="10"/>
      <c r="J196" s="10"/>
      <c r="K196" s="105"/>
      <c r="L196" s="10"/>
      <c r="M196" s="10"/>
      <c r="N196" s="10"/>
      <c r="O196" s="10"/>
      <c r="P196" s="103"/>
      <c r="Q196" s="10"/>
      <c r="R196" s="10"/>
      <c r="S196" s="10"/>
      <c r="T196" s="10"/>
      <c r="U196" s="10"/>
      <c r="V196" s="10"/>
      <c r="W196" s="10"/>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row>
    <row r="197" spans="2:196" x14ac:dyDescent="0.2">
      <c r="B197" s="3"/>
      <c r="C197" s="3"/>
      <c r="D197" s="3"/>
      <c r="E197" s="3"/>
      <c r="F197" s="104"/>
      <c r="G197" s="104"/>
      <c r="H197" s="10"/>
      <c r="I197" s="10"/>
      <c r="J197" s="10"/>
      <c r="K197" s="105"/>
      <c r="L197" s="10"/>
      <c r="M197" s="10"/>
      <c r="N197" s="10"/>
      <c r="O197" s="10"/>
      <c r="P197" s="103"/>
      <c r="Q197" s="10"/>
      <c r="R197" s="10"/>
      <c r="S197" s="10"/>
      <c r="T197" s="10"/>
      <c r="U197" s="10"/>
      <c r="V197" s="10"/>
      <c r="W197" s="10"/>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row>
    <row r="198" spans="2:196" x14ac:dyDescent="0.2">
      <c r="B198" s="3"/>
      <c r="C198" s="3"/>
      <c r="D198" s="3"/>
      <c r="E198" s="3"/>
      <c r="F198" s="104"/>
      <c r="G198" s="104"/>
      <c r="H198" s="10"/>
      <c r="I198" s="10"/>
      <c r="J198" s="10"/>
      <c r="K198" s="105"/>
      <c r="L198" s="10"/>
      <c r="M198" s="10"/>
      <c r="N198" s="10"/>
      <c r="O198" s="10"/>
      <c r="P198" s="103"/>
      <c r="Q198" s="10"/>
      <c r="R198" s="10"/>
      <c r="S198" s="10"/>
      <c r="T198" s="10"/>
      <c r="U198" s="10"/>
      <c r="V198" s="10"/>
      <c r="W198" s="10"/>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row>
    <row r="199" spans="2:196" x14ac:dyDescent="0.2">
      <c r="B199" s="3"/>
      <c r="C199" s="3"/>
      <c r="D199" s="3"/>
      <c r="E199" s="3"/>
      <c r="F199" s="104"/>
      <c r="G199" s="104"/>
      <c r="H199" s="10"/>
      <c r="I199" s="10"/>
      <c r="J199" s="10"/>
      <c r="K199" s="105"/>
      <c r="L199" s="10"/>
      <c r="M199" s="10"/>
      <c r="N199" s="10"/>
      <c r="O199" s="10"/>
      <c r="P199" s="103"/>
      <c r="Q199" s="10"/>
      <c r="R199" s="10"/>
      <c r="S199" s="10"/>
      <c r="T199" s="10"/>
      <c r="U199" s="10"/>
      <c r="V199" s="10"/>
      <c r="W199" s="10"/>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row>
    <row r="200" spans="2:196" x14ac:dyDescent="0.2">
      <c r="B200" s="3"/>
      <c r="C200" s="3"/>
      <c r="D200" s="3"/>
      <c r="E200" s="3"/>
      <c r="F200" s="104"/>
      <c r="G200" s="104"/>
      <c r="H200" s="10"/>
      <c r="I200" s="10"/>
      <c r="J200" s="10"/>
      <c r="K200" s="105"/>
      <c r="L200" s="10"/>
      <c r="M200" s="10"/>
      <c r="N200" s="10"/>
      <c r="O200" s="10"/>
      <c r="P200" s="103"/>
      <c r="Q200" s="10"/>
      <c r="R200" s="10"/>
      <c r="S200" s="10"/>
      <c r="T200" s="10"/>
      <c r="U200" s="10"/>
      <c r="V200" s="10"/>
      <c r="W200" s="10"/>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row>
    <row r="201" spans="2:196" x14ac:dyDescent="0.2">
      <c r="B201" s="3"/>
      <c r="C201" s="3"/>
      <c r="D201" s="3"/>
      <c r="E201" s="3"/>
      <c r="F201" s="104"/>
      <c r="G201" s="104"/>
      <c r="H201" s="10"/>
      <c r="I201" s="10"/>
      <c r="J201" s="10"/>
      <c r="K201" s="105"/>
      <c r="L201" s="10"/>
      <c r="M201" s="10"/>
      <c r="N201" s="10"/>
      <c r="O201" s="10"/>
      <c r="P201" s="103"/>
      <c r="Q201" s="10"/>
      <c r="R201" s="10"/>
      <c r="S201" s="10"/>
      <c r="T201" s="10"/>
      <c r="U201" s="10"/>
      <c r="V201" s="10"/>
      <c r="W201" s="10"/>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row>
    <row r="202" spans="2:196" x14ac:dyDescent="0.2">
      <c r="B202" s="3"/>
      <c r="C202" s="3"/>
      <c r="D202" s="3"/>
      <c r="E202" s="3"/>
      <c r="F202" s="104"/>
      <c r="G202" s="104"/>
      <c r="H202" s="10"/>
      <c r="I202" s="10"/>
      <c r="J202" s="10"/>
      <c r="K202" s="105"/>
      <c r="L202" s="10"/>
      <c r="M202" s="10"/>
      <c r="N202" s="10"/>
      <c r="O202" s="10"/>
      <c r="P202" s="103"/>
      <c r="Q202" s="10"/>
      <c r="R202" s="10"/>
      <c r="S202" s="10"/>
      <c r="T202" s="10"/>
      <c r="U202" s="10"/>
      <c r="V202" s="10"/>
      <c r="W202" s="10"/>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row>
    <row r="203" spans="2:196" x14ac:dyDescent="0.2">
      <c r="B203" s="3"/>
      <c r="C203" s="3"/>
      <c r="D203" s="3"/>
      <c r="E203" s="3"/>
      <c r="F203" s="104"/>
      <c r="G203" s="104"/>
      <c r="H203" s="10"/>
      <c r="I203" s="10"/>
      <c r="J203" s="10"/>
      <c r="K203" s="105"/>
      <c r="L203" s="10"/>
      <c r="M203" s="10"/>
      <c r="N203" s="10"/>
      <c r="O203" s="10"/>
      <c r="P203" s="103"/>
      <c r="Q203" s="10"/>
      <c r="R203" s="10"/>
      <c r="S203" s="10"/>
      <c r="T203" s="10"/>
      <c r="U203" s="10"/>
      <c r="V203" s="10"/>
      <c r="W203" s="10"/>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row>
    <row r="204" spans="2:196" x14ac:dyDescent="0.2">
      <c r="B204" s="3"/>
      <c r="C204" s="3"/>
      <c r="D204" s="3"/>
      <c r="E204" s="3"/>
      <c r="F204" s="104"/>
      <c r="G204" s="104"/>
      <c r="H204" s="10"/>
      <c r="I204" s="10"/>
      <c r="J204" s="10"/>
      <c r="K204" s="105"/>
      <c r="L204" s="10"/>
      <c r="M204" s="10"/>
      <c r="N204" s="10"/>
      <c r="O204" s="10"/>
      <c r="P204" s="103"/>
      <c r="Q204" s="10"/>
      <c r="R204" s="10"/>
      <c r="S204" s="10"/>
      <c r="T204" s="10"/>
      <c r="U204" s="10"/>
      <c r="V204" s="10"/>
      <c r="W204" s="10"/>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row>
    <row r="205" spans="2:196" x14ac:dyDescent="0.2">
      <c r="B205" s="3"/>
      <c r="C205" s="3"/>
      <c r="D205" s="3"/>
      <c r="E205" s="3"/>
      <c r="F205" s="104"/>
      <c r="G205" s="104"/>
      <c r="H205" s="10"/>
      <c r="I205" s="10"/>
      <c r="J205" s="10"/>
      <c r="K205" s="105"/>
      <c r="L205" s="10"/>
      <c r="M205" s="10"/>
      <c r="N205" s="10"/>
      <c r="O205" s="10"/>
      <c r="P205" s="103"/>
      <c r="Q205" s="10"/>
      <c r="R205" s="10"/>
      <c r="S205" s="10"/>
      <c r="T205" s="10"/>
      <c r="U205" s="10"/>
      <c r="V205" s="10"/>
      <c r="W205" s="10"/>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row>
    <row r="206" spans="2:196" x14ac:dyDescent="0.2">
      <c r="B206" s="3"/>
      <c r="C206" s="3"/>
      <c r="D206" s="3"/>
      <c r="E206" s="3"/>
      <c r="F206" s="104"/>
      <c r="G206" s="104"/>
      <c r="H206" s="10"/>
      <c r="I206" s="10"/>
      <c r="J206" s="10"/>
      <c r="K206" s="105"/>
      <c r="L206" s="10"/>
      <c r="M206" s="10"/>
      <c r="N206" s="10"/>
      <c r="O206" s="10"/>
      <c r="P206" s="103"/>
      <c r="Q206" s="10"/>
      <c r="R206" s="10"/>
      <c r="S206" s="10"/>
      <c r="T206" s="10"/>
      <c r="U206" s="10"/>
      <c r="V206" s="10"/>
      <c r="W206" s="10"/>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row>
    <row r="207" spans="2:196" x14ac:dyDescent="0.2">
      <c r="B207" s="3"/>
      <c r="C207" s="3"/>
      <c r="D207" s="3"/>
      <c r="E207" s="3"/>
      <c r="F207" s="104"/>
      <c r="G207" s="104"/>
      <c r="H207" s="10"/>
      <c r="I207" s="10"/>
      <c r="J207" s="10"/>
      <c r="K207" s="105"/>
      <c r="L207" s="10"/>
      <c r="M207" s="10"/>
      <c r="N207" s="10"/>
      <c r="O207" s="10"/>
      <c r="P207" s="103"/>
      <c r="Q207" s="10"/>
      <c r="R207" s="10"/>
      <c r="S207" s="10"/>
      <c r="T207" s="10"/>
      <c r="U207" s="10"/>
      <c r="V207" s="10"/>
      <c r="W207" s="10"/>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row>
    <row r="208" spans="2:196" x14ac:dyDescent="0.2">
      <c r="B208" s="3"/>
      <c r="C208" s="3"/>
      <c r="D208" s="3"/>
      <c r="E208" s="3"/>
      <c r="F208" s="104"/>
      <c r="G208" s="104"/>
      <c r="H208" s="10"/>
      <c r="I208" s="10"/>
      <c r="J208" s="10"/>
      <c r="K208" s="105"/>
      <c r="L208" s="10"/>
      <c r="M208" s="10"/>
      <c r="N208" s="10"/>
      <c r="O208" s="10"/>
      <c r="P208" s="103"/>
      <c r="Q208" s="10"/>
      <c r="R208" s="10"/>
      <c r="S208" s="10"/>
      <c r="T208" s="10"/>
      <c r="U208" s="10"/>
      <c r="V208" s="10"/>
      <c r="W208" s="10"/>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row>
    <row r="209" spans="2:196" x14ac:dyDescent="0.2">
      <c r="B209" s="3"/>
      <c r="C209" s="3"/>
      <c r="D209" s="3"/>
      <c r="E209" s="3"/>
      <c r="F209" s="104"/>
      <c r="G209" s="104"/>
      <c r="H209" s="10"/>
      <c r="I209" s="10"/>
      <c r="J209" s="10"/>
      <c r="K209" s="105"/>
      <c r="L209" s="10"/>
      <c r="M209" s="10"/>
      <c r="N209" s="10"/>
      <c r="O209" s="10"/>
      <c r="P209" s="103"/>
      <c r="Q209" s="10"/>
      <c r="R209" s="10"/>
      <c r="S209" s="10"/>
      <c r="T209" s="10"/>
      <c r="U209" s="10"/>
      <c r="V209" s="10"/>
      <c r="W209" s="10"/>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row>
    <row r="210" spans="2:196" x14ac:dyDescent="0.2">
      <c r="B210" s="3"/>
      <c r="C210" s="3"/>
      <c r="D210" s="3"/>
      <c r="E210" s="3"/>
      <c r="F210" s="104"/>
      <c r="G210" s="104"/>
      <c r="H210" s="10"/>
      <c r="I210" s="10"/>
      <c r="J210" s="10"/>
      <c r="K210" s="105"/>
      <c r="L210" s="10"/>
      <c r="M210" s="10"/>
      <c r="N210" s="10"/>
      <c r="O210" s="10"/>
      <c r="P210" s="103"/>
      <c r="Q210" s="10"/>
      <c r="R210" s="10"/>
      <c r="S210" s="10"/>
      <c r="T210" s="10"/>
      <c r="U210" s="10"/>
      <c r="V210" s="10"/>
      <c r="W210" s="10"/>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row>
    <row r="211" spans="2:196" x14ac:dyDescent="0.2">
      <c r="B211" s="3"/>
      <c r="C211" s="3"/>
      <c r="D211" s="3"/>
      <c r="E211" s="3"/>
      <c r="F211" s="104"/>
      <c r="G211" s="104"/>
      <c r="H211" s="10"/>
      <c r="I211" s="10"/>
      <c r="J211" s="10"/>
      <c r="K211" s="105"/>
      <c r="L211" s="10"/>
      <c r="M211" s="10"/>
      <c r="N211" s="10"/>
      <c r="O211" s="10"/>
      <c r="P211" s="103"/>
      <c r="Q211" s="10"/>
      <c r="R211" s="10"/>
      <c r="S211" s="10"/>
      <c r="T211" s="10"/>
      <c r="U211" s="10"/>
      <c r="V211" s="10"/>
      <c r="W211" s="10"/>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row>
    <row r="212" spans="2:196" x14ac:dyDescent="0.2">
      <c r="B212" s="3"/>
      <c r="C212" s="3"/>
      <c r="D212" s="3"/>
      <c r="E212" s="3"/>
      <c r="F212" s="104"/>
      <c r="G212" s="104"/>
      <c r="H212" s="10"/>
      <c r="I212" s="10"/>
      <c r="J212" s="10"/>
      <c r="K212" s="105"/>
      <c r="L212" s="10"/>
      <c r="M212" s="10"/>
      <c r="N212" s="10"/>
      <c r="O212" s="10"/>
      <c r="P212" s="103"/>
      <c r="Q212" s="10"/>
      <c r="R212" s="10"/>
      <c r="S212" s="10"/>
      <c r="T212" s="10"/>
      <c r="U212" s="10"/>
      <c r="V212" s="10"/>
      <c r="W212" s="10"/>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row>
    <row r="213" spans="2:196" x14ac:dyDescent="0.2">
      <c r="B213" s="3"/>
      <c r="C213" s="3"/>
      <c r="D213" s="3"/>
      <c r="E213" s="3"/>
      <c r="F213" s="104"/>
      <c r="G213" s="104"/>
      <c r="H213" s="10"/>
      <c r="I213" s="10"/>
      <c r="J213" s="10"/>
      <c r="K213" s="105"/>
      <c r="L213" s="10"/>
      <c r="M213" s="10"/>
      <c r="N213" s="10"/>
      <c r="O213" s="10"/>
      <c r="P213" s="103"/>
      <c r="Q213" s="10"/>
      <c r="R213" s="10"/>
      <c r="S213" s="10"/>
      <c r="T213" s="10"/>
      <c r="U213" s="10"/>
      <c r="V213" s="10"/>
      <c r="W213" s="10"/>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row>
    <row r="214" spans="2:196" x14ac:dyDescent="0.2">
      <c r="B214" s="3"/>
      <c r="C214" s="3"/>
      <c r="D214" s="3"/>
      <c r="E214" s="3"/>
      <c r="F214" s="104"/>
      <c r="G214" s="104"/>
      <c r="H214" s="10"/>
      <c r="I214" s="10"/>
      <c r="J214" s="10"/>
      <c r="K214" s="105"/>
      <c r="L214" s="10"/>
      <c r="M214" s="10"/>
      <c r="N214" s="10"/>
      <c r="O214" s="10"/>
      <c r="P214" s="103"/>
      <c r="Q214" s="10"/>
      <c r="R214" s="10"/>
      <c r="S214" s="10"/>
      <c r="T214" s="10"/>
      <c r="U214" s="10"/>
      <c r="V214" s="10"/>
      <c r="W214" s="10"/>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row>
    <row r="215" spans="2:196" x14ac:dyDescent="0.2">
      <c r="B215" s="3"/>
      <c r="C215" s="3"/>
      <c r="D215" s="3"/>
      <c r="E215" s="3"/>
      <c r="F215" s="104"/>
      <c r="G215" s="104"/>
      <c r="H215" s="10"/>
      <c r="I215" s="10"/>
      <c r="J215" s="10"/>
      <c r="K215" s="105"/>
      <c r="L215" s="10"/>
      <c r="M215" s="10"/>
      <c r="N215" s="10"/>
      <c r="O215" s="10"/>
      <c r="P215" s="103"/>
      <c r="Q215" s="10"/>
      <c r="R215" s="10"/>
      <c r="S215" s="10"/>
      <c r="T215" s="10"/>
      <c r="U215" s="10"/>
      <c r="V215" s="10"/>
      <c r="W215" s="10"/>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row>
    <row r="216" spans="2:196" x14ac:dyDescent="0.2">
      <c r="B216" s="3"/>
      <c r="C216" s="3"/>
      <c r="D216" s="3"/>
      <c r="E216" s="3"/>
      <c r="F216" s="104"/>
      <c r="G216" s="104"/>
      <c r="H216" s="10"/>
      <c r="I216" s="10"/>
      <c r="J216" s="10"/>
      <c r="K216" s="105"/>
      <c r="L216" s="10"/>
      <c r="M216" s="10"/>
      <c r="N216" s="10"/>
      <c r="O216" s="10"/>
      <c r="P216" s="103"/>
      <c r="Q216" s="10"/>
      <c r="R216" s="10"/>
      <c r="S216" s="10"/>
      <c r="T216" s="10"/>
      <c r="U216" s="10"/>
      <c r="V216" s="10"/>
      <c r="W216" s="10"/>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row>
    <row r="217" spans="2:196" x14ac:dyDescent="0.2">
      <c r="B217" s="3"/>
      <c r="C217" s="3"/>
      <c r="D217" s="3"/>
      <c r="E217" s="3"/>
      <c r="F217" s="104"/>
      <c r="G217" s="104"/>
      <c r="H217" s="10"/>
      <c r="I217" s="10"/>
      <c r="J217" s="10"/>
      <c r="K217" s="105"/>
      <c r="L217" s="10"/>
      <c r="M217" s="10"/>
      <c r="N217" s="10"/>
      <c r="O217" s="10"/>
      <c r="P217" s="103"/>
      <c r="Q217" s="10"/>
      <c r="R217" s="10"/>
      <c r="S217" s="10"/>
      <c r="T217" s="10"/>
      <c r="U217" s="10"/>
      <c r="V217" s="10"/>
      <c r="W217" s="10"/>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row>
    <row r="218" spans="2:196" x14ac:dyDescent="0.2">
      <c r="B218" s="3"/>
      <c r="C218" s="3"/>
      <c r="D218" s="3"/>
      <c r="E218" s="3"/>
      <c r="F218" s="104"/>
      <c r="G218" s="104"/>
      <c r="H218" s="10"/>
      <c r="I218" s="10"/>
      <c r="J218" s="10"/>
      <c r="K218" s="105"/>
      <c r="L218" s="10"/>
      <c r="M218" s="10"/>
      <c r="N218" s="10"/>
      <c r="O218" s="10"/>
      <c r="P218" s="103"/>
      <c r="Q218" s="10"/>
      <c r="R218" s="10"/>
      <c r="S218" s="10"/>
      <c r="T218" s="10"/>
      <c r="U218" s="10"/>
      <c r="V218" s="10"/>
      <c r="W218" s="10"/>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row>
    <row r="219" spans="2:196" x14ac:dyDescent="0.2">
      <c r="B219" s="3"/>
      <c r="C219" s="3"/>
      <c r="D219" s="3"/>
      <c r="E219" s="3"/>
      <c r="F219" s="104"/>
      <c r="G219" s="104"/>
      <c r="H219" s="10"/>
      <c r="I219" s="10"/>
      <c r="J219" s="10"/>
      <c r="K219" s="105"/>
      <c r="L219" s="10"/>
      <c r="M219" s="10"/>
      <c r="N219" s="10"/>
      <c r="O219" s="10"/>
      <c r="P219" s="103"/>
      <c r="Q219" s="10"/>
      <c r="R219" s="10"/>
      <c r="S219" s="10"/>
      <c r="T219" s="10"/>
      <c r="U219" s="10"/>
      <c r="V219" s="10"/>
      <c r="W219" s="10"/>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row>
    <row r="220" spans="2:196" x14ac:dyDescent="0.2">
      <c r="B220" s="3"/>
      <c r="C220" s="3"/>
      <c r="D220" s="3"/>
      <c r="E220" s="3"/>
      <c r="F220" s="104"/>
      <c r="G220" s="104"/>
      <c r="H220" s="10"/>
      <c r="I220" s="10"/>
      <c r="J220" s="10"/>
      <c r="K220" s="105"/>
      <c r="L220" s="10"/>
      <c r="M220" s="10"/>
      <c r="N220" s="10"/>
      <c r="O220" s="10"/>
      <c r="P220" s="103"/>
      <c r="Q220" s="10"/>
      <c r="R220" s="10"/>
      <c r="S220" s="10"/>
      <c r="T220" s="10"/>
      <c r="U220" s="10"/>
      <c r="V220" s="10"/>
      <c r="W220" s="10"/>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row>
    <row r="221" spans="2:196" x14ac:dyDescent="0.2">
      <c r="B221" s="3"/>
      <c r="C221" s="3"/>
      <c r="D221" s="3"/>
      <c r="E221" s="3"/>
      <c r="F221" s="104"/>
      <c r="G221" s="104"/>
      <c r="H221" s="10"/>
      <c r="I221" s="10"/>
      <c r="J221" s="10"/>
      <c r="K221" s="105"/>
      <c r="L221" s="10"/>
      <c r="M221" s="10"/>
      <c r="N221" s="10"/>
      <c r="O221" s="10"/>
      <c r="P221" s="103"/>
      <c r="Q221" s="10"/>
      <c r="R221" s="10"/>
      <c r="S221" s="10"/>
      <c r="T221" s="10"/>
      <c r="U221" s="10"/>
      <c r="V221" s="10"/>
      <c r="W221" s="10"/>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row>
    <row r="222" spans="2:196" x14ac:dyDescent="0.2">
      <c r="B222" s="3"/>
      <c r="C222" s="3"/>
      <c r="D222" s="3"/>
      <c r="E222" s="3"/>
      <c r="F222" s="104"/>
      <c r="G222" s="104"/>
      <c r="H222" s="10"/>
      <c r="I222" s="10"/>
      <c r="J222" s="10"/>
      <c r="K222" s="105"/>
      <c r="L222" s="10"/>
      <c r="M222" s="10"/>
      <c r="N222" s="10"/>
      <c r="O222" s="10"/>
      <c r="P222" s="103"/>
      <c r="Q222" s="10"/>
      <c r="R222" s="10"/>
      <c r="S222" s="10"/>
      <c r="T222" s="10"/>
      <c r="U222" s="10"/>
      <c r="V222" s="10"/>
      <c r="W222" s="10"/>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row>
    <row r="223" spans="2:196" x14ac:dyDescent="0.2">
      <c r="B223" s="3"/>
      <c r="C223" s="3"/>
      <c r="D223" s="3"/>
      <c r="E223" s="3"/>
      <c r="F223" s="104"/>
      <c r="G223" s="104"/>
      <c r="H223" s="10"/>
      <c r="I223" s="10"/>
      <c r="J223" s="10"/>
      <c r="K223" s="105"/>
      <c r="L223" s="10"/>
      <c r="M223" s="10"/>
      <c r="N223" s="10"/>
      <c r="O223" s="10"/>
      <c r="P223" s="103"/>
      <c r="Q223" s="10"/>
      <c r="R223" s="10"/>
      <c r="S223" s="10"/>
      <c r="T223" s="10"/>
      <c r="U223" s="10"/>
      <c r="V223" s="10"/>
      <c r="W223" s="10"/>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row>
    <row r="224" spans="2:196" x14ac:dyDescent="0.2">
      <c r="B224" s="3"/>
      <c r="C224" s="3"/>
      <c r="D224" s="3"/>
      <c r="E224" s="3"/>
      <c r="F224" s="104"/>
      <c r="G224" s="104"/>
      <c r="H224" s="10"/>
      <c r="I224" s="10"/>
      <c r="J224" s="10"/>
      <c r="K224" s="105"/>
      <c r="L224" s="10"/>
      <c r="M224" s="10"/>
      <c r="N224" s="10"/>
      <c r="O224" s="10"/>
      <c r="P224" s="103"/>
      <c r="Q224" s="10"/>
      <c r="R224" s="10"/>
      <c r="S224" s="10"/>
      <c r="T224" s="10"/>
      <c r="U224" s="10"/>
      <c r="V224" s="10"/>
      <c r="W224" s="10"/>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row>
    <row r="225" spans="2:196" x14ac:dyDescent="0.2">
      <c r="B225" s="3"/>
      <c r="C225" s="3"/>
      <c r="D225" s="3"/>
      <c r="E225" s="3"/>
      <c r="F225" s="104"/>
      <c r="G225" s="104"/>
      <c r="H225" s="10"/>
      <c r="I225" s="10"/>
      <c r="J225" s="10"/>
      <c r="K225" s="105"/>
      <c r="L225" s="10"/>
      <c r="M225" s="10"/>
      <c r="N225" s="10"/>
      <c r="O225" s="10"/>
      <c r="P225" s="103"/>
      <c r="Q225" s="10"/>
      <c r="R225" s="10"/>
      <c r="S225" s="10"/>
      <c r="T225" s="10"/>
      <c r="U225" s="10"/>
      <c r="V225" s="10"/>
      <c r="W225" s="10"/>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row>
    <row r="226" spans="2:196" x14ac:dyDescent="0.2">
      <c r="B226" s="3"/>
      <c r="C226" s="3"/>
      <c r="D226" s="3"/>
      <c r="E226" s="3"/>
      <c r="F226" s="104"/>
      <c r="G226" s="104"/>
      <c r="H226" s="10"/>
      <c r="I226" s="10"/>
      <c r="J226" s="10"/>
      <c r="K226" s="105"/>
      <c r="L226" s="10"/>
      <c r="M226" s="10"/>
      <c r="N226" s="10"/>
      <c r="O226" s="10"/>
      <c r="P226" s="103"/>
      <c r="Q226" s="10"/>
      <c r="R226" s="10"/>
      <c r="S226" s="10"/>
      <c r="T226" s="10"/>
      <c r="U226" s="10"/>
      <c r="V226" s="10"/>
      <c r="W226" s="10"/>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row>
    <row r="227" spans="2:196" x14ac:dyDescent="0.2">
      <c r="B227" s="3"/>
      <c r="C227" s="3"/>
      <c r="D227" s="3"/>
      <c r="E227" s="3"/>
      <c r="F227" s="104"/>
      <c r="G227" s="104"/>
      <c r="H227" s="10"/>
      <c r="I227" s="10"/>
      <c r="J227" s="10"/>
      <c r="K227" s="105"/>
      <c r="L227" s="10"/>
      <c r="M227" s="10"/>
      <c r="N227" s="10"/>
      <c r="O227" s="10"/>
      <c r="P227" s="103"/>
      <c r="Q227" s="10"/>
      <c r="R227" s="10"/>
      <c r="S227" s="10"/>
      <c r="T227" s="10"/>
      <c r="U227" s="10"/>
      <c r="V227" s="10"/>
      <c r="W227" s="10"/>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row>
    <row r="228" spans="2:196" x14ac:dyDescent="0.2">
      <c r="B228" s="3"/>
      <c r="C228" s="3"/>
      <c r="D228" s="3"/>
      <c r="E228" s="3"/>
      <c r="F228" s="104"/>
      <c r="G228" s="104"/>
      <c r="H228" s="10"/>
      <c r="I228" s="10"/>
      <c r="J228" s="10"/>
      <c r="K228" s="105"/>
      <c r="L228" s="10"/>
      <c r="M228" s="10"/>
      <c r="N228" s="10"/>
      <c r="O228" s="10"/>
      <c r="P228" s="103"/>
      <c r="Q228" s="10"/>
      <c r="R228" s="10"/>
      <c r="S228" s="10"/>
      <c r="T228" s="10"/>
      <c r="U228" s="10"/>
      <c r="V228" s="10"/>
      <c r="W228" s="10"/>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row>
    <row r="229" spans="2:196" x14ac:dyDescent="0.2">
      <c r="B229" s="3"/>
      <c r="C229" s="3"/>
      <c r="D229" s="3"/>
      <c r="E229" s="3"/>
      <c r="F229" s="104"/>
      <c r="G229" s="104"/>
      <c r="H229" s="10"/>
      <c r="I229" s="10"/>
      <c r="J229" s="10"/>
      <c r="K229" s="105"/>
      <c r="L229" s="10"/>
      <c r="M229" s="10"/>
      <c r="N229" s="10"/>
      <c r="O229" s="10"/>
      <c r="P229" s="103"/>
      <c r="Q229" s="10"/>
      <c r="R229" s="10"/>
      <c r="S229" s="10"/>
      <c r="T229" s="10"/>
      <c r="U229" s="10"/>
      <c r="V229" s="10"/>
      <c r="W229" s="10"/>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row>
    <row r="230" spans="2:196" x14ac:dyDescent="0.2">
      <c r="B230" s="3"/>
      <c r="C230" s="3"/>
      <c r="D230" s="3"/>
      <c r="E230" s="3"/>
      <c r="F230" s="104"/>
      <c r="G230" s="104"/>
      <c r="H230" s="10"/>
      <c r="I230" s="10"/>
      <c r="J230" s="10"/>
      <c r="K230" s="105"/>
      <c r="L230" s="10"/>
      <c r="M230" s="10"/>
      <c r="N230" s="10"/>
      <c r="O230" s="10"/>
      <c r="P230" s="103"/>
      <c r="Q230" s="10"/>
      <c r="R230" s="10"/>
      <c r="S230" s="10"/>
      <c r="T230" s="10"/>
      <c r="U230" s="10"/>
      <c r="V230" s="10"/>
      <c r="W230" s="10"/>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row>
    <row r="231" spans="2:196" x14ac:dyDescent="0.2">
      <c r="B231" s="3"/>
      <c r="C231" s="3"/>
      <c r="D231" s="3"/>
      <c r="E231" s="3"/>
      <c r="F231" s="104"/>
      <c r="G231" s="104"/>
      <c r="H231" s="10"/>
      <c r="I231" s="10"/>
      <c r="J231" s="10"/>
      <c r="K231" s="105"/>
      <c r="L231" s="10"/>
      <c r="M231" s="10"/>
      <c r="N231" s="10"/>
      <c r="O231" s="10"/>
      <c r="P231" s="103"/>
      <c r="Q231" s="10"/>
      <c r="R231" s="10"/>
      <c r="S231" s="10"/>
      <c r="T231" s="10"/>
      <c r="U231" s="10"/>
      <c r="V231" s="10"/>
      <c r="W231" s="10"/>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row>
    <row r="232" spans="2:196" x14ac:dyDescent="0.2">
      <c r="B232" s="3"/>
      <c r="C232" s="3"/>
      <c r="D232" s="3"/>
      <c r="E232" s="3"/>
      <c r="F232" s="104"/>
      <c r="G232" s="104"/>
      <c r="H232" s="10"/>
      <c r="I232" s="10"/>
      <c r="J232" s="10"/>
      <c r="K232" s="105"/>
      <c r="L232" s="10"/>
      <c r="M232" s="10"/>
      <c r="N232" s="10"/>
      <c r="O232" s="10"/>
      <c r="P232" s="103"/>
      <c r="Q232" s="10"/>
      <c r="R232" s="10"/>
      <c r="S232" s="10"/>
      <c r="T232" s="10"/>
      <c r="U232" s="10"/>
      <c r="V232" s="10"/>
      <c r="W232" s="10"/>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row>
    <row r="233" spans="2:196" x14ac:dyDescent="0.2">
      <c r="B233" s="3"/>
      <c r="C233" s="3"/>
      <c r="D233" s="3"/>
      <c r="E233" s="3"/>
      <c r="F233" s="104"/>
      <c r="G233" s="104"/>
      <c r="H233" s="10"/>
      <c r="I233" s="10"/>
      <c r="J233" s="10"/>
      <c r="K233" s="105"/>
      <c r="L233" s="10"/>
      <c r="M233" s="10"/>
      <c r="N233" s="10"/>
      <c r="O233" s="10"/>
      <c r="P233" s="103"/>
      <c r="Q233" s="10"/>
      <c r="R233" s="10"/>
      <c r="S233" s="10"/>
      <c r="T233" s="10"/>
      <c r="U233" s="10"/>
      <c r="V233" s="10"/>
      <c r="W233" s="10"/>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row>
    <row r="234" spans="2:196" x14ac:dyDescent="0.2">
      <c r="B234" s="3"/>
      <c r="C234" s="3"/>
      <c r="D234" s="3"/>
      <c r="E234" s="3"/>
      <c r="F234" s="104"/>
      <c r="G234" s="104"/>
      <c r="H234" s="10"/>
      <c r="I234" s="10"/>
      <c r="J234" s="10"/>
      <c r="K234" s="105"/>
      <c r="L234" s="10"/>
      <c r="M234" s="10"/>
      <c r="N234" s="10"/>
      <c r="O234" s="10"/>
      <c r="P234" s="103"/>
      <c r="Q234" s="10"/>
      <c r="R234" s="10"/>
      <c r="S234" s="10"/>
      <c r="T234" s="10"/>
      <c r="U234" s="10"/>
      <c r="V234" s="10"/>
      <c r="W234" s="10"/>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row>
    <row r="235" spans="2:196" x14ac:dyDescent="0.2">
      <c r="B235" s="3"/>
      <c r="C235" s="3"/>
      <c r="D235" s="3"/>
      <c r="E235" s="3"/>
      <c r="F235" s="104"/>
      <c r="G235" s="104"/>
      <c r="H235" s="10"/>
      <c r="I235" s="10"/>
      <c r="J235" s="10"/>
      <c r="K235" s="105"/>
      <c r="L235" s="10"/>
      <c r="M235" s="10"/>
      <c r="N235" s="10"/>
      <c r="O235" s="10"/>
      <c r="P235" s="103"/>
      <c r="Q235" s="10"/>
      <c r="R235" s="10"/>
      <c r="S235" s="10"/>
      <c r="T235" s="10"/>
      <c r="U235" s="10"/>
      <c r="V235" s="10"/>
      <c r="W235" s="10"/>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row>
    <row r="236" spans="2:196" x14ac:dyDescent="0.2">
      <c r="B236" s="3"/>
      <c r="C236" s="3"/>
      <c r="D236" s="3"/>
      <c r="E236" s="3"/>
      <c r="F236" s="104"/>
      <c r="G236" s="104"/>
      <c r="H236" s="10"/>
      <c r="I236" s="10"/>
      <c r="J236" s="10"/>
      <c r="K236" s="105"/>
      <c r="L236" s="10"/>
      <c r="M236" s="10"/>
      <c r="N236" s="10"/>
      <c r="O236" s="10"/>
      <c r="P236" s="103"/>
      <c r="Q236" s="10"/>
      <c r="R236" s="10"/>
      <c r="S236" s="10"/>
      <c r="T236" s="10"/>
      <c r="U236" s="10"/>
      <c r="V236" s="10"/>
      <c r="W236" s="10"/>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row>
    <row r="237" spans="2:196" x14ac:dyDescent="0.2">
      <c r="B237" s="3"/>
      <c r="C237" s="3"/>
      <c r="D237" s="3"/>
      <c r="E237" s="3"/>
      <c r="F237" s="104"/>
      <c r="G237" s="104"/>
      <c r="H237" s="10"/>
      <c r="I237" s="10"/>
      <c r="J237" s="10"/>
      <c r="K237" s="105"/>
      <c r="L237" s="10"/>
      <c r="M237" s="10"/>
      <c r="N237" s="10"/>
      <c r="O237" s="10"/>
      <c r="P237" s="103"/>
      <c r="Q237" s="10"/>
      <c r="R237" s="10"/>
      <c r="S237" s="10"/>
      <c r="T237" s="10"/>
      <c r="U237" s="10"/>
      <c r="V237" s="10"/>
      <c r="W237" s="10"/>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row>
    <row r="238" spans="2:196" x14ac:dyDescent="0.2">
      <c r="B238" s="3"/>
      <c r="C238" s="3"/>
      <c r="D238" s="3"/>
      <c r="E238" s="3"/>
      <c r="F238" s="104"/>
      <c r="G238" s="104"/>
      <c r="H238" s="10"/>
      <c r="I238" s="10"/>
      <c r="J238" s="10"/>
      <c r="K238" s="105"/>
      <c r="L238" s="10"/>
      <c r="M238" s="10"/>
      <c r="N238" s="10"/>
      <c r="O238" s="10"/>
      <c r="P238" s="103"/>
      <c r="Q238" s="10"/>
      <c r="R238" s="10"/>
      <c r="S238" s="10"/>
      <c r="T238" s="10"/>
      <c r="U238" s="10"/>
      <c r="V238" s="10"/>
      <c r="W238" s="10"/>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row>
    <row r="239" spans="2:196" x14ac:dyDescent="0.2">
      <c r="B239" s="3"/>
      <c r="C239" s="3"/>
      <c r="D239" s="3"/>
      <c r="E239" s="3"/>
      <c r="F239" s="104"/>
      <c r="G239" s="104"/>
      <c r="H239" s="10"/>
      <c r="I239" s="10"/>
      <c r="J239" s="10"/>
      <c r="K239" s="105"/>
      <c r="L239" s="10"/>
      <c r="M239" s="10"/>
      <c r="N239" s="10"/>
      <c r="O239" s="10"/>
      <c r="P239" s="103"/>
      <c r="Q239" s="10"/>
      <c r="R239" s="10"/>
      <c r="S239" s="10"/>
      <c r="T239" s="10"/>
      <c r="U239" s="10"/>
      <c r="V239" s="10"/>
      <c r="W239" s="10"/>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row>
    <row r="240" spans="2:196" x14ac:dyDescent="0.2">
      <c r="B240" s="3"/>
      <c r="C240" s="3"/>
      <c r="D240" s="3"/>
      <c r="E240" s="3"/>
      <c r="F240" s="104"/>
      <c r="G240" s="104"/>
      <c r="H240" s="10"/>
      <c r="I240" s="10"/>
      <c r="J240" s="10"/>
      <c r="K240" s="105"/>
      <c r="L240" s="10"/>
      <c r="M240" s="10"/>
      <c r="N240" s="10"/>
      <c r="O240" s="10"/>
      <c r="P240" s="103"/>
      <c r="Q240" s="10"/>
      <c r="R240" s="10"/>
      <c r="S240" s="10"/>
      <c r="T240" s="10"/>
      <c r="U240" s="10"/>
      <c r="V240" s="10"/>
      <c r="W240" s="10"/>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row>
    <row r="241" spans="2:196" x14ac:dyDescent="0.2">
      <c r="B241" s="3"/>
      <c r="C241" s="3"/>
      <c r="D241" s="3"/>
      <c r="E241" s="3"/>
      <c r="F241" s="104"/>
      <c r="G241" s="104"/>
      <c r="H241" s="10"/>
      <c r="I241" s="10"/>
      <c r="J241" s="10"/>
      <c r="K241" s="105"/>
      <c r="L241" s="10"/>
      <c r="M241" s="10"/>
      <c r="N241" s="10"/>
      <c r="O241" s="10"/>
      <c r="P241" s="103"/>
      <c r="Q241" s="10"/>
      <c r="R241" s="10"/>
      <c r="S241" s="10"/>
      <c r="T241" s="10"/>
      <c r="U241" s="10"/>
      <c r="V241" s="10"/>
      <c r="W241" s="10"/>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row>
    <row r="242" spans="2:196" x14ac:dyDescent="0.2">
      <c r="B242" s="3"/>
      <c r="C242" s="3"/>
      <c r="D242" s="3"/>
      <c r="E242" s="3"/>
      <c r="F242" s="104"/>
      <c r="G242" s="104"/>
      <c r="H242" s="10"/>
      <c r="I242" s="10"/>
      <c r="J242" s="10"/>
      <c r="K242" s="105"/>
      <c r="L242" s="10"/>
      <c r="M242" s="10"/>
      <c r="N242" s="10"/>
      <c r="O242" s="10"/>
      <c r="P242" s="103"/>
      <c r="Q242" s="10"/>
      <c r="R242" s="10"/>
      <c r="S242" s="10"/>
      <c r="T242" s="10"/>
      <c r="U242" s="10"/>
      <c r="V242" s="10"/>
      <c r="W242" s="10"/>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row>
    <row r="243" spans="2:196" x14ac:dyDescent="0.2">
      <c r="B243" s="3"/>
      <c r="C243" s="3"/>
      <c r="D243" s="3"/>
      <c r="E243" s="3"/>
      <c r="F243" s="104"/>
      <c r="G243" s="104"/>
      <c r="H243" s="10"/>
      <c r="I243" s="10"/>
      <c r="J243" s="10"/>
      <c r="K243" s="105"/>
      <c r="L243" s="10"/>
      <c r="M243" s="10"/>
      <c r="N243" s="10"/>
      <c r="O243" s="10"/>
      <c r="P243" s="103"/>
      <c r="Q243" s="10"/>
      <c r="R243" s="10"/>
      <c r="S243" s="10"/>
      <c r="T243" s="10"/>
      <c r="U243" s="10"/>
      <c r="V243" s="10"/>
      <c r="W243" s="10"/>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row>
    <row r="244" spans="2:196" x14ac:dyDescent="0.2">
      <c r="B244" s="3"/>
      <c r="C244" s="3"/>
      <c r="D244" s="3"/>
      <c r="E244" s="3"/>
      <c r="F244" s="104"/>
      <c r="G244" s="104"/>
      <c r="H244" s="10"/>
      <c r="I244" s="10"/>
      <c r="J244" s="10"/>
      <c r="K244" s="105"/>
      <c r="L244" s="10"/>
      <c r="M244" s="10"/>
      <c r="N244" s="10"/>
      <c r="O244" s="10"/>
      <c r="P244" s="103"/>
      <c r="Q244" s="10"/>
      <c r="R244" s="10"/>
      <c r="S244" s="10"/>
      <c r="T244" s="10"/>
      <c r="U244" s="10"/>
      <c r="V244" s="10"/>
      <c r="W244" s="10"/>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row>
    <row r="245" spans="2:196" x14ac:dyDescent="0.2">
      <c r="B245" s="3"/>
      <c r="C245" s="3"/>
      <c r="D245" s="3"/>
      <c r="E245" s="3"/>
      <c r="F245" s="104"/>
      <c r="G245" s="104"/>
      <c r="H245" s="10"/>
      <c r="I245" s="10"/>
      <c r="J245" s="10"/>
      <c r="K245" s="105"/>
      <c r="L245" s="10"/>
      <c r="M245" s="10"/>
      <c r="N245" s="10"/>
      <c r="O245" s="10"/>
      <c r="P245" s="103"/>
      <c r="Q245" s="10"/>
      <c r="R245" s="10"/>
      <c r="S245" s="10"/>
      <c r="T245" s="10"/>
      <c r="U245" s="10"/>
      <c r="V245" s="10"/>
      <c r="W245" s="10"/>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row>
    <row r="246" spans="2:196" x14ac:dyDescent="0.2">
      <c r="B246" s="3"/>
      <c r="C246" s="3"/>
      <c r="D246" s="3"/>
      <c r="E246" s="3"/>
      <c r="F246" s="104"/>
      <c r="G246" s="104"/>
      <c r="H246" s="10"/>
      <c r="I246" s="10"/>
      <c r="J246" s="10"/>
      <c r="K246" s="105"/>
      <c r="L246" s="10"/>
      <c r="M246" s="10"/>
      <c r="N246" s="10"/>
      <c r="O246" s="10"/>
      <c r="P246" s="103"/>
      <c r="Q246" s="10"/>
      <c r="R246" s="10"/>
      <c r="S246" s="10"/>
      <c r="T246" s="10"/>
      <c r="U246" s="10"/>
      <c r="V246" s="10"/>
      <c r="W246" s="10"/>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row>
    <row r="247" spans="2:196" x14ac:dyDescent="0.2">
      <c r="B247" s="3"/>
      <c r="C247" s="3"/>
      <c r="D247" s="3"/>
      <c r="E247" s="3"/>
      <c r="F247" s="104"/>
      <c r="G247" s="104"/>
      <c r="H247" s="10"/>
      <c r="I247" s="10"/>
      <c r="J247" s="10"/>
      <c r="K247" s="105"/>
      <c r="L247" s="10"/>
      <c r="M247" s="10"/>
      <c r="N247" s="10"/>
      <c r="O247" s="10"/>
      <c r="P247" s="103"/>
      <c r="Q247" s="10"/>
      <c r="R247" s="10"/>
      <c r="S247" s="10"/>
      <c r="T247" s="10"/>
      <c r="U247" s="10"/>
      <c r="V247" s="10"/>
      <c r="W247" s="10"/>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row>
    <row r="248" spans="2:196" x14ac:dyDescent="0.2">
      <c r="B248" s="3"/>
      <c r="C248" s="3"/>
      <c r="D248" s="3"/>
      <c r="E248" s="3"/>
      <c r="F248" s="104"/>
      <c r="G248" s="104"/>
      <c r="H248" s="10"/>
      <c r="I248" s="10"/>
      <c r="J248" s="10"/>
      <c r="K248" s="105"/>
      <c r="L248" s="10"/>
      <c r="M248" s="10"/>
      <c r="N248" s="10"/>
      <c r="O248" s="10"/>
      <c r="P248" s="103"/>
      <c r="Q248" s="10"/>
      <c r="R248" s="10"/>
      <c r="S248" s="10"/>
      <c r="T248" s="10"/>
      <c r="U248" s="10"/>
      <c r="V248" s="10"/>
      <c r="W248" s="10"/>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row>
    <row r="249" spans="2:196" x14ac:dyDescent="0.2">
      <c r="B249" s="3"/>
      <c r="C249" s="3"/>
      <c r="D249" s="3"/>
      <c r="E249" s="3"/>
      <c r="F249" s="104"/>
      <c r="G249" s="104"/>
      <c r="H249" s="10"/>
      <c r="I249" s="10"/>
      <c r="J249" s="10"/>
      <c r="K249" s="105"/>
      <c r="L249" s="10"/>
      <c r="M249" s="10"/>
      <c r="N249" s="10"/>
      <c r="O249" s="10"/>
      <c r="P249" s="103"/>
      <c r="Q249" s="10"/>
      <c r="R249" s="10"/>
      <c r="S249" s="10"/>
      <c r="T249" s="10"/>
      <c r="U249" s="10"/>
      <c r="V249" s="10"/>
      <c r="W249" s="10"/>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row>
    <row r="250" spans="2:196" x14ac:dyDescent="0.2">
      <c r="B250" s="3"/>
      <c r="C250" s="3"/>
      <c r="D250" s="3"/>
      <c r="E250" s="3"/>
      <c r="F250" s="104"/>
      <c r="G250" s="104"/>
      <c r="H250" s="10"/>
      <c r="I250" s="10"/>
      <c r="J250" s="10"/>
      <c r="K250" s="105"/>
      <c r="L250" s="10"/>
      <c r="M250" s="10"/>
      <c r="N250" s="10"/>
      <c r="O250" s="10"/>
      <c r="P250" s="103"/>
      <c r="Q250" s="10"/>
      <c r="R250" s="10"/>
      <c r="S250" s="10"/>
      <c r="T250" s="10"/>
      <c r="U250" s="10"/>
      <c r="V250" s="10"/>
      <c r="W250" s="10"/>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row>
    <row r="251" spans="2:196" x14ac:dyDescent="0.2">
      <c r="B251" s="3"/>
      <c r="C251" s="3"/>
      <c r="D251" s="3"/>
      <c r="E251" s="3"/>
      <c r="F251" s="104"/>
      <c r="G251" s="104"/>
      <c r="H251" s="10"/>
      <c r="I251" s="10"/>
      <c r="J251" s="10"/>
      <c r="K251" s="105"/>
      <c r="L251" s="10"/>
      <c r="M251" s="10"/>
      <c r="N251" s="10"/>
      <c r="O251" s="10"/>
      <c r="P251" s="103"/>
      <c r="Q251" s="10"/>
      <c r="R251" s="10"/>
      <c r="S251" s="10"/>
      <c r="T251" s="10"/>
      <c r="U251" s="10"/>
      <c r="V251" s="10"/>
      <c r="W251" s="10"/>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row>
    <row r="252" spans="2:196" x14ac:dyDescent="0.2">
      <c r="B252" s="3"/>
      <c r="C252" s="3"/>
      <c r="D252" s="3"/>
      <c r="E252" s="3"/>
      <c r="F252" s="104"/>
      <c r="G252" s="104"/>
      <c r="H252" s="10"/>
      <c r="I252" s="10"/>
      <c r="J252" s="10"/>
      <c r="K252" s="105"/>
      <c r="L252" s="10"/>
      <c r="M252" s="10"/>
      <c r="N252" s="10"/>
      <c r="O252" s="10"/>
      <c r="P252" s="103"/>
      <c r="Q252" s="10"/>
      <c r="R252" s="10"/>
      <c r="S252" s="10"/>
      <c r="T252" s="10"/>
      <c r="U252" s="10"/>
      <c r="V252" s="10"/>
      <c r="W252" s="10"/>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row>
    <row r="253" spans="2:196" x14ac:dyDescent="0.2">
      <c r="B253" s="3"/>
      <c r="C253" s="3"/>
      <c r="D253" s="3"/>
      <c r="E253" s="3"/>
      <c r="F253" s="104"/>
      <c r="G253" s="104"/>
      <c r="H253" s="10"/>
      <c r="I253" s="10"/>
      <c r="J253" s="10"/>
      <c r="K253" s="105"/>
      <c r="L253" s="10"/>
      <c r="M253" s="10"/>
      <c r="N253" s="10"/>
      <c r="O253" s="10"/>
      <c r="P253" s="103"/>
      <c r="Q253" s="10"/>
      <c r="R253" s="10"/>
      <c r="S253" s="10"/>
      <c r="T253" s="10"/>
      <c r="U253" s="10"/>
      <c r="V253" s="10"/>
      <c r="W253" s="10"/>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row>
    <row r="254" spans="2:196" x14ac:dyDescent="0.2">
      <c r="B254" s="3"/>
      <c r="C254" s="3"/>
      <c r="D254" s="3"/>
      <c r="E254" s="3"/>
      <c r="F254" s="104"/>
      <c r="G254" s="104"/>
      <c r="H254" s="10"/>
      <c r="I254" s="10"/>
      <c r="J254" s="10"/>
      <c r="K254" s="105"/>
      <c r="L254" s="10"/>
      <c r="M254" s="10"/>
      <c r="N254" s="10"/>
      <c r="O254" s="10"/>
      <c r="P254" s="103"/>
      <c r="Q254" s="10"/>
      <c r="R254" s="10"/>
      <c r="S254" s="10"/>
      <c r="T254" s="10"/>
      <c r="U254" s="10"/>
      <c r="V254" s="10"/>
      <c r="W254" s="10"/>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row>
    <row r="255" spans="2:196" x14ac:dyDescent="0.2">
      <c r="B255" s="3"/>
      <c r="C255" s="3"/>
      <c r="D255" s="3"/>
      <c r="E255" s="3"/>
      <c r="F255" s="104"/>
      <c r="G255" s="104"/>
      <c r="H255" s="10"/>
      <c r="I255" s="10"/>
      <c r="J255" s="10"/>
      <c r="K255" s="105"/>
      <c r="L255" s="10"/>
      <c r="M255" s="10"/>
      <c r="N255" s="10"/>
      <c r="O255" s="10"/>
      <c r="P255" s="103"/>
      <c r="Q255" s="10"/>
      <c r="R255" s="10"/>
      <c r="S255" s="10"/>
      <c r="T255" s="10"/>
      <c r="U255" s="10"/>
      <c r="V255" s="10"/>
      <c r="W255" s="10"/>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row>
    <row r="256" spans="2:196" x14ac:dyDescent="0.2">
      <c r="B256" s="3"/>
      <c r="C256" s="3"/>
      <c r="D256" s="3"/>
      <c r="E256" s="3"/>
      <c r="F256" s="104"/>
      <c r="G256" s="104"/>
      <c r="H256" s="10"/>
      <c r="I256" s="10"/>
      <c r="J256" s="10"/>
      <c r="K256" s="105"/>
      <c r="L256" s="10"/>
      <c r="M256" s="10"/>
      <c r="N256" s="10"/>
      <c r="O256" s="10"/>
      <c r="P256" s="103"/>
      <c r="Q256" s="10"/>
      <c r="R256" s="10"/>
      <c r="S256" s="10"/>
      <c r="T256" s="10"/>
      <c r="U256" s="10"/>
      <c r="V256" s="10"/>
      <c r="W256" s="10"/>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row>
    <row r="257" spans="2:196" x14ac:dyDescent="0.2">
      <c r="B257" s="3"/>
      <c r="C257" s="3"/>
      <c r="D257" s="3"/>
      <c r="E257" s="3"/>
      <c r="F257" s="104"/>
      <c r="G257" s="104"/>
      <c r="H257" s="10"/>
      <c r="I257" s="10"/>
      <c r="J257" s="10"/>
      <c r="K257" s="105"/>
      <c r="L257" s="10"/>
      <c r="M257" s="10"/>
      <c r="N257" s="10"/>
      <c r="O257" s="10"/>
      <c r="P257" s="103"/>
      <c r="Q257" s="10"/>
      <c r="R257" s="10"/>
      <c r="S257" s="10"/>
      <c r="T257" s="10"/>
      <c r="U257" s="10"/>
      <c r="V257" s="10"/>
      <c r="W257" s="10"/>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row>
    <row r="258" spans="2:196" x14ac:dyDescent="0.2">
      <c r="B258" s="3"/>
      <c r="C258" s="3"/>
      <c r="D258" s="3"/>
      <c r="E258" s="3"/>
      <c r="F258" s="104"/>
      <c r="G258" s="104"/>
      <c r="H258" s="10"/>
      <c r="I258" s="10"/>
      <c r="J258" s="10"/>
      <c r="K258" s="105"/>
      <c r="L258" s="10"/>
      <c r="M258" s="10"/>
      <c r="N258" s="10"/>
      <c r="O258" s="10"/>
      <c r="P258" s="103"/>
      <c r="Q258" s="10"/>
      <c r="R258" s="10"/>
      <c r="S258" s="10"/>
      <c r="T258" s="10"/>
      <c r="U258" s="10"/>
      <c r="V258" s="10"/>
      <c r="W258" s="10"/>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row>
    <row r="259" spans="2:196" x14ac:dyDescent="0.2">
      <c r="B259" s="3"/>
      <c r="C259" s="3"/>
      <c r="D259" s="3"/>
      <c r="E259" s="3"/>
      <c r="F259" s="104"/>
      <c r="G259" s="104"/>
      <c r="H259" s="10"/>
      <c r="I259" s="10"/>
      <c r="J259" s="10"/>
      <c r="K259" s="105"/>
      <c r="L259" s="10"/>
      <c r="M259" s="10"/>
      <c r="N259" s="10"/>
      <c r="O259" s="10"/>
      <c r="P259" s="103"/>
      <c r="Q259" s="10"/>
      <c r="R259" s="10"/>
      <c r="S259" s="10"/>
      <c r="T259" s="10"/>
      <c r="U259" s="10"/>
      <c r="V259" s="10"/>
      <c r="W259" s="10"/>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row>
    <row r="260" spans="2:196" x14ac:dyDescent="0.2">
      <c r="B260" s="3"/>
      <c r="C260" s="3"/>
      <c r="D260" s="3"/>
      <c r="E260" s="3"/>
      <c r="F260" s="104"/>
      <c r="G260" s="104"/>
      <c r="H260" s="10"/>
      <c r="I260" s="10"/>
      <c r="J260" s="10"/>
      <c r="K260" s="105"/>
      <c r="L260" s="10"/>
      <c r="M260" s="10"/>
      <c r="N260" s="10"/>
      <c r="O260" s="10"/>
      <c r="P260" s="103"/>
      <c r="Q260" s="10"/>
      <c r="R260" s="10"/>
      <c r="S260" s="10"/>
      <c r="T260" s="10"/>
      <c r="U260" s="10"/>
      <c r="V260" s="10"/>
      <c r="W260" s="10"/>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row>
    <row r="261" spans="2:196" x14ac:dyDescent="0.2">
      <c r="B261" s="3"/>
      <c r="C261" s="3"/>
      <c r="D261" s="3"/>
      <c r="E261" s="3"/>
      <c r="F261" s="104"/>
      <c r="G261" s="104"/>
      <c r="H261" s="10"/>
      <c r="I261" s="10"/>
      <c r="J261" s="10"/>
      <c r="K261" s="105"/>
      <c r="L261" s="10"/>
      <c r="M261" s="10"/>
      <c r="N261" s="10"/>
      <c r="O261" s="10"/>
      <c r="P261" s="103"/>
      <c r="Q261" s="10"/>
      <c r="R261" s="10"/>
      <c r="S261" s="10"/>
      <c r="T261" s="10"/>
      <c r="U261" s="10"/>
      <c r="V261" s="10"/>
      <c r="W261" s="10"/>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row>
    <row r="262" spans="2:196" x14ac:dyDescent="0.2">
      <c r="B262" s="3"/>
      <c r="C262" s="3"/>
      <c r="D262" s="3"/>
      <c r="E262" s="3"/>
      <c r="F262" s="104"/>
      <c r="G262" s="104"/>
      <c r="H262" s="10"/>
      <c r="I262" s="10"/>
      <c r="J262" s="10"/>
      <c r="K262" s="105"/>
      <c r="L262" s="10"/>
      <c r="M262" s="10"/>
      <c r="N262" s="10"/>
      <c r="O262" s="10"/>
      <c r="P262" s="103"/>
      <c r="Q262" s="10"/>
      <c r="R262" s="10"/>
      <c r="S262" s="10"/>
      <c r="T262" s="10"/>
      <c r="U262" s="10"/>
      <c r="V262" s="10"/>
      <c r="W262" s="10"/>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row>
    <row r="263" spans="2:196" x14ac:dyDescent="0.2">
      <c r="B263" s="3"/>
      <c r="C263" s="3"/>
      <c r="D263" s="3"/>
      <c r="E263" s="3"/>
      <c r="F263" s="104"/>
      <c r="G263" s="104"/>
      <c r="H263" s="10"/>
      <c r="I263" s="10"/>
      <c r="J263" s="10"/>
      <c r="K263" s="105"/>
      <c r="L263" s="10"/>
      <c r="M263" s="10"/>
      <c r="N263" s="10"/>
      <c r="O263" s="10"/>
      <c r="P263" s="103"/>
      <c r="Q263" s="10"/>
      <c r="R263" s="10"/>
      <c r="S263" s="10"/>
      <c r="T263" s="10"/>
      <c r="U263" s="10"/>
      <c r="V263" s="10"/>
      <c r="W263" s="10"/>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row>
    <row r="264" spans="2:196" x14ac:dyDescent="0.2">
      <c r="B264" s="3"/>
      <c r="C264" s="3"/>
      <c r="D264" s="3"/>
      <c r="E264" s="3"/>
      <c r="F264" s="104"/>
      <c r="G264" s="104"/>
      <c r="H264" s="10"/>
      <c r="I264" s="10"/>
      <c r="J264" s="10"/>
      <c r="K264" s="105"/>
      <c r="L264" s="10"/>
      <c r="M264" s="10"/>
      <c r="N264" s="10"/>
      <c r="O264" s="10"/>
      <c r="P264" s="103"/>
      <c r="Q264" s="10"/>
      <c r="R264" s="10"/>
      <c r="S264" s="10"/>
      <c r="T264" s="10"/>
      <c r="U264" s="10"/>
      <c r="V264" s="10"/>
      <c r="W264" s="10"/>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row>
    <row r="265" spans="2:196" x14ac:dyDescent="0.2">
      <c r="B265" s="3"/>
      <c r="C265" s="3"/>
      <c r="D265" s="3"/>
      <c r="E265" s="3"/>
      <c r="F265" s="104"/>
      <c r="G265" s="104"/>
      <c r="H265" s="10"/>
      <c r="I265" s="10"/>
      <c r="J265" s="10"/>
      <c r="K265" s="105"/>
      <c r="L265" s="10"/>
      <c r="M265" s="10"/>
      <c r="N265" s="10"/>
      <c r="O265" s="10"/>
      <c r="P265" s="103"/>
      <c r="Q265" s="10"/>
      <c r="R265" s="10"/>
      <c r="S265" s="10"/>
      <c r="T265" s="10"/>
      <c r="U265" s="10"/>
      <c r="V265" s="10"/>
      <c r="W265" s="10"/>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row>
    <row r="266" spans="2:196" x14ac:dyDescent="0.2">
      <c r="B266" s="3"/>
      <c r="C266" s="3"/>
      <c r="D266" s="3"/>
      <c r="E266" s="3"/>
      <c r="F266" s="104"/>
      <c r="G266" s="104"/>
      <c r="H266" s="10"/>
      <c r="I266" s="10"/>
      <c r="J266" s="10"/>
      <c r="K266" s="105"/>
      <c r="L266" s="10"/>
      <c r="M266" s="10"/>
      <c r="N266" s="10"/>
      <c r="O266" s="10"/>
      <c r="P266" s="103"/>
      <c r="Q266" s="10"/>
      <c r="R266" s="10"/>
      <c r="S266" s="10"/>
      <c r="T266" s="10"/>
      <c r="U266" s="10"/>
      <c r="V266" s="10"/>
      <c r="W266" s="10"/>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row>
    <row r="267" spans="2:196" x14ac:dyDescent="0.2">
      <c r="B267" s="3"/>
      <c r="C267" s="3"/>
      <c r="D267" s="3"/>
      <c r="E267" s="3"/>
      <c r="F267" s="104"/>
      <c r="G267" s="104"/>
      <c r="H267" s="10"/>
      <c r="I267" s="10"/>
      <c r="J267" s="10"/>
      <c r="K267" s="105"/>
      <c r="L267" s="10"/>
      <c r="M267" s="10"/>
      <c r="N267" s="10"/>
      <c r="O267" s="10"/>
      <c r="P267" s="103"/>
      <c r="Q267" s="10"/>
      <c r="R267" s="10"/>
      <c r="S267" s="10"/>
      <c r="T267" s="10"/>
      <c r="U267" s="10"/>
      <c r="V267" s="10"/>
      <c r="W267" s="10"/>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row>
    <row r="268" spans="2:196" x14ac:dyDescent="0.2">
      <c r="B268" s="3"/>
      <c r="C268" s="3"/>
      <c r="D268" s="3"/>
      <c r="E268" s="3"/>
      <c r="F268" s="104"/>
      <c r="G268" s="104"/>
      <c r="H268" s="10"/>
      <c r="I268" s="10"/>
      <c r="J268" s="10"/>
      <c r="K268" s="105"/>
      <c r="L268" s="10"/>
      <c r="M268" s="10"/>
      <c r="N268" s="10"/>
      <c r="O268" s="10"/>
      <c r="P268" s="103"/>
      <c r="Q268" s="10"/>
      <c r="R268" s="10"/>
      <c r="S268" s="10"/>
      <c r="T268" s="10"/>
      <c r="U268" s="10"/>
      <c r="V268" s="10"/>
      <c r="W268" s="10"/>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row>
    <row r="269" spans="2:196" x14ac:dyDescent="0.2">
      <c r="B269" s="3"/>
      <c r="C269" s="3"/>
      <c r="D269" s="3"/>
      <c r="E269" s="3"/>
      <c r="F269" s="104"/>
      <c r="G269" s="104"/>
      <c r="H269" s="10"/>
      <c r="I269" s="10"/>
      <c r="J269" s="10"/>
      <c r="K269" s="105"/>
      <c r="L269" s="10"/>
      <c r="M269" s="10"/>
      <c r="N269" s="10"/>
      <c r="O269" s="10"/>
      <c r="P269" s="103"/>
      <c r="Q269" s="10"/>
      <c r="R269" s="10"/>
      <c r="S269" s="10"/>
      <c r="T269" s="10"/>
      <c r="U269" s="10"/>
      <c r="V269" s="10"/>
      <c r="W269" s="10"/>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row>
    <row r="270" spans="2:196" x14ac:dyDescent="0.2">
      <c r="B270" s="3"/>
      <c r="C270" s="3"/>
      <c r="D270" s="3"/>
      <c r="E270" s="3"/>
      <c r="F270" s="104"/>
      <c r="G270" s="104"/>
      <c r="H270" s="10"/>
      <c r="I270" s="10"/>
      <c r="J270" s="10"/>
      <c r="K270" s="105"/>
      <c r="L270" s="10"/>
      <c r="M270" s="10"/>
      <c r="N270" s="10"/>
      <c r="O270" s="10"/>
      <c r="P270" s="103"/>
      <c r="Q270" s="10"/>
      <c r="R270" s="10"/>
      <c r="S270" s="10"/>
      <c r="T270" s="10"/>
      <c r="U270" s="10"/>
      <c r="V270" s="10"/>
      <c r="W270" s="10"/>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row>
    <row r="271" spans="2:196" x14ac:dyDescent="0.2">
      <c r="B271" s="3"/>
      <c r="C271" s="3"/>
      <c r="D271" s="3"/>
      <c r="E271" s="3"/>
      <c r="F271" s="104"/>
      <c r="G271" s="104"/>
      <c r="H271" s="10"/>
      <c r="I271" s="10"/>
      <c r="J271" s="10"/>
      <c r="K271" s="105"/>
      <c r="L271" s="10"/>
      <c r="M271" s="10"/>
      <c r="N271" s="10"/>
      <c r="O271" s="10"/>
      <c r="P271" s="103"/>
      <c r="Q271" s="10"/>
      <c r="R271" s="10"/>
      <c r="S271" s="10"/>
      <c r="T271" s="10"/>
      <c r="U271" s="10"/>
      <c r="V271" s="10"/>
      <c r="W271" s="10"/>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row>
    <row r="272" spans="2:196" x14ac:dyDescent="0.2">
      <c r="B272" s="3"/>
      <c r="C272" s="3"/>
      <c r="D272" s="3"/>
      <c r="E272" s="3"/>
      <c r="F272" s="104"/>
      <c r="G272" s="104"/>
      <c r="H272" s="10"/>
      <c r="I272" s="10"/>
      <c r="J272" s="10"/>
      <c r="K272" s="105"/>
      <c r="L272" s="10"/>
      <c r="M272" s="10"/>
      <c r="N272" s="10"/>
      <c r="O272" s="10"/>
      <c r="P272" s="103"/>
      <c r="Q272" s="10"/>
      <c r="R272" s="10"/>
      <c r="S272" s="10"/>
      <c r="T272" s="10"/>
      <c r="U272" s="10"/>
      <c r="V272" s="10"/>
      <c r="W272" s="10"/>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row>
    <row r="273" spans="2:196" x14ac:dyDescent="0.2">
      <c r="B273" s="3"/>
      <c r="C273" s="3"/>
      <c r="D273" s="3"/>
      <c r="E273" s="3"/>
      <c r="F273" s="104"/>
      <c r="G273" s="104"/>
      <c r="H273" s="10"/>
      <c r="I273" s="10"/>
      <c r="J273" s="10"/>
      <c r="K273" s="105"/>
      <c r="L273" s="10"/>
      <c r="M273" s="10"/>
      <c r="N273" s="10"/>
      <c r="O273" s="10"/>
      <c r="P273" s="103"/>
      <c r="Q273" s="10"/>
      <c r="R273" s="10"/>
      <c r="S273" s="10"/>
      <c r="T273" s="10"/>
      <c r="U273" s="10"/>
      <c r="V273" s="10"/>
      <c r="W273" s="10"/>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row>
    <row r="274" spans="2:196" x14ac:dyDescent="0.2">
      <c r="B274" s="3"/>
      <c r="C274" s="3"/>
      <c r="D274" s="3"/>
      <c r="E274" s="3"/>
      <c r="F274" s="104"/>
      <c r="G274" s="104"/>
      <c r="H274" s="10"/>
      <c r="I274" s="10"/>
      <c r="J274" s="10"/>
      <c r="K274" s="105"/>
      <c r="L274" s="10"/>
      <c r="M274" s="10"/>
      <c r="N274" s="10"/>
      <c r="O274" s="10"/>
      <c r="P274" s="103"/>
      <c r="Q274" s="10"/>
      <c r="R274" s="10"/>
      <c r="S274" s="10"/>
      <c r="T274" s="10"/>
      <c r="U274" s="10"/>
      <c r="V274" s="10"/>
      <c r="W274" s="10"/>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row>
    <row r="275" spans="2:196" x14ac:dyDescent="0.2">
      <c r="B275" s="3"/>
      <c r="C275" s="3"/>
      <c r="D275" s="3"/>
      <c r="E275" s="3"/>
      <c r="F275" s="104"/>
      <c r="G275" s="104"/>
      <c r="H275" s="10"/>
      <c r="I275" s="10"/>
      <c r="J275" s="10"/>
      <c r="K275" s="105"/>
      <c r="L275" s="10"/>
      <c r="M275" s="10"/>
      <c r="N275" s="10"/>
      <c r="O275" s="10"/>
      <c r="P275" s="103"/>
      <c r="Q275" s="10"/>
      <c r="R275" s="10"/>
      <c r="S275" s="10"/>
      <c r="T275" s="10"/>
      <c r="U275" s="10"/>
      <c r="V275" s="10"/>
      <c r="W275" s="10"/>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row>
    <row r="276" spans="2:196" x14ac:dyDescent="0.2">
      <c r="B276" s="3"/>
      <c r="C276" s="3"/>
      <c r="D276" s="3"/>
      <c r="E276" s="3"/>
      <c r="F276" s="104"/>
      <c r="G276" s="104"/>
      <c r="H276" s="10"/>
      <c r="I276" s="10"/>
      <c r="J276" s="10"/>
      <c r="K276" s="105"/>
      <c r="L276" s="10"/>
      <c r="M276" s="10"/>
      <c r="N276" s="10"/>
      <c r="O276" s="10"/>
      <c r="P276" s="103"/>
      <c r="Q276" s="10"/>
      <c r="R276" s="10"/>
      <c r="S276" s="10"/>
      <c r="T276" s="10"/>
      <c r="U276" s="10"/>
      <c r="V276" s="10"/>
      <c r="W276" s="10"/>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row>
    <row r="277" spans="2:196" x14ac:dyDescent="0.2">
      <c r="B277" s="3"/>
      <c r="C277" s="3"/>
      <c r="D277" s="3"/>
      <c r="E277" s="3"/>
      <c r="F277" s="104"/>
      <c r="G277" s="104"/>
      <c r="H277" s="10"/>
      <c r="I277" s="10"/>
      <c r="J277" s="10"/>
      <c r="K277" s="105"/>
      <c r="L277" s="10"/>
      <c r="M277" s="10"/>
      <c r="N277" s="10"/>
      <c r="O277" s="10"/>
      <c r="P277" s="103"/>
      <c r="Q277" s="10"/>
      <c r="R277" s="10"/>
      <c r="S277" s="10"/>
      <c r="T277" s="10"/>
      <c r="U277" s="10"/>
      <c r="V277" s="10"/>
      <c r="W277" s="10"/>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row>
    <row r="278" spans="2:196" x14ac:dyDescent="0.2">
      <c r="B278" s="3"/>
      <c r="C278" s="3"/>
      <c r="D278" s="3"/>
      <c r="E278" s="3"/>
      <c r="F278" s="104"/>
      <c r="G278" s="104"/>
      <c r="H278" s="10"/>
      <c r="I278" s="10"/>
      <c r="J278" s="10"/>
      <c r="K278" s="105"/>
      <c r="L278" s="10"/>
      <c r="M278" s="10"/>
      <c r="N278" s="10"/>
      <c r="O278" s="10"/>
      <c r="P278" s="103"/>
      <c r="Q278" s="10"/>
      <c r="R278" s="10"/>
      <c r="S278" s="10"/>
      <c r="T278" s="10"/>
      <c r="U278" s="10"/>
      <c r="V278" s="10"/>
      <c r="W278" s="10"/>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row>
    <row r="279" spans="2:196" x14ac:dyDescent="0.2">
      <c r="B279" s="3"/>
      <c r="C279" s="3"/>
      <c r="D279" s="3"/>
      <c r="E279" s="3"/>
      <c r="F279" s="104"/>
      <c r="G279" s="104"/>
      <c r="H279" s="10"/>
      <c r="I279" s="10"/>
      <c r="J279" s="10"/>
      <c r="K279" s="105"/>
      <c r="L279" s="10"/>
      <c r="M279" s="10"/>
      <c r="N279" s="10"/>
      <c r="O279" s="10"/>
      <c r="P279" s="103"/>
      <c r="Q279" s="10"/>
      <c r="R279" s="10"/>
      <c r="S279" s="10"/>
      <c r="T279" s="10"/>
      <c r="U279" s="10"/>
      <c r="V279" s="10"/>
      <c r="W279" s="10"/>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row>
    <row r="280" spans="2:196" x14ac:dyDescent="0.2">
      <c r="B280" s="3"/>
      <c r="C280" s="3"/>
      <c r="D280" s="3"/>
      <c r="E280" s="3"/>
      <c r="F280" s="104"/>
      <c r="G280" s="104"/>
      <c r="H280" s="10"/>
      <c r="I280" s="10"/>
      <c r="J280" s="10"/>
      <c r="K280" s="105"/>
      <c r="L280" s="10"/>
      <c r="M280" s="10"/>
      <c r="N280" s="10"/>
      <c r="O280" s="10"/>
      <c r="P280" s="103"/>
      <c r="Q280" s="10"/>
      <c r="R280" s="10"/>
      <c r="S280" s="10"/>
      <c r="T280" s="10"/>
      <c r="U280" s="10"/>
      <c r="V280" s="10"/>
      <c r="W280" s="10"/>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row>
    <row r="281" spans="2:196" x14ac:dyDescent="0.2">
      <c r="B281" s="3"/>
      <c r="C281" s="3"/>
      <c r="D281" s="3"/>
      <c r="E281" s="3"/>
      <c r="F281" s="104"/>
      <c r="G281" s="104"/>
      <c r="H281" s="10"/>
      <c r="I281" s="10"/>
      <c r="J281" s="10"/>
      <c r="K281" s="105"/>
      <c r="L281" s="10"/>
      <c r="M281" s="10"/>
      <c r="N281" s="10"/>
      <c r="O281" s="10"/>
      <c r="P281" s="103"/>
      <c r="Q281" s="10"/>
      <c r="R281" s="10"/>
      <c r="S281" s="10"/>
      <c r="T281" s="10"/>
      <c r="U281" s="10"/>
      <c r="V281" s="10"/>
      <c r="W281" s="10"/>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row>
    <row r="282" spans="2:196" x14ac:dyDescent="0.2">
      <c r="B282" s="3"/>
      <c r="C282" s="3"/>
      <c r="D282" s="3"/>
      <c r="E282" s="3"/>
      <c r="F282" s="104"/>
      <c r="G282" s="104"/>
      <c r="H282" s="10"/>
      <c r="I282" s="10"/>
      <c r="J282" s="10"/>
      <c r="K282" s="105"/>
      <c r="L282" s="10"/>
      <c r="M282" s="10"/>
      <c r="N282" s="10"/>
      <c r="O282" s="10"/>
      <c r="P282" s="103"/>
      <c r="Q282" s="10"/>
      <c r="R282" s="10"/>
      <c r="S282" s="10"/>
      <c r="T282" s="10"/>
      <c r="U282" s="10"/>
      <c r="V282" s="10"/>
      <c r="W282" s="10"/>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row>
    <row r="283" spans="2:196" x14ac:dyDescent="0.2">
      <c r="B283" s="3"/>
      <c r="C283" s="3"/>
      <c r="D283" s="3"/>
      <c r="E283" s="3"/>
      <c r="F283" s="104"/>
      <c r="G283" s="104"/>
      <c r="H283" s="10"/>
      <c r="I283" s="10"/>
      <c r="J283" s="10"/>
      <c r="K283" s="105"/>
      <c r="L283" s="10"/>
      <c r="M283" s="10"/>
      <c r="N283" s="10"/>
      <c r="O283" s="10"/>
      <c r="P283" s="103"/>
      <c r="Q283" s="10"/>
      <c r="R283" s="10"/>
      <c r="S283" s="10"/>
      <c r="T283" s="10"/>
      <c r="U283" s="10"/>
      <c r="V283" s="10"/>
      <c r="W283" s="10"/>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row>
    <row r="284" spans="2:196" x14ac:dyDescent="0.2">
      <c r="B284" s="3"/>
      <c r="C284" s="3"/>
      <c r="D284" s="3"/>
      <c r="E284" s="3"/>
      <c r="F284" s="104"/>
      <c r="G284" s="104"/>
      <c r="H284" s="10"/>
      <c r="I284" s="10"/>
      <c r="J284" s="10"/>
      <c r="K284" s="105"/>
      <c r="L284" s="10"/>
      <c r="M284" s="10"/>
      <c r="N284" s="10"/>
      <c r="O284" s="10"/>
      <c r="P284" s="103"/>
      <c r="Q284" s="10"/>
      <c r="R284" s="10"/>
      <c r="S284" s="10"/>
      <c r="T284" s="10"/>
      <c r="U284" s="10"/>
      <c r="V284" s="10"/>
      <c r="W284" s="10"/>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row>
    <row r="285" spans="2:196" x14ac:dyDescent="0.2">
      <c r="B285" s="3"/>
      <c r="C285" s="3"/>
      <c r="D285" s="3"/>
      <c r="E285" s="3"/>
      <c r="F285" s="104"/>
      <c r="G285" s="104"/>
      <c r="H285" s="10"/>
      <c r="I285" s="10"/>
      <c r="J285" s="10"/>
      <c r="K285" s="105"/>
      <c r="L285" s="10"/>
      <c r="M285" s="10"/>
      <c r="N285" s="10"/>
      <c r="O285" s="10"/>
      <c r="P285" s="103"/>
      <c r="Q285" s="10"/>
      <c r="R285" s="10"/>
      <c r="S285" s="10"/>
      <c r="T285" s="10"/>
      <c r="U285" s="10"/>
      <c r="V285" s="10"/>
      <c r="W285" s="10"/>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row>
    <row r="286" spans="2:196" x14ac:dyDescent="0.2">
      <c r="B286" s="3"/>
      <c r="C286" s="3"/>
      <c r="D286" s="3"/>
      <c r="E286" s="3"/>
      <c r="F286" s="104"/>
      <c r="G286" s="104"/>
      <c r="H286" s="10"/>
      <c r="I286" s="10"/>
      <c r="J286" s="10"/>
      <c r="K286" s="105"/>
      <c r="L286" s="10"/>
      <c r="M286" s="10"/>
      <c r="N286" s="10"/>
      <c r="O286" s="10"/>
      <c r="P286" s="103"/>
      <c r="Q286" s="10"/>
      <c r="R286" s="10"/>
      <c r="S286" s="10"/>
      <c r="T286" s="10"/>
      <c r="U286" s="10"/>
      <c r="V286" s="10"/>
      <c r="W286" s="10"/>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row>
    <row r="287" spans="2:196" x14ac:dyDescent="0.2">
      <c r="B287" s="3"/>
      <c r="C287" s="3"/>
      <c r="D287" s="3"/>
      <c r="E287" s="3"/>
      <c r="F287" s="104"/>
      <c r="G287" s="104"/>
      <c r="H287" s="10"/>
      <c r="I287" s="10"/>
      <c r="J287" s="10"/>
      <c r="K287" s="105"/>
      <c r="L287" s="10"/>
      <c r="M287" s="10"/>
      <c r="N287" s="10"/>
      <c r="O287" s="10"/>
      <c r="P287" s="103"/>
      <c r="Q287" s="10"/>
      <c r="R287" s="10"/>
      <c r="S287" s="10"/>
      <c r="T287" s="10"/>
      <c r="U287" s="10"/>
      <c r="V287" s="10"/>
      <c r="W287" s="10"/>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row>
    <row r="288" spans="2:196" x14ac:dyDescent="0.2">
      <c r="B288" s="3"/>
      <c r="C288" s="3"/>
      <c r="D288" s="3"/>
      <c r="E288" s="3"/>
      <c r="F288" s="104"/>
      <c r="G288" s="104"/>
      <c r="H288" s="10"/>
      <c r="I288" s="10"/>
      <c r="J288" s="10"/>
      <c r="K288" s="105"/>
      <c r="L288" s="10"/>
      <c r="M288" s="10"/>
      <c r="N288" s="10"/>
      <c r="O288" s="10"/>
      <c r="P288" s="103"/>
      <c r="Q288" s="10"/>
      <c r="R288" s="10"/>
      <c r="S288" s="10"/>
      <c r="T288" s="10"/>
      <c r="U288" s="10"/>
      <c r="V288" s="10"/>
      <c r="W288" s="10"/>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row>
    <row r="289" spans="2:196" x14ac:dyDescent="0.2">
      <c r="B289" s="3"/>
      <c r="C289" s="3"/>
      <c r="D289" s="3"/>
      <c r="E289" s="3"/>
      <c r="F289" s="104"/>
      <c r="G289" s="104"/>
      <c r="H289" s="10"/>
      <c r="I289" s="10"/>
      <c r="J289" s="10"/>
      <c r="K289" s="105"/>
      <c r="L289" s="10"/>
      <c r="M289" s="10"/>
      <c r="N289" s="10"/>
      <c r="O289" s="10"/>
      <c r="P289" s="103"/>
      <c r="Q289" s="10"/>
      <c r="R289" s="10"/>
      <c r="S289" s="10"/>
      <c r="T289" s="10"/>
      <c r="U289" s="10"/>
      <c r="V289" s="10"/>
      <c r="W289" s="10"/>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row>
    <row r="290" spans="2:196" x14ac:dyDescent="0.2">
      <c r="B290" s="3"/>
      <c r="C290" s="3"/>
      <c r="D290" s="3"/>
      <c r="E290" s="3"/>
      <c r="F290" s="104"/>
      <c r="G290" s="104"/>
      <c r="H290" s="10"/>
      <c r="I290" s="10"/>
      <c r="J290" s="10"/>
      <c r="K290" s="105"/>
      <c r="L290" s="10"/>
      <c r="M290" s="10"/>
      <c r="N290" s="10"/>
      <c r="O290" s="10"/>
      <c r="P290" s="103"/>
      <c r="Q290" s="10"/>
      <c r="R290" s="10"/>
      <c r="S290" s="10"/>
      <c r="T290" s="10"/>
      <c r="U290" s="10"/>
      <c r="V290" s="10"/>
      <c r="W290" s="10"/>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row>
    <row r="291" spans="2:196" x14ac:dyDescent="0.2">
      <c r="B291" s="3"/>
      <c r="C291" s="3"/>
      <c r="D291" s="3"/>
      <c r="E291" s="3"/>
      <c r="F291" s="104"/>
      <c r="G291" s="104"/>
      <c r="H291" s="10"/>
      <c r="I291" s="10"/>
      <c r="J291" s="10"/>
      <c r="K291" s="105"/>
      <c r="L291" s="10"/>
      <c r="M291" s="10"/>
      <c r="N291" s="10"/>
      <c r="O291" s="10"/>
      <c r="P291" s="103"/>
      <c r="Q291" s="10"/>
      <c r="R291" s="10"/>
      <c r="S291" s="10"/>
      <c r="T291" s="10"/>
      <c r="U291" s="10"/>
      <c r="V291" s="10"/>
      <c r="W291" s="10"/>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row>
    <row r="292" spans="2:196" x14ac:dyDescent="0.2">
      <c r="B292" s="3"/>
      <c r="C292" s="3"/>
      <c r="D292" s="3"/>
      <c r="E292" s="3"/>
      <c r="F292" s="104"/>
      <c r="G292" s="104"/>
      <c r="H292" s="10"/>
      <c r="I292" s="10"/>
      <c r="J292" s="10"/>
      <c r="K292" s="105"/>
      <c r="L292" s="10"/>
      <c r="M292" s="10"/>
      <c r="N292" s="10"/>
      <c r="O292" s="10"/>
      <c r="P292" s="103"/>
      <c r="Q292" s="10"/>
      <c r="R292" s="10"/>
      <c r="S292" s="10"/>
      <c r="T292" s="10"/>
      <c r="U292" s="10"/>
      <c r="V292" s="10"/>
      <c r="W292" s="10"/>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row>
    <row r="293" spans="2:196" x14ac:dyDescent="0.2">
      <c r="B293" s="3"/>
      <c r="C293" s="3"/>
      <c r="D293" s="3"/>
      <c r="E293" s="3"/>
      <c r="F293" s="104"/>
      <c r="G293" s="104"/>
      <c r="H293" s="10"/>
      <c r="I293" s="10"/>
      <c r="J293" s="10"/>
      <c r="K293" s="105"/>
      <c r="L293" s="10"/>
      <c r="M293" s="10"/>
      <c r="N293" s="10"/>
      <c r="O293" s="10"/>
      <c r="P293" s="103"/>
      <c r="Q293" s="10"/>
      <c r="R293" s="10"/>
      <c r="S293" s="10"/>
      <c r="T293" s="10"/>
      <c r="U293" s="10"/>
      <c r="V293" s="10"/>
      <c r="W293" s="10"/>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row>
    <row r="294" spans="2:196" x14ac:dyDescent="0.2">
      <c r="B294" s="3"/>
      <c r="C294" s="3"/>
      <c r="D294" s="3"/>
      <c r="E294" s="3"/>
      <c r="F294" s="104"/>
      <c r="G294" s="104"/>
      <c r="H294" s="10"/>
      <c r="I294" s="10"/>
      <c r="J294" s="10"/>
      <c r="K294" s="105"/>
      <c r="L294" s="10"/>
      <c r="M294" s="10"/>
      <c r="N294" s="10"/>
      <c r="O294" s="10"/>
      <c r="P294" s="103"/>
      <c r="Q294" s="10"/>
      <c r="R294" s="10"/>
      <c r="S294" s="10"/>
      <c r="T294" s="10"/>
      <c r="U294" s="10"/>
      <c r="V294" s="10"/>
      <c r="W294" s="10"/>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row>
    <row r="295" spans="2:196" x14ac:dyDescent="0.2">
      <c r="B295" s="3"/>
      <c r="C295" s="3"/>
      <c r="D295" s="3"/>
      <c r="E295" s="3"/>
      <c r="F295" s="104"/>
      <c r="G295" s="104"/>
      <c r="H295" s="10"/>
      <c r="I295" s="10"/>
      <c r="J295" s="10"/>
      <c r="K295" s="105"/>
      <c r="L295" s="10"/>
      <c r="M295" s="10"/>
      <c r="N295" s="10"/>
      <c r="O295" s="10"/>
      <c r="P295" s="103"/>
      <c r="Q295" s="10"/>
      <c r="R295" s="10"/>
      <c r="S295" s="10"/>
      <c r="T295" s="10"/>
      <c r="U295" s="10"/>
      <c r="V295" s="10"/>
      <c r="W295" s="10"/>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row>
    <row r="296" spans="2:196" x14ac:dyDescent="0.2">
      <c r="B296" s="3"/>
      <c r="C296" s="3"/>
      <c r="D296" s="3"/>
      <c r="E296" s="3"/>
      <c r="F296" s="104"/>
      <c r="G296" s="104"/>
      <c r="H296" s="10"/>
      <c r="I296" s="10"/>
      <c r="J296" s="10"/>
      <c r="K296" s="105"/>
      <c r="L296" s="10"/>
      <c r="M296" s="10"/>
      <c r="N296" s="10"/>
      <c r="O296" s="10"/>
      <c r="P296" s="103"/>
      <c r="Q296" s="10"/>
      <c r="R296" s="10"/>
      <c r="S296" s="10"/>
      <c r="T296" s="10"/>
      <c r="U296" s="10"/>
      <c r="V296" s="10"/>
      <c r="W296" s="10"/>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row>
    <row r="297" spans="2:196" x14ac:dyDescent="0.2">
      <c r="B297" s="3"/>
      <c r="C297" s="3"/>
      <c r="D297" s="3"/>
      <c r="E297" s="3"/>
      <c r="F297" s="104"/>
      <c r="G297" s="104"/>
      <c r="H297" s="10"/>
      <c r="I297" s="10"/>
      <c r="J297" s="10"/>
      <c r="K297" s="105"/>
      <c r="L297" s="10"/>
      <c r="M297" s="10"/>
      <c r="N297" s="10"/>
      <c r="O297" s="10"/>
      <c r="P297" s="103"/>
      <c r="Q297" s="10"/>
      <c r="R297" s="10"/>
      <c r="S297" s="10"/>
      <c r="T297" s="10"/>
      <c r="U297" s="10"/>
      <c r="V297" s="10"/>
      <c r="W297" s="10"/>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row>
    <row r="298" spans="2:196" x14ac:dyDescent="0.2">
      <c r="B298" s="3"/>
      <c r="C298" s="3"/>
      <c r="D298" s="3"/>
      <c r="E298" s="3"/>
      <c r="F298" s="104"/>
      <c r="G298" s="104"/>
      <c r="H298" s="10"/>
      <c r="I298" s="10"/>
      <c r="J298" s="10"/>
      <c r="K298" s="105"/>
      <c r="L298" s="10"/>
      <c r="M298" s="10"/>
      <c r="N298" s="10"/>
      <c r="O298" s="10"/>
      <c r="P298" s="103"/>
      <c r="Q298" s="10"/>
      <c r="R298" s="10"/>
      <c r="S298" s="10"/>
      <c r="T298" s="10"/>
      <c r="U298" s="10"/>
      <c r="V298" s="10"/>
      <c r="W298" s="10"/>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row>
    <row r="299" spans="2:196" x14ac:dyDescent="0.2">
      <c r="B299" s="3"/>
      <c r="C299" s="3"/>
      <c r="D299" s="3"/>
      <c r="E299" s="3"/>
      <c r="F299" s="104"/>
      <c r="G299" s="104"/>
      <c r="H299" s="10"/>
      <c r="I299" s="10"/>
      <c r="J299" s="10"/>
      <c r="K299" s="105"/>
      <c r="L299" s="10"/>
      <c r="M299" s="10"/>
      <c r="N299" s="10"/>
      <c r="O299" s="10"/>
      <c r="P299" s="103"/>
      <c r="Q299" s="10"/>
      <c r="R299" s="10"/>
      <c r="S299" s="10"/>
      <c r="T299" s="10"/>
      <c r="U299" s="10"/>
      <c r="V299" s="10"/>
      <c r="W299" s="10"/>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row>
    <row r="300" spans="2:196" x14ac:dyDescent="0.2">
      <c r="B300" s="3"/>
      <c r="C300" s="3"/>
      <c r="D300" s="3"/>
      <c r="E300" s="3"/>
      <c r="F300" s="104"/>
      <c r="G300" s="104"/>
      <c r="H300" s="10"/>
      <c r="I300" s="10"/>
      <c r="J300" s="10"/>
      <c r="K300" s="105"/>
      <c r="L300" s="10"/>
      <c r="M300" s="10"/>
      <c r="N300" s="10"/>
      <c r="O300" s="10"/>
      <c r="P300" s="103"/>
      <c r="Q300" s="10"/>
      <c r="R300" s="10"/>
      <c r="S300" s="10"/>
      <c r="T300" s="10"/>
      <c r="U300" s="10"/>
      <c r="V300" s="10"/>
      <c r="W300" s="10"/>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row>
    <row r="301" spans="2:196" x14ac:dyDescent="0.2">
      <c r="B301" s="3"/>
      <c r="C301" s="3"/>
      <c r="D301" s="3"/>
      <c r="E301" s="3"/>
      <c r="F301" s="104"/>
      <c r="G301" s="104"/>
      <c r="H301" s="10"/>
      <c r="I301" s="10"/>
      <c r="J301" s="10"/>
      <c r="K301" s="105"/>
      <c r="L301" s="10"/>
      <c r="M301" s="10"/>
      <c r="N301" s="10"/>
      <c r="O301" s="10"/>
      <c r="P301" s="103"/>
      <c r="Q301" s="10"/>
      <c r="R301" s="10"/>
      <c r="S301" s="10"/>
      <c r="T301" s="10"/>
      <c r="U301" s="10"/>
      <c r="V301" s="10"/>
      <c r="W301" s="10"/>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row>
    <row r="302" spans="2:196" x14ac:dyDescent="0.2">
      <c r="B302" s="3"/>
      <c r="C302" s="3"/>
      <c r="D302" s="3"/>
      <c r="E302" s="3"/>
      <c r="F302" s="104"/>
      <c r="G302" s="104"/>
      <c r="H302" s="10"/>
      <c r="I302" s="10"/>
      <c r="J302" s="10"/>
      <c r="K302" s="105"/>
      <c r="L302" s="10"/>
      <c r="M302" s="10"/>
      <c r="N302" s="10"/>
      <c r="O302" s="10"/>
      <c r="P302" s="103"/>
      <c r="Q302" s="10"/>
      <c r="R302" s="10"/>
      <c r="S302" s="10"/>
      <c r="T302" s="10"/>
      <c r="U302" s="10"/>
      <c r="V302" s="10"/>
      <c r="W302" s="10"/>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row>
    <row r="303" spans="2:196" x14ac:dyDescent="0.2">
      <c r="B303" s="3"/>
      <c r="C303" s="3"/>
      <c r="D303" s="3"/>
      <c r="E303" s="3"/>
      <c r="F303" s="104"/>
      <c r="G303" s="104"/>
      <c r="H303" s="10"/>
      <c r="I303" s="10"/>
      <c r="J303" s="10"/>
      <c r="K303" s="105"/>
      <c r="L303" s="10"/>
      <c r="M303" s="10"/>
      <c r="N303" s="10"/>
      <c r="O303" s="10"/>
      <c r="P303" s="103"/>
      <c r="Q303" s="10"/>
      <c r="R303" s="10"/>
      <c r="S303" s="10"/>
      <c r="T303" s="10"/>
      <c r="U303" s="10"/>
      <c r="V303" s="10"/>
      <c r="W303" s="10"/>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row>
    <row r="304" spans="2:196" x14ac:dyDescent="0.2">
      <c r="B304" s="3"/>
      <c r="C304" s="3"/>
      <c r="D304" s="3"/>
      <c r="E304" s="3"/>
      <c r="F304" s="104"/>
      <c r="G304" s="104"/>
      <c r="H304" s="10"/>
      <c r="I304" s="10"/>
      <c r="J304" s="10"/>
      <c r="K304" s="105"/>
      <c r="L304" s="10"/>
      <c r="M304" s="10"/>
      <c r="N304" s="10"/>
      <c r="O304" s="10"/>
      <c r="P304" s="103"/>
      <c r="Q304" s="10"/>
      <c r="R304" s="10"/>
      <c r="S304" s="10"/>
      <c r="T304" s="10"/>
      <c r="U304" s="10"/>
      <c r="V304" s="10"/>
      <c r="W304" s="10"/>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row>
    <row r="305" spans="2:196" x14ac:dyDescent="0.2">
      <c r="B305" s="3"/>
      <c r="C305" s="3"/>
      <c r="D305" s="3"/>
      <c r="E305" s="3"/>
      <c r="F305" s="104"/>
      <c r="G305" s="104"/>
      <c r="H305" s="10"/>
      <c r="I305" s="10"/>
      <c r="J305" s="10"/>
      <c r="K305" s="105"/>
      <c r="L305" s="10"/>
      <c r="M305" s="10"/>
      <c r="N305" s="10"/>
      <c r="O305" s="10"/>
      <c r="P305" s="103"/>
      <c r="Q305" s="10"/>
      <c r="R305" s="10"/>
      <c r="S305" s="10"/>
      <c r="T305" s="10"/>
      <c r="U305" s="10"/>
      <c r="V305" s="10"/>
      <c r="W305" s="10"/>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row>
    <row r="306" spans="2:196" x14ac:dyDescent="0.2">
      <c r="B306" s="3"/>
      <c r="C306" s="3"/>
      <c r="D306" s="3"/>
      <c r="E306" s="3"/>
      <c r="F306" s="104"/>
      <c r="G306" s="104"/>
      <c r="H306" s="10"/>
      <c r="I306" s="10"/>
      <c r="J306" s="10"/>
      <c r="K306" s="105"/>
      <c r="L306" s="10"/>
      <c r="M306" s="10"/>
      <c r="N306" s="10"/>
      <c r="O306" s="10"/>
      <c r="P306" s="103"/>
      <c r="Q306" s="10"/>
      <c r="R306" s="10"/>
      <c r="S306" s="10"/>
      <c r="T306" s="10"/>
      <c r="U306" s="10"/>
      <c r="V306" s="10"/>
      <c r="W306" s="10"/>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row>
    <row r="307" spans="2:196" x14ac:dyDescent="0.2">
      <c r="B307" s="3"/>
      <c r="C307" s="3"/>
      <c r="D307" s="3"/>
      <c r="E307" s="3"/>
      <c r="F307" s="104"/>
      <c r="G307" s="104"/>
      <c r="H307" s="10"/>
      <c r="I307" s="10"/>
      <c r="J307" s="10"/>
      <c r="K307" s="105"/>
      <c r="L307" s="10"/>
      <c r="M307" s="10"/>
      <c r="N307" s="10"/>
      <c r="O307" s="10"/>
      <c r="P307" s="103"/>
      <c r="Q307" s="10"/>
      <c r="R307" s="10"/>
      <c r="S307" s="10"/>
      <c r="T307" s="10"/>
      <c r="U307" s="10"/>
      <c r="V307" s="10"/>
      <c r="W307" s="10"/>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row>
    <row r="308" spans="2:196" x14ac:dyDescent="0.2">
      <c r="B308" s="3"/>
      <c r="C308" s="3"/>
      <c r="D308" s="3"/>
      <c r="E308" s="3"/>
      <c r="F308" s="104"/>
      <c r="G308" s="104"/>
      <c r="H308" s="10"/>
      <c r="I308" s="10"/>
      <c r="J308" s="10"/>
      <c r="K308" s="105"/>
      <c r="L308" s="10"/>
      <c r="M308" s="10"/>
      <c r="N308" s="10"/>
      <c r="O308" s="10"/>
      <c r="P308" s="103"/>
      <c r="Q308" s="10"/>
      <c r="R308" s="10"/>
      <c r="S308" s="10"/>
      <c r="T308" s="10"/>
      <c r="U308" s="10"/>
      <c r="V308" s="10"/>
      <c r="W308" s="10"/>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row>
    <row r="309" spans="2:196" x14ac:dyDescent="0.2">
      <c r="B309" s="3"/>
      <c r="C309" s="3"/>
      <c r="D309" s="3"/>
      <c r="E309" s="3"/>
      <c r="F309" s="104"/>
      <c r="G309" s="104"/>
      <c r="H309" s="10"/>
      <c r="I309" s="10"/>
      <c r="J309" s="10"/>
      <c r="K309" s="105"/>
      <c r="L309" s="10"/>
      <c r="M309" s="10"/>
      <c r="N309" s="10"/>
      <c r="O309" s="10"/>
      <c r="P309" s="103"/>
      <c r="Q309" s="10"/>
      <c r="R309" s="10"/>
      <c r="S309" s="10"/>
      <c r="T309" s="10"/>
      <c r="U309" s="10"/>
      <c r="V309" s="10"/>
      <c r="W309" s="10"/>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row>
    <row r="310" spans="2:196" x14ac:dyDescent="0.2">
      <c r="B310" s="3"/>
      <c r="C310" s="3"/>
      <c r="D310" s="3"/>
      <c r="E310" s="3"/>
      <c r="F310" s="104"/>
      <c r="G310" s="104"/>
      <c r="H310" s="10"/>
      <c r="I310" s="10"/>
      <c r="J310" s="10"/>
      <c r="K310" s="105"/>
      <c r="L310" s="10"/>
      <c r="M310" s="10"/>
      <c r="N310" s="10"/>
      <c r="O310" s="10"/>
      <c r="P310" s="103"/>
      <c r="Q310" s="10"/>
      <c r="R310" s="10"/>
      <c r="S310" s="10"/>
      <c r="T310" s="10"/>
      <c r="U310" s="10"/>
      <c r="V310" s="10"/>
      <c r="W310" s="10"/>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row>
    <row r="311" spans="2:196" x14ac:dyDescent="0.2">
      <c r="B311" s="3"/>
      <c r="C311" s="3"/>
      <c r="D311" s="3"/>
      <c r="E311" s="3"/>
      <c r="F311" s="104"/>
      <c r="G311" s="104"/>
      <c r="H311" s="10"/>
      <c r="I311" s="10"/>
      <c r="J311" s="10"/>
      <c r="K311" s="105"/>
      <c r="L311" s="10"/>
      <c r="M311" s="10"/>
      <c r="N311" s="10"/>
      <c r="O311" s="10"/>
      <c r="P311" s="103"/>
      <c r="Q311" s="10"/>
      <c r="R311" s="10"/>
      <c r="S311" s="10"/>
      <c r="T311" s="10"/>
      <c r="U311" s="10"/>
      <c r="V311" s="10"/>
      <c r="W311" s="10"/>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row>
    <row r="312" spans="2:196" x14ac:dyDescent="0.2">
      <c r="B312" s="3"/>
      <c r="C312" s="3"/>
      <c r="D312" s="3"/>
      <c r="E312" s="3"/>
      <c r="F312" s="104"/>
      <c r="G312" s="104"/>
      <c r="H312" s="10"/>
      <c r="I312" s="10"/>
      <c r="J312" s="10"/>
      <c r="K312" s="105"/>
      <c r="L312" s="10"/>
      <c r="M312" s="10"/>
      <c r="N312" s="10"/>
      <c r="O312" s="10"/>
      <c r="P312" s="103"/>
      <c r="Q312" s="10"/>
      <c r="R312" s="10"/>
      <c r="S312" s="10"/>
      <c r="T312" s="10"/>
      <c r="U312" s="10"/>
      <c r="V312" s="10"/>
      <c r="W312" s="10"/>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row>
    <row r="313" spans="2:196" x14ac:dyDescent="0.2">
      <c r="B313" s="3"/>
      <c r="C313" s="3"/>
      <c r="D313" s="3"/>
      <c r="E313" s="3"/>
      <c r="F313" s="104"/>
      <c r="G313" s="104"/>
      <c r="H313" s="10"/>
      <c r="I313" s="10"/>
      <c r="J313" s="10"/>
      <c r="K313" s="105"/>
      <c r="L313" s="10"/>
      <c r="M313" s="10"/>
      <c r="N313" s="10"/>
      <c r="O313" s="10"/>
      <c r="P313" s="103"/>
      <c r="Q313" s="10"/>
      <c r="R313" s="10"/>
      <c r="S313" s="10"/>
      <c r="T313" s="10"/>
      <c r="U313" s="10"/>
      <c r="V313" s="10"/>
      <c r="W313" s="10"/>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row>
    <row r="314" spans="2:196" x14ac:dyDescent="0.2">
      <c r="B314" s="3"/>
      <c r="C314" s="3"/>
      <c r="D314" s="3"/>
      <c r="E314" s="3"/>
      <c r="F314" s="104"/>
      <c r="G314" s="104"/>
      <c r="H314" s="10"/>
      <c r="I314" s="10"/>
      <c r="J314" s="10"/>
      <c r="K314" s="105"/>
      <c r="L314" s="10"/>
      <c r="M314" s="10"/>
      <c r="N314" s="10"/>
      <c r="O314" s="10"/>
      <c r="P314" s="103"/>
      <c r="Q314" s="10"/>
      <c r="R314" s="10"/>
      <c r="S314" s="10"/>
      <c r="T314" s="10"/>
      <c r="U314" s="10"/>
      <c r="V314" s="10"/>
      <c r="W314" s="10"/>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row>
    <row r="315" spans="2:196" x14ac:dyDescent="0.2">
      <c r="B315" s="3"/>
      <c r="C315" s="3"/>
      <c r="D315" s="3"/>
      <c r="E315" s="3"/>
      <c r="F315" s="104"/>
      <c r="G315" s="104"/>
      <c r="H315" s="10"/>
      <c r="I315" s="10"/>
      <c r="J315" s="10"/>
      <c r="K315" s="105"/>
      <c r="L315" s="10"/>
      <c r="M315" s="10"/>
      <c r="N315" s="10"/>
      <c r="O315" s="10"/>
      <c r="P315" s="103"/>
      <c r="Q315" s="10"/>
      <c r="R315" s="10"/>
      <c r="S315" s="10"/>
      <c r="T315" s="10"/>
      <c r="U315" s="10"/>
      <c r="V315" s="10"/>
      <c r="W315" s="10"/>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row>
    <row r="316" spans="2:196" x14ac:dyDescent="0.2">
      <c r="B316" s="3"/>
      <c r="C316" s="3"/>
      <c r="D316" s="3"/>
      <c r="E316" s="3"/>
      <c r="F316" s="104"/>
      <c r="G316" s="104"/>
      <c r="H316" s="10"/>
      <c r="I316" s="10"/>
      <c r="J316" s="10"/>
      <c r="K316" s="105"/>
      <c r="L316" s="10"/>
      <c r="M316" s="10"/>
      <c r="N316" s="10"/>
      <c r="O316" s="10"/>
      <c r="P316" s="103"/>
      <c r="Q316" s="10"/>
      <c r="R316" s="10"/>
      <c r="S316" s="10"/>
      <c r="T316" s="10"/>
      <c r="U316" s="10"/>
      <c r="V316" s="10"/>
      <c r="W316" s="10"/>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row>
    <row r="317" spans="2:196" x14ac:dyDescent="0.2">
      <c r="B317" s="3"/>
      <c r="C317" s="3"/>
      <c r="D317" s="3"/>
      <c r="E317" s="3"/>
      <c r="F317" s="104"/>
      <c r="G317" s="104"/>
      <c r="H317" s="10"/>
      <c r="I317" s="10"/>
      <c r="J317" s="10"/>
      <c r="K317" s="105"/>
      <c r="L317" s="10"/>
      <c r="M317" s="10"/>
      <c r="N317" s="10"/>
      <c r="O317" s="10"/>
      <c r="P317" s="103"/>
      <c r="Q317" s="10"/>
      <c r="R317" s="10"/>
      <c r="S317" s="10"/>
      <c r="T317" s="10"/>
      <c r="U317" s="10"/>
      <c r="V317" s="10"/>
      <c r="W317" s="10"/>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row>
    <row r="318" spans="2:196" x14ac:dyDescent="0.2">
      <c r="B318" s="3"/>
      <c r="C318" s="3"/>
      <c r="D318" s="3"/>
      <c r="E318" s="3"/>
      <c r="F318" s="104"/>
      <c r="G318" s="104"/>
      <c r="H318" s="10"/>
      <c r="I318" s="10"/>
      <c r="J318" s="10"/>
      <c r="K318" s="105"/>
      <c r="L318" s="10"/>
      <c r="M318" s="10"/>
      <c r="N318" s="10"/>
      <c r="O318" s="10"/>
      <c r="P318" s="103"/>
      <c r="Q318" s="10"/>
      <c r="R318" s="10"/>
      <c r="S318" s="10"/>
      <c r="T318" s="10"/>
      <c r="U318" s="10"/>
      <c r="V318" s="10"/>
      <c r="W318" s="10"/>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row>
    <row r="319" spans="2:196" x14ac:dyDescent="0.2">
      <c r="B319" s="3"/>
      <c r="C319" s="3"/>
      <c r="D319" s="3"/>
      <c r="E319" s="3"/>
      <c r="F319" s="104"/>
      <c r="G319" s="104"/>
      <c r="H319" s="10"/>
      <c r="I319" s="10"/>
      <c r="J319" s="10"/>
      <c r="K319" s="105"/>
      <c r="L319" s="10"/>
      <c r="M319" s="10"/>
      <c r="N319" s="10"/>
      <c r="O319" s="10"/>
      <c r="P319" s="103"/>
      <c r="Q319" s="10"/>
      <c r="R319" s="10"/>
      <c r="S319" s="10"/>
      <c r="T319" s="10"/>
      <c r="U319" s="10"/>
      <c r="V319" s="10"/>
      <c r="W319" s="10"/>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row>
    <row r="320" spans="2:196" x14ac:dyDescent="0.2">
      <c r="B320" s="3"/>
      <c r="C320" s="3"/>
      <c r="D320" s="3"/>
      <c r="E320" s="3"/>
      <c r="F320" s="104"/>
      <c r="G320" s="104"/>
      <c r="H320" s="10"/>
      <c r="I320" s="10"/>
      <c r="J320" s="10"/>
      <c r="K320" s="105"/>
      <c r="L320" s="10"/>
      <c r="M320" s="10"/>
      <c r="N320" s="10"/>
      <c r="O320" s="10"/>
      <c r="P320" s="103"/>
      <c r="Q320" s="10"/>
      <c r="R320" s="10"/>
      <c r="S320" s="10"/>
      <c r="T320" s="10"/>
      <c r="U320" s="10"/>
      <c r="V320" s="10"/>
      <c r="W320" s="10"/>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row>
    <row r="321" spans="2:196" x14ac:dyDescent="0.2">
      <c r="B321" s="3"/>
      <c r="C321" s="3"/>
      <c r="D321" s="3"/>
      <c r="E321" s="3"/>
      <c r="F321" s="104"/>
      <c r="G321" s="104"/>
      <c r="H321" s="10"/>
      <c r="I321" s="10"/>
      <c r="J321" s="10"/>
      <c r="K321" s="105"/>
      <c r="L321" s="10"/>
      <c r="M321" s="10"/>
      <c r="N321" s="10"/>
      <c r="O321" s="10"/>
      <c r="P321" s="103"/>
      <c r="Q321" s="10"/>
      <c r="R321" s="10"/>
      <c r="S321" s="10"/>
      <c r="T321" s="10"/>
      <c r="U321" s="10"/>
      <c r="V321" s="10"/>
      <c r="W321" s="10"/>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row>
    <row r="322" spans="2:196" x14ac:dyDescent="0.2">
      <c r="B322" s="3"/>
      <c r="C322" s="3"/>
      <c r="D322" s="3"/>
      <c r="E322" s="3"/>
      <c r="F322" s="104"/>
      <c r="G322" s="104"/>
      <c r="H322" s="10"/>
      <c r="I322" s="10"/>
      <c r="J322" s="10"/>
      <c r="K322" s="105"/>
      <c r="L322" s="10"/>
      <c r="M322" s="10"/>
      <c r="N322" s="10"/>
      <c r="O322" s="10"/>
      <c r="P322" s="103"/>
      <c r="Q322" s="10"/>
      <c r="R322" s="10"/>
      <c r="S322" s="10"/>
      <c r="T322" s="10"/>
      <c r="U322" s="10"/>
      <c r="V322" s="10"/>
      <c r="W322" s="10"/>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row>
    <row r="323" spans="2:196" x14ac:dyDescent="0.2">
      <c r="B323" s="3"/>
      <c r="C323" s="3"/>
      <c r="D323" s="3"/>
      <c r="E323" s="3"/>
      <c r="F323" s="104"/>
      <c r="G323" s="104"/>
      <c r="H323" s="10"/>
      <c r="I323" s="10"/>
      <c r="J323" s="10"/>
      <c r="K323" s="105"/>
      <c r="L323" s="10"/>
      <c r="M323" s="10"/>
      <c r="N323" s="10"/>
      <c r="O323" s="10"/>
      <c r="P323" s="103"/>
      <c r="Q323" s="10"/>
      <c r="R323" s="10"/>
      <c r="S323" s="10"/>
      <c r="T323" s="10"/>
      <c r="U323" s="10"/>
      <c r="V323" s="10"/>
      <c r="W323" s="10"/>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row>
    <row r="324" spans="2:196" x14ac:dyDescent="0.2">
      <c r="B324" s="3"/>
      <c r="C324" s="3"/>
      <c r="D324" s="3"/>
      <c r="E324" s="3"/>
      <c r="F324" s="104"/>
      <c r="G324" s="104"/>
      <c r="H324" s="10"/>
      <c r="I324" s="10"/>
      <c r="J324" s="10"/>
      <c r="K324" s="105"/>
      <c r="L324" s="10"/>
      <c r="M324" s="10"/>
      <c r="N324" s="10"/>
      <c r="O324" s="10"/>
      <c r="P324" s="103"/>
      <c r="Q324" s="10"/>
      <c r="R324" s="10"/>
      <c r="S324" s="10"/>
      <c r="T324" s="10"/>
      <c r="U324" s="10"/>
      <c r="V324" s="10"/>
      <c r="W324" s="10"/>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row>
    <row r="325" spans="2:196" x14ac:dyDescent="0.2">
      <c r="B325" s="3"/>
      <c r="C325" s="3"/>
      <c r="D325" s="3"/>
      <c r="E325" s="3"/>
      <c r="F325" s="104"/>
      <c r="G325" s="104"/>
      <c r="H325" s="10"/>
      <c r="I325" s="10"/>
      <c r="J325" s="10"/>
      <c r="K325" s="105"/>
      <c r="L325" s="10"/>
      <c r="M325" s="10"/>
      <c r="N325" s="10"/>
      <c r="O325" s="10"/>
      <c r="P325" s="103"/>
      <c r="Q325" s="10"/>
      <c r="R325" s="10"/>
      <c r="S325" s="10"/>
      <c r="T325" s="10"/>
      <c r="U325" s="10"/>
      <c r="V325" s="10"/>
      <c r="W325" s="10"/>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row>
    <row r="326" spans="2:196" x14ac:dyDescent="0.2">
      <c r="B326" s="3"/>
      <c r="C326" s="3"/>
      <c r="D326" s="3"/>
      <c r="E326" s="3"/>
      <c r="F326" s="104"/>
      <c r="G326" s="104"/>
      <c r="H326" s="10"/>
      <c r="I326" s="10"/>
      <c r="J326" s="10"/>
      <c r="K326" s="105"/>
      <c r="L326" s="10"/>
      <c r="M326" s="10"/>
      <c r="N326" s="10"/>
      <c r="O326" s="10"/>
      <c r="P326" s="103"/>
      <c r="Q326" s="10"/>
      <c r="R326" s="10"/>
      <c r="S326" s="10"/>
      <c r="T326" s="10"/>
      <c r="U326" s="10"/>
      <c r="V326" s="10"/>
      <c r="W326" s="10"/>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row>
    <row r="327" spans="2:196" x14ac:dyDescent="0.2">
      <c r="B327" s="3"/>
      <c r="C327" s="3"/>
      <c r="D327" s="3"/>
      <c r="E327" s="3"/>
      <c r="F327" s="104"/>
      <c r="G327" s="104"/>
      <c r="H327" s="10"/>
      <c r="I327" s="10"/>
      <c r="J327" s="10"/>
      <c r="K327" s="105"/>
      <c r="L327" s="10"/>
      <c r="M327" s="10"/>
      <c r="N327" s="10"/>
      <c r="O327" s="10"/>
      <c r="P327" s="103"/>
      <c r="Q327" s="10"/>
      <c r="R327" s="10"/>
      <c r="S327" s="10"/>
      <c r="T327" s="10"/>
      <c r="U327" s="10"/>
      <c r="V327" s="10"/>
      <c r="W327" s="10"/>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row>
    <row r="328" spans="2:196" x14ac:dyDescent="0.2">
      <c r="B328" s="3"/>
      <c r="C328" s="3"/>
      <c r="D328" s="3"/>
      <c r="E328" s="3"/>
      <c r="F328" s="104"/>
      <c r="G328" s="104"/>
      <c r="H328" s="10"/>
      <c r="I328" s="10"/>
      <c r="J328" s="10"/>
      <c r="K328" s="105"/>
      <c r="L328" s="10"/>
      <c r="M328" s="10"/>
      <c r="N328" s="10"/>
      <c r="O328" s="10"/>
      <c r="P328" s="103"/>
      <c r="Q328" s="10"/>
      <c r="R328" s="10"/>
      <c r="S328" s="10"/>
      <c r="T328" s="10"/>
      <c r="U328" s="10"/>
      <c r="V328" s="10"/>
      <c r="W328" s="10"/>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row>
    <row r="329" spans="2:196" x14ac:dyDescent="0.2">
      <c r="B329" s="3"/>
      <c r="C329" s="3"/>
      <c r="D329" s="3"/>
      <c r="E329" s="3"/>
      <c r="F329" s="104"/>
      <c r="G329" s="104"/>
      <c r="H329" s="10"/>
      <c r="I329" s="10"/>
      <c r="J329" s="10"/>
      <c r="K329" s="105"/>
      <c r="L329" s="10"/>
      <c r="M329" s="10"/>
      <c r="N329" s="10"/>
      <c r="O329" s="10"/>
      <c r="P329" s="103"/>
      <c r="Q329" s="10"/>
      <c r="R329" s="10"/>
      <c r="S329" s="10"/>
      <c r="T329" s="10"/>
      <c r="U329" s="10"/>
      <c r="V329" s="10"/>
      <c r="W329" s="10"/>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row>
    <row r="330" spans="2:196" x14ac:dyDescent="0.2">
      <c r="B330" s="3"/>
      <c r="C330" s="3"/>
      <c r="D330" s="3"/>
      <c r="E330" s="3"/>
      <c r="F330" s="6"/>
      <c r="G330" s="6"/>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row>
    <row r="331" spans="2:196" x14ac:dyDescent="0.2">
      <c r="B331" s="3"/>
      <c r="C331" s="3"/>
      <c r="D331" s="3"/>
      <c r="E331" s="3"/>
      <c r="F331" s="6"/>
      <c r="G331" s="6"/>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row>
    <row r="332" spans="2:196" x14ac:dyDescent="0.2">
      <c r="B332" s="3"/>
      <c r="C332" s="3"/>
      <c r="D332" s="3"/>
      <c r="E332" s="3"/>
      <c r="F332" s="6"/>
      <c r="G332" s="6"/>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row>
    <row r="333" spans="2:196" x14ac:dyDescent="0.2">
      <c r="B333" s="3"/>
      <c r="C333" s="3"/>
      <c r="D333" s="3"/>
      <c r="E333" s="3"/>
      <c r="F333" s="6"/>
      <c r="G333" s="6"/>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row>
    <row r="334" spans="2:196" x14ac:dyDescent="0.2">
      <c r="B334" s="3"/>
      <c r="C334" s="3"/>
      <c r="D334" s="3"/>
      <c r="E334" s="3"/>
      <c r="F334" s="6"/>
      <c r="G334" s="6"/>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row>
    <row r="335" spans="2:196" x14ac:dyDescent="0.2">
      <c r="B335" s="3"/>
      <c r="C335" s="3"/>
      <c r="D335" s="3"/>
      <c r="E335" s="3"/>
      <c r="F335" s="6"/>
      <c r="G335" s="6"/>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row>
    <row r="336" spans="2:196" x14ac:dyDescent="0.2">
      <c r="B336" s="3"/>
      <c r="C336" s="3"/>
      <c r="D336" s="3"/>
      <c r="E336" s="3"/>
      <c r="F336" s="6"/>
      <c r="G336" s="6"/>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row>
    <row r="337" spans="2:196" x14ac:dyDescent="0.2">
      <c r="B337" s="3"/>
      <c r="C337" s="3"/>
      <c r="D337" s="3"/>
      <c r="E337" s="3"/>
      <c r="F337" s="6"/>
      <c r="G337" s="6"/>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row>
    <row r="338" spans="2:196" x14ac:dyDescent="0.2">
      <c r="B338" s="3"/>
      <c r="C338" s="3"/>
      <c r="D338" s="3"/>
      <c r="E338" s="3"/>
      <c r="F338" s="6"/>
      <c r="G338" s="6"/>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row>
    <row r="339" spans="2:196" x14ac:dyDescent="0.2">
      <c r="B339" s="3"/>
      <c r="C339" s="3"/>
      <c r="D339" s="3"/>
      <c r="E339" s="3"/>
      <c r="F339" s="6"/>
      <c r="G339" s="6"/>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row>
    <row r="340" spans="2:196" x14ac:dyDescent="0.2">
      <c r="B340" s="3"/>
      <c r="C340" s="3"/>
      <c r="D340" s="3"/>
      <c r="E340" s="3"/>
      <c r="F340" s="6"/>
      <c r="G340" s="6"/>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row>
    <row r="341" spans="2:196" x14ac:dyDescent="0.2">
      <c r="B341" s="3"/>
      <c r="C341" s="3"/>
      <c r="D341" s="3"/>
      <c r="E341" s="3"/>
      <c r="F341" s="6"/>
      <c r="G341" s="6"/>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row>
    <row r="342" spans="2:196" x14ac:dyDescent="0.2">
      <c r="B342" s="3"/>
      <c r="C342" s="3"/>
      <c r="D342" s="3"/>
      <c r="E342" s="3"/>
      <c r="F342" s="6"/>
      <c r="G342" s="6"/>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row>
    <row r="343" spans="2:196" x14ac:dyDescent="0.2">
      <c r="B343" s="3"/>
      <c r="C343" s="3"/>
      <c r="D343" s="3"/>
      <c r="E343" s="3"/>
      <c r="F343" s="6"/>
      <c r="G343" s="6"/>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row>
    <row r="344" spans="2:196" x14ac:dyDescent="0.2">
      <c r="B344" s="3"/>
      <c r="C344" s="3"/>
      <c r="D344" s="3"/>
      <c r="E344" s="3"/>
      <c r="F344" s="6"/>
      <c r="G344" s="6"/>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row>
    <row r="345" spans="2:196" x14ac:dyDescent="0.2">
      <c r="B345" s="3"/>
      <c r="C345" s="3"/>
      <c r="D345" s="3"/>
      <c r="E345" s="3"/>
      <c r="F345" s="6"/>
      <c r="G345" s="6"/>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row>
    <row r="346" spans="2:196" x14ac:dyDescent="0.2">
      <c r="B346" s="3"/>
      <c r="C346" s="3"/>
      <c r="D346" s="3"/>
      <c r="E346" s="3"/>
      <c r="F346" s="6"/>
      <c r="G346" s="6"/>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row>
    <row r="347" spans="2:196" x14ac:dyDescent="0.2">
      <c r="B347" s="3"/>
      <c r="C347" s="3"/>
      <c r="D347" s="3"/>
      <c r="E347" s="3"/>
      <c r="F347" s="6"/>
      <c r="G347" s="6"/>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row>
    <row r="348" spans="2:196" x14ac:dyDescent="0.2">
      <c r="B348" s="3"/>
      <c r="C348" s="3"/>
      <c r="D348" s="3"/>
      <c r="E348" s="3"/>
      <c r="F348" s="6"/>
      <c r="G348" s="6"/>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row>
    <row r="349" spans="2:196" x14ac:dyDescent="0.2">
      <c r="B349" s="3"/>
      <c r="C349" s="3"/>
      <c r="D349" s="3"/>
      <c r="E349" s="3"/>
      <c r="F349" s="6"/>
      <c r="G349" s="6"/>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row>
    <row r="350" spans="2:196" x14ac:dyDescent="0.2">
      <c r="B350" s="3"/>
      <c r="C350" s="3"/>
      <c r="D350" s="3"/>
      <c r="E350" s="3"/>
      <c r="F350" s="6"/>
      <c r="G350" s="6"/>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row>
    <row r="351" spans="2:196" x14ac:dyDescent="0.2">
      <c r="B351" s="3"/>
      <c r="C351" s="3"/>
      <c r="D351" s="3"/>
      <c r="E351" s="3"/>
      <c r="F351" s="6"/>
      <c r="G351" s="6"/>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row>
    <row r="352" spans="2:196" x14ac:dyDescent="0.2">
      <c r="B352" s="3"/>
      <c r="C352" s="3"/>
      <c r="D352" s="3"/>
      <c r="E352" s="3"/>
      <c r="F352" s="6"/>
      <c r="G352" s="6"/>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row>
    <row r="353" spans="2:196" x14ac:dyDescent="0.2">
      <c r="B353" s="3"/>
      <c r="C353" s="3"/>
      <c r="D353" s="3"/>
      <c r="E353" s="3"/>
      <c r="F353" s="6"/>
      <c r="G353" s="6"/>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row>
    <row r="354" spans="2:196" x14ac:dyDescent="0.2">
      <c r="B354" s="3"/>
      <c r="C354" s="3"/>
      <c r="D354" s="3"/>
      <c r="E354" s="3"/>
      <c r="F354" s="6"/>
      <c r="G354" s="6"/>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row>
    <row r="355" spans="2:196" x14ac:dyDescent="0.2">
      <c r="B355" s="3"/>
      <c r="C355" s="3"/>
      <c r="D355" s="3"/>
      <c r="E355" s="3"/>
      <c r="F355" s="6"/>
      <c r="G355" s="6"/>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row>
    <row r="356" spans="2:196" x14ac:dyDescent="0.2">
      <c r="B356" s="3"/>
      <c r="C356" s="3"/>
      <c r="D356" s="3"/>
      <c r="E356" s="3"/>
      <c r="F356" s="6"/>
      <c r="G356" s="6"/>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row>
    <row r="357" spans="2:196" x14ac:dyDescent="0.2">
      <c r="B357" s="3"/>
      <c r="C357" s="3"/>
      <c r="D357" s="3"/>
      <c r="E357" s="3"/>
      <c r="F357" s="6"/>
      <c r="G357" s="6"/>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row>
    <row r="358" spans="2:196" x14ac:dyDescent="0.2">
      <c r="B358" s="3"/>
      <c r="C358" s="3"/>
      <c r="D358" s="3"/>
      <c r="E358" s="3"/>
      <c r="F358" s="6"/>
      <c r="G358" s="6"/>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row>
    <row r="359" spans="2:196" x14ac:dyDescent="0.2">
      <c r="B359" s="3"/>
      <c r="C359" s="3"/>
      <c r="D359" s="3"/>
      <c r="E359" s="3"/>
      <c r="F359" s="6"/>
      <c r="G359" s="6"/>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row>
    <row r="360" spans="2:196" x14ac:dyDescent="0.2">
      <c r="B360" s="3"/>
      <c r="C360" s="3"/>
      <c r="D360" s="3"/>
      <c r="E360" s="3"/>
      <c r="F360" s="6"/>
      <c r="G360" s="6"/>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row>
    <row r="361" spans="2:196" x14ac:dyDescent="0.2">
      <c r="B361" s="3"/>
      <c r="C361" s="3"/>
      <c r="D361" s="3"/>
      <c r="E361" s="3"/>
      <c r="F361" s="6"/>
      <c r="G361" s="6"/>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row>
    <row r="362" spans="2:196" x14ac:dyDescent="0.2">
      <c r="B362" s="3"/>
      <c r="C362" s="3"/>
      <c r="D362" s="3"/>
      <c r="E362" s="3"/>
      <c r="F362" s="6"/>
      <c r="G362" s="6"/>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row>
    <row r="363" spans="2:196" x14ac:dyDescent="0.2">
      <c r="B363" s="3"/>
      <c r="C363" s="3"/>
      <c r="D363" s="3"/>
      <c r="E363" s="3"/>
      <c r="F363" s="6"/>
      <c r="G363" s="6"/>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row>
    <row r="364" spans="2:196" x14ac:dyDescent="0.2">
      <c r="B364" s="3"/>
      <c r="C364" s="3"/>
      <c r="D364" s="3"/>
      <c r="E364" s="3"/>
      <c r="F364" s="6"/>
      <c r="G364" s="6"/>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row>
    <row r="365" spans="2:196" x14ac:dyDescent="0.2">
      <c r="B365" s="3"/>
      <c r="C365" s="3"/>
      <c r="D365" s="3"/>
      <c r="E365" s="3"/>
      <c r="F365" s="6"/>
      <c r="G365" s="6"/>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row>
    <row r="366" spans="2:196" x14ac:dyDescent="0.2">
      <c r="B366" s="3"/>
      <c r="C366" s="3"/>
      <c r="D366" s="3"/>
      <c r="E366" s="3"/>
      <c r="F366" s="6"/>
      <c r="G366" s="6"/>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row>
    <row r="367" spans="2:196" x14ac:dyDescent="0.2">
      <c r="B367" s="3"/>
      <c r="C367" s="3"/>
      <c r="D367" s="3"/>
      <c r="E367" s="3"/>
      <c r="F367" s="6"/>
      <c r="G367" s="6"/>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row>
    <row r="368" spans="2:196" x14ac:dyDescent="0.2">
      <c r="B368" s="3"/>
      <c r="C368" s="3"/>
      <c r="D368" s="3"/>
      <c r="E368" s="3"/>
      <c r="F368" s="6"/>
      <c r="G368" s="6"/>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row>
    <row r="369" spans="2:196" x14ac:dyDescent="0.2">
      <c r="B369" s="3"/>
      <c r="C369" s="3"/>
      <c r="D369" s="3"/>
      <c r="E369" s="3"/>
      <c r="F369" s="6"/>
      <c r="G369" s="6"/>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row>
    <row r="370" spans="2:196" x14ac:dyDescent="0.2">
      <c r="B370" s="3"/>
      <c r="C370" s="3"/>
      <c r="D370" s="3"/>
      <c r="E370" s="3"/>
      <c r="F370" s="6"/>
      <c r="G370" s="6"/>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row>
    <row r="371" spans="2:196" x14ac:dyDescent="0.2">
      <c r="B371" s="3"/>
      <c r="C371" s="3"/>
      <c r="D371" s="3"/>
      <c r="E371" s="3"/>
      <c r="F371" s="6"/>
      <c r="G371" s="6"/>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row>
    <row r="372" spans="2:196" x14ac:dyDescent="0.2">
      <c r="B372" s="3"/>
      <c r="C372" s="3"/>
      <c r="D372" s="3"/>
      <c r="E372" s="3"/>
      <c r="F372" s="6"/>
      <c r="G372" s="6"/>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row>
    <row r="373" spans="2:196" x14ac:dyDescent="0.2">
      <c r="B373" s="3"/>
      <c r="C373" s="3"/>
      <c r="D373" s="3"/>
      <c r="E373" s="3"/>
      <c r="F373" s="6"/>
      <c r="G373" s="6"/>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row>
    <row r="374" spans="2:196" x14ac:dyDescent="0.2">
      <c r="B374" s="3"/>
      <c r="C374" s="3"/>
      <c r="D374" s="3"/>
      <c r="E374" s="3"/>
      <c r="F374" s="6"/>
      <c r="G374" s="6"/>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row>
    <row r="375" spans="2:196" x14ac:dyDescent="0.2">
      <c r="B375" s="3"/>
      <c r="C375" s="3"/>
      <c r="D375" s="3"/>
      <c r="E375" s="3"/>
      <c r="F375" s="6"/>
      <c r="G375" s="6"/>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row>
    <row r="376" spans="2:196" x14ac:dyDescent="0.2">
      <c r="B376" s="3"/>
      <c r="C376" s="3"/>
      <c r="D376" s="3"/>
      <c r="E376" s="3"/>
      <c r="F376" s="6"/>
      <c r="G376" s="6"/>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row>
    <row r="377" spans="2:196" x14ac:dyDescent="0.2">
      <c r="B377" s="3"/>
      <c r="C377" s="3"/>
      <c r="D377" s="3"/>
      <c r="E377" s="3"/>
      <c r="F377" s="6"/>
      <c r="G377" s="6"/>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row>
    <row r="378" spans="2:196" x14ac:dyDescent="0.2">
      <c r="B378" s="3"/>
      <c r="C378" s="3"/>
      <c r="D378" s="3"/>
      <c r="E378" s="3"/>
      <c r="F378" s="6"/>
      <c r="G378" s="6"/>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row>
    <row r="379" spans="2:196" x14ac:dyDescent="0.2">
      <c r="B379" s="3"/>
      <c r="C379" s="3"/>
      <c r="D379" s="3"/>
      <c r="E379" s="3"/>
      <c r="F379" s="6"/>
      <c r="G379" s="6"/>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row>
    <row r="380" spans="2:196" x14ac:dyDescent="0.2">
      <c r="B380" s="3"/>
      <c r="C380" s="3"/>
      <c r="D380" s="3"/>
      <c r="E380" s="3"/>
      <c r="F380" s="6"/>
      <c r="G380" s="6"/>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row>
    <row r="381" spans="2:196" x14ac:dyDescent="0.2">
      <c r="B381" s="3"/>
      <c r="C381" s="3"/>
      <c r="D381" s="3"/>
      <c r="E381" s="3"/>
      <c r="F381" s="6"/>
      <c r="G381" s="6"/>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row>
    <row r="382" spans="2:196" x14ac:dyDescent="0.2">
      <c r="B382" s="3"/>
      <c r="C382" s="3"/>
      <c r="D382" s="3"/>
      <c r="E382" s="3"/>
      <c r="F382" s="6"/>
      <c r="G382" s="6"/>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row>
    <row r="383" spans="2:196" x14ac:dyDescent="0.2">
      <c r="B383" s="3"/>
      <c r="C383" s="3"/>
      <c r="D383" s="3"/>
      <c r="E383" s="3"/>
      <c r="F383" s="6"/>
      <c r="G383" s="6"/>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row>
    <row r="384" spans="2:196" x14ac:dyDescent="0.2">
      <c r="B384" s="3"/>
      <c r="C384" s="3"/>
      <c r="D384" s="3"/>
      <c r="E384" s="3"/>
      <c r="F384" s="6"/>
      <c r="G384" s="6"/>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row>
    <row r="385" spans="2:196" x14ac:dyDescent="0.2">
      <c r="B385" s="3"/>
      <c r="C385" s="3"/>
      <c r="D385" s="3"/>
      <c r="E385" s="3"/>
      <c r="F385" s="6"/>
      <c r="G385" s="6"/>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row>
    <row r="386" spans="2:196" x14ac:dyDescent="0.2">
      <c r="B386" s="3"/>
      <c r="C386" s="3"/>
      <c r="D386" s="3"/>
      <c r="E386" s="3"/>
      <c r="F386" s="6"/>
      <c r="G386" s="6"/>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row>
    <row r="387" spans="2:196" x14ac:dyDescent="0.2">
      <c r="B387" s="3"/>
      <c r="C387" s="3"/>
      <c r="D387" s="3"/>
      <c r="E387" s="3"/>
      <c r="F387" s="6"/>
      <c r="G387" s="6"/>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row>
    <row r="388" spans="2:196" x14ac:dyDescent="0.2">
      <c r="B388" s="3"/>
      <c r="C388" s="3"/>
      <c r="D388" s="3"/>
      <c r="E388" s="3"/>
      <c r="F388" s="6"/>
      <c r="G388" s="6"/>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row>
    <row r="389" spans="2:196" x14ac:dyDescent="0.2">
      <c r="B389" s="3"/>
      <c r="C389" s="3"/>
      <c r="D389" s="3"/>
      <c r="E389" s="3"/>
      <c r="F389" s="6"/>
      <c r="G389" s="6"/>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row>
    <row r="390" spans="2:196" x14ac:dyDescent="0.2">
      <c r="B390" s="3"/>
      <c r="C390" s="3"/>
      <c r="D390" s="3"/>
      <c r="E390" s="3"/>
      <c r="F390" s="6"/>
      <c r="G390" s="6"/>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row>
    <row r="391" spans="2:196" x14ac:dyDescent="0.2">
      <c r="B391" s="3"/>
      <c r="C391" s="3"/>
      <c r="D391" s="3"/>
      <c r="E391" s="3"/>
      <c r="F391" s="6"/>
      <c r="G391" s="6"/>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row>
    <row r="392" spans="2:196" x14ac:dyDescent="0.2">
      <c r="B392" s="3"/>
      <c r="C392" s="3"/>
      <c r="D392" s="3"/>
      <c r="E392" s="3"/>
      <c r="F392" s="6"/>
      <c r="G392" s="6"/>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row>
    <row r="393" spans="2:196" x14ac:dyDescent="0.2">
      <c r="B393" s="3"/>
      <c r="C393" s="3"/>
      <c r="D393" s="3"/>
      <c r="E393" s="3"/>
      <c r="F393" s="6"/>
      <c r="G393" s="6"/>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row>
    <row r="394" spans="2:196" x14ac:dyDescent="0.2">
      <c r="B394" s="3"/>
      <c r="C394" s="3"/>
      <c r="D394" s="3"/>
      <c r="E394" s="3"/>
      <c r="F394" s="6"/>
      <c r="G394" s="6"/>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row>
    <row r="395" spans="2:196" x14ac:dyDescent="0.2">
      <c r="B395" s="3"/>
      <c r="C395" s="3"/>
      <c r="D395" s="3"/>
      <c r="E395" s="3"/>
      <c r="F395" s="6"/>
      <c r="G395" s="6"/>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row>
    <row r="396" spans="2:196" x14ac:dyDescent="0.2">
      <c r="B396" s="3"/>
      <c r="C396" s="3"/>
      <c r="D396" s="3"/>
      <c r="E396" s="3"/>
      <c r="F396" s="6"/>
      <c r="G396" s="6"/>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row>
    <row r="397" spans="2:196" x14ac:dyDescent="0.2">
      <c r="B397" s="3"/>
      <c r="C397" s="3"/>
      <c r="D397" s="3"/>
      <c r="E397" s="3"/>
      <c r="F397" s="6"/>
      <c r="G397" s="6"/>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row>
    <row r="398" spans="2:196" x14ac:dyDescent="0.2">
      <c r="B398" s="3"/>
      <c r="C398" s="3"/>
      <c r="D398" s="3"/>
      <c r="E398" s="3"/>
      <c r="F398" s="6"/>
      <c r="G398" s="6"/>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row>
    <row r="399" spans="2:196" x14ac:dyDescent="0.2">
      <c r="B399" s="3"/>
      <c r="C399" s="3"/>
      <c r="D399" s="3"/>
      <c r="E399" s="3"/>
      <c r="F399" s="6"/>
      <c r="G399" s="6"/>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row>
    <row r="400" spans="2:196" x14ac:dyDescent="0.2">
      <c r="B400" s="3"/>
      <c r="C400" s="3"/>
      <c r="D400" s="3"/>
      <c r="E400" s="3"/>
      <c r="F400" s="6"/>
      <c r="G400" s="6"/>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row>
    <row r="401" spans="2:196" x14ac:dyDescent="0.2">
      <c r="B401" s="3"/>
      <c r="C401" s="3"/>
      <c r="D401" s="3"/>
      <c r="E401" s="3"/>
      <c r="F401" s="6"/>
      <c r="G401" s="6"/>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row>
    <row r="402" spans="2:196" x14ac:dyDescent="0.2">
      <c r="B402" s="3"/>
      <c r="C402" s="3"/>
      <c r="D402" s="3"/>
      <c r="E402" s="3"/>
      <c r="F402" s="6"/>
      <c r="G402" s="6"/>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row>
    <row r="403" spans="2:196" x14ac:dyDescent="0.2">
      <c r="B403" s="3"/>
      <c r="C403" s="3"/>
      <c r="D403" s="3"/>
      <c r="E403" s="3"/>
      <c r="F403" s="6"/>
      <c r="G403" s="6"/>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row>
    <row r="404" spans="2:196" x14ac:dyDescent="0.2">
      <c r="B404" s="3"/>
      <c r="C404" s="3"/>
      <c r="D404" s="3"/>
      <c r="E404" s="3"/>
      <c r="F404" s="6"/>
      <c r="G404" s="6"/>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row>
    <row r="405" spans="2:196" x14ac:dyDescent="0.2">
      <c r="B405" s="3"/>
      <c r="C405" s="3"/>
      <c r="D405" s="3"/>
      <c r="E405" s="3"/>
      <c r="F405" s="6"/>
      <c r="G405" s="6"/>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row>
    <row r="406" spans="2:196" x14ac:dyDescent="0.2">
      <c r="B406" s="3"/>
      <c r="C406" s="3"/>
      <c r="D406" s="3"/>
      <c r="E406" s="3"/>
      <c r="F406" s="6"/>
      <c r="G406" s="6"/>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row>
    <row r="407" spans="2:196" x14ac:dyDescent="0.2">
      <c r="B407" s="3"/>
      <c r="C407" s="3"/>
      <c r="D407" s="3"/>
      <c r="E407" s="3"/>
      <c r="F407" s="6"/>
      <c r="G407" s="6"/>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row>
    <row r="408" spans="2:196" x14ac:dyDescent="0.2">
      <c r="B408" s="3"/>
      <c r="C408" s="3"/>
      <c r="D408" s="3"/>
      <c r="E408" s="3"/>
      <c r="F408" s="6"/>
      <c r="G408" s="6"/>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row>
    <row r="409" spans="2:196" x14ac:dyDescent="0.2">
      <c r="B409" s="3"/>
      <c r="C409" s="3"/>
      <c r="D409" s="3"/>
      <c r="E409" s="3"/>
      <c r="F409" s="6"/>
      <c r="G409" s="6"/>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row>
    <row r="410" spans="2:196" x14ac:dyDescent="0.2">
      <c r="B410" s="3"/>
      <c r="C410" s="3"/>
      <c r="D410" s="3"/>
      <c r="E410" s="3"/>
      <c r="F410" s="6"/>
      <c r="G410" s="6"/>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row>
    <row r="411" spans="2:196" x14ac:dyDescent="0.2">
      <c r="B411" s="3"/>
      <c r="C411" s="3"/>
      <c r="D411" s="3"/>
      <c r="E411" s="3"/>
      <c r="F411" s="6"/>
      <c r="G411" s="6"/>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row>
    <row r="412" spans="2:196" x14ac:dyDescent="0.2">
      <c r="B412" s="3"/>
      <c r="C412" s="3"/>
      <c r="D412" s="3"/>
      <c r="E412" s="3"/>
      <c r="F412" s="6"/>
      <c r="G412" s="6"/>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row>
    <row r="413" spans="2:196" x14ac:dyDescent="0.2">
      <c r="B413" s="3"/>
      <c r="C413" s="3"/>
      <c r="D413" s="3"/>
      <c r="E413" s="3"/>
      <c r="F413" s="6"/>
      <c r="G413" s="6"/>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row>
    <row r="414" spans="2:196" x14ac:dyDescent="0.2">
      <c r="B414" s="3"/>
      <c r="C414" s="3"/>
      <c r="D414" s="3"/>
      <c r="E414" s="3"/>
      <c r="F414" s="6"/>
      <c r="G414" s="6"/>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row>
    <row r="415" spans="2:196" x14ac:dyDescent="0.2">
      <c r="B415" s="3"/>
      <c r="C415" s="3"/>
      <c r="D415" s="3"/>
      <c r="E415" s="3"/>
      <c r="F415" s="6"/>
      <c r="G415" s="6"/>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row>
    <row r="416" spans="2:196" x14ac:dyDescent="0.2">
      <c r="B416" s="3"/>
      <c r="C416" s="3"/>
      <c r="D416" s="3"/>
      <c r="E416" s="3"/>
      <c r="F416" s="6"/>
      <c r="G416" s="6"/>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row>
    <row r="417" spans="2:196" x14ac:dyDescent="0.2">
      <c r="B417" s="3"/>
      <c r="C417" s="3"/>
      <c r="D417" s="3"/>
      <c r="E417" s="3"/>
      <c r="F417" s="6"/>
      <c r="G417" s="6"/>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row>
    <row r="418" spans="2:196" x14ac:dyDescent="0.2">
      <c r="B418" s="3"/>
      <c r="C418" s="3"/>
      <c r="D418" s="3"/>
      <c r="E418" s="3"/>
      <c r="F418" s="6"/>
      <c r="G418" s="6"/>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row>
    <row r="419" spans="2:196" x14ac:dyDescent="0.2">
      <c r="B419" s="3"/>
      <c r="C419" s="3"/>
      <c r="D419" s="3"/>
      <c r="E419" s="3"/>
      <c r="F419" s="6"/>
      <c r="G419" s="6"/>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row>
    <row r="420" spans="2:196" x14ac:dyDescent="0.2">
      <c r="B420" s="3"/>
      <c r="C420" s="3"/>
      <c r="D420" s="3"/>
      <c r="E420" s="3"/>
      <c r="F420" s="6"/>
      <c r="G420" s="6"/>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row>
    <row r="421" spans="2:196" x14ac:dyDescent="0.2">
      <c r="B421" s="3"/>
      <c r="C421" s="3"/>
      <c r="D421" s="3"/>
      <c r="E421" s="3"/>
      <c r="F421" s="6"/>
      <c r="G421" s="6"/>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row>
    <row r="422" spans="2:196" x14ac:dyDescent="0.2">
      <c r="B422" s="3"/>
      <c r="C422" s="3"/>
      <c r="D422" s="3"/>
      <c r="E422" s="3"/>
      <c r="F422" s="6"/>
      <c r="G422" s="6"/>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row>
    <row r="423" spans="2:196" x14ac:dyDescent="0.2">
      <c r="B423" s="3"/>
      <c r="C423" s="3"/>
      <c r="D423" s="3"/>
      <c r="E423" s="3"/>
      <c r="F423" s="6"/>
      <c r="G423" s="6"/>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row>
    <row r="424" spans="2:196" x14ac:dyDescent="0.2">
      <c r="B424" s="3"/>
      <c r="C424" s="3"/>
      <c r="D424" s="3"/>
      <c r="E424" s="3"/>
      <c r="F424" s="6"/>
      <c r="G424" s="6"/>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row>
    <row r="425" spans="2:196" x14ac:dyDescent="0.2">
      <c r="B425" s="3"/>
      <c r="C425" s="3"/>
      <c r="D425" s="3"/>
      <c r="E425" s="3"/>
      <c r="F425" s="6"/>
      <c r="G425" s="6"/>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row>
    <row r="426" spans="2:196" x14ac:dyDescent="0.2">
      <c r="B426" s="3"/>
      <c r="C426" s="3"/>
      <c r="D426" s="3"/>
      <c r="E426" s="3"/>
      <c r="F426" s="6"/>
      <c r="G426" s="6"/>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row>
    <row r="427" spans="2:196" x14ac:dyDescent="0.2">
      <c r="B427" s="3"/>
      <c r="C427" s="3"/>
      <c r="D427" s="3"/>
      <c r="E427" s="3"/>
      <c r="F427" s="6"/>
      <c r="G427" s="6"/>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row>
    <row r="428" spans="2:196" x14ac:dyDescent="0.2">
      <c r="B428" s="3"/>
      <c r="C428" s="3"/>
      <c r="D428" s="3"/>
      <c r="E428" s="3"/>
      <c r="F428" s="6"/>
      <c r="G428" s="6"/>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row>
    <row r="429" spans="2:196" x14ac:dyDescent="0.2">
      <c r="B429" s="3"/>
      <c r="C429" s="3"/>
      <c r="D429" s="3"/>
      <c r="E429" s="3"/>
      <c r="F429" s="6"/>
      <c r="G429" s="6"/>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row>
    <row r="430" spans="2:196" x14ac:dyDescent="0.2">
      <c r="B430" s="3"/>
      <c r="C430" s="3"/>
      <c r="D430" s="3"/>
      <c r="E430" s="3"/>
      <c r="F430" s="6"/>
      <c r="G430" s="6"/>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row>
    <row r="431" spans="2:196" x14ac:dyDescent="0.2">
      <c r="B431" s="3"/>
      <c r="C431" s="3"/>
      <c r="D431" s="3"/>
      <c r="E431" s="3"/>
      <c r="F431" s="6"/>
      <c r="G431" s="6"/>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row>
    <row r="432" spans="2:196" x14ac:dyDescent="0.2">
      <c r="B432" s="3"/>
      <c r="C432" s="3"/>
      <c r="D432" s="3"/>
      <c r="E432" s="3"/>
      <c r="F432" s="6"/>
      <c r="G432" s="6"/>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row>
    <row r="433" spans="2:196" x14ac:dyDescent="0.2">
      <c r="B433" s="3"/>
      <c r="C433" s="3"/>
      <c r="D433" s="3"/>
      <c r="E433" s="3"/>
      <c r="F433" s="6"/>
      <c r="G433" s="6"/>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row>
    <row r="434" spans="2:196" x14ac:dyDescent="0.2">
      <c r="B434" s="3"/>
      <c r="C434" s="3"/>
      <c r="D434" s="3"/>
      <c r="E434" s="3"/>
      <c r="F434" s="6"/>
      <c r="G434" s="6"/>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row>
    <row r="435" spans="2:196" x14ac:dyDescent="0.2">
      <c r="B435" s="3"/>
      <c r="C435" s="3"/>
      <c r="D435" s="3"/>
      <c r="E435" s="3"/>
      <c r="F435" s="6"/>
      <c r="G435" s="6"/>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row>
    <row r="436" spans="2:196" x14ac:dyDescent="0.2">
      <c r="B436" s="3"/>
      <c r="C436" s="3"/>
      <c r="D436" s="3"/>
      <c r="E436" s="3"/>
      <c r="F436" s="6"/>
      <c r="G436" s="6"/>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row>
    <row r="437" spans="2:196" x14ac:dyDescent="0.2">
      <c r="B437" s="3"/>
      <c r="C437" s="3"/>
      <c r="D437" s="3"/>
      <c r="E437" s="3"/>
      <c r="F437" s="6"/>
      <c r="G437" s="6"/>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row>
    <row r="438" spans="2:196" x14ac:dyDescent="0.2">
      <c r="B438" s="3"/>
      <c r="C438" s="3"/>
      <c r="D438" s="3"/>
      <c r="E438" s="3"/>
      <c r="F438" s="6"/>
      <c r="G438" s="6"/>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row>
    <row r="439" spans="2:196" x14ac:dyDescent="0.2">
      <c r="B439" s="3"/>
      <c r="C439" s="3"/>
      <c r="D439" s="3"/>
      <c r="E439" s="3"/>
      <c r="F439" s="6"/>
      <c r="G439" s="6"/>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row>
    <row r="440" spans="2:196" x14ac:dyDescent="0.2">
      <c r="B440" s="3"/>
      <c r="C440" s="3"/>
      <c r="D440" s="3"/>
      <c r="E440" s="3"/>
      <c r="F440" s="6"/>
      <c r="G440" s="6"/>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row>
    <row r="441" spans="2:196" x14ac:dyDescent="0.2">
      <c r="B441" s="3"/>
      <c r="C441" s="3"/>
      <c r="D441" s="3"/>
      <c r="E441" s="3"/>
      <c r="F441" s="6"/>
      <c r="G441" s="6"/>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row>
    <row r="442" spans="2:196" x14ac:dyDescent="0.2">
      <c r="B442" s="3"/>
      <c r="C442" s="3"/>
      <c r="D442" s="3"/>
      <c r="E442" s="3"/>
      <c r="F442" s="6"/>
      <c r="G442" s="6"/>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row>
    <row r="443" spans="2:196" x14ac:dyDescent="0.2">
      <c r="B443" s="3"/>
      <c r="C443" s="3"/>
      <c r="D443" s="3"/>
      <c r="E443" s="3"/>
      <c r="F443" s="6"/>
      <c r="G443" s="6"/>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row>
    <row r="444" spans="2:196" x14ac:dyDescent="0.2">
      <c r="B444" s="3"/>
      <c r="C444" s="3"/>
      <c r="D444" s="3"/>
      <c r="E444" s="3"/>
      <c r="F444" s="6"/>
      <c r="G444" s="6"/>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row>
    <row r="445" spans="2:196" x14ac:dyDescent="0.2">
      <c r="B445" s="3"/>
      <c r="C445" s="3"/>
      <c r="D445" s="3"/>
      <c r="E445" s="3"/>
      <c r="F445" s="6"/>
      <c r="G445" s="6"/>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row>
    <row r="446" spans="2:196" x14ac:dyDescent="0.2">
      <c r="B446" s="3"/>
      <c r="C446" s="3"/>
      <c r="D446" s="3"/>
      <c r="E446" s="3"/>
      <c r="F446" s="6"/>
      <c r="G446" s="6"/>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row>
    <row r="447" spans="2:196" x14ac:dyDescent="0.2">
      <c r="B447" s="3"/>
      <c r="C447" s="3"/>
      <c r="D447" s="3"/>
      <c r="E447" s="3"/>
      <c r="F447" s="6"/>
      <c r="G447" s="6"/>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row>
    <row r="448" spans="2:196" x14ac:dyDescent="0.2">
      <c r="B448" s="3"/>
      <c r="C448" s="3"/>
      <c r="D448" s="3"/>
      <c r="E448" s="3"/>
      <c r="F448" s="6"/>
      <c r="G448" s="6"/>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row>
    <row r="449" spans="2:196" x14ac:dyDescent="0.2">
      <c r="B449" s="3"/>
      <c r="C449" s="3"/>
      <c r="D449" s="3"/>
      <c r="E449" s="3"/>
      <c r="F449" s="6"/>
      <c r="G449" s="6"/>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row>
    <row r="450" spans="2:196" x14ac:dyDescent="0.2">
      <c r="B450" s="3"/>
      <c r="C450" s="3"/>
      <c r="D450" s="3"/>
      <c r="E450" s="3"/>
      <c r="F450" s="6"/>
      <c r="G450" s="6"/>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row>
    <row r="451" spans="2:196" x14ac:dyDescent="0.2">
      <c r="B451" s="3"/>
      <c r="C451" s="3"/>
      <c r="D451" s="3"/>
      <c r="E451" s="3"/>
      <c r="F451" s="6"/>
      <c r="G451" s="6"/>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row>
    <row r="452" spans="2:196" x14ac:dyDescent="0.2">
      <c r="B452" s="3"/>
      <c r="C452" s="3"/>
      <c r="D452" s="3"/>
      <c r="E452" s="3"/>
      <c r="F452" s="6"/>
      <c r="G452" s="6"/>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row>
    <row r="453" spans="2:196" x14ac:dyDescent="0.2">
      <c r="B453" s="3"/>
      <c r="C453" s="3"/>
      <c r="D453" s="3"/>
      <c r="E453" s="3"/>
      <c r="F453" s="6"/>
      <c r="G453" s="6"/>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row>
    <row r="454" spans="2:196" x14ac:dyDescent="0.2">
      <c r="B454" s="3"/>
      <c r="C454" s="3"/>
      <c r="D454" s="3"/>
      <c r="E454" s="3"/>
      <c r="F454" s="6"/>
      <c r="G454" s="6"/>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row>
    <row r="455" spans="2:196" x14ac:dyDescent="0.2">
      <c r="B455" s="3"/>
      <c r="C455" s="3"/>
      <c r="D455" s="3"/>
      <c r="E455" s="3"/>
      <c r="F455" s="6"/>
      <c r="G455" s="6"/>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row>
    <row r="456" spans="2:196" x14ac:dyDescent="0.2">
      <c r="B456" s="3"/>
      <c r="C456" s="3"/>
      <c r="D456" s="3"/>
      <c r="E456" s="3"/>
      <c r="F456" s="6"/>
      <c r="G456" s="6"/>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row>
    <row r="457" spans="2:196" x14ac:dyDescent="0.2">
      <c r="B457" s="3"/>
      <c r="C457" s="3"/>
      <c r="D457" s="3"/>
      <c r="E457" s="3"/>
      <c r="F457" s="6"/>
      <c r="G457" s="6"/>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row>
    <row r="458" spans="2:196" x14ac:dyDescent="0.2">
      <c r="B458" s="3"/>
      <c r="C458" s="3"/>
      <c r="D458" s="3"/>
      <c r="E458" s="3"/>
      <c r="F458" s="6"/>
      <c r="G458" s="6"/>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row>
    <row r="459" spans="2:196" x14ac:dyDescent="0.2">
      <c r="B459" s="3"/>
      <c r="C459" s="3"/>
      <c r="D459" s="3"/>
      <c r="E459" s="3"/>
      <c r="F459" s="6"/>
      <c r="G459" s="6"/>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row>
    <row r="460" spans="2:196" x14ac:dyDescent="0.2">
      <c r="B460" s="3"/>
      <c r="C460" s="3"/>
      <c r="D460" s="3"/>
      <c r="E460" s="3"/>
      <c r="F460" s="6"/>
      <c r="G460" s="6"/>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row>
    <row r="461" spans="2:196" x14ac:dyDescent="0.2">
      <c r="B461" s="3"/>
      <c r="C461" s="3"/>
      <c r="D461" s="3"/>
      <c r="E461" s="3"/>
      <c r="F461" s="6"/>
      <c r="G461" s="6"/>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row>
    <row r="462" spans="2:196" x14ac:dyDescent="0.2">
      <c r="B462" s="3"/>
      <c r="C462" s="3"/>
      <c r="D462" s="3"/>
      <c r="E462" s="3"/>
      <c r="F462" s="6"/>
      <c r="G462" s="6"/>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row>
    <row r="463" spans="2:196" x14ac:dyDescent="0.2">
      <c r="B463" s="3"/>
      <c r="C463" s="3"/>
      <c r="D463" s="3"/>
      <c r="E463" s="3"/>
      <c r="F463" s="6"/>
      <c r="G463" s="6"/>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row>
    <row r="464" spans="2:196" x14ac:dyDescent="0.2">
      <c r="B464" s="3"/>
      <c r="C464" s="3"/>
      <c r="D464" s="3"/>
      <c r="E464" s="3"/>
      <c r="F464" s="6"/>
      <c r="G464" s="6"/>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row>
    <row r="465" spans="2:196" x14ac:dyDescent="0.2">
      <c r="B465" s="3"/>
      <c r="C465" s="3"/>
      <c r="D465" s="3"/>
      <c r="E465" s="3"/>
      <c r="F465" s="6"/>
      <c r="G465" s="6"/>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row>
    <row r="466" spans="2:196" x14ac:dyDescent="0.2">
      <c r="B466" s="3"/>
      <c r="C466" s="3"/>
      <c r="D466" s="3"/>
      <c r="E466" s="3"/>
      <c r="F466" s="6"/>
      <c r="G466" s="6"/>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row>
    <row r="467" spans="2:196" x14ac:dyDescent="0.2">
      <c r="B467" s="3"/>
      <c r="C467" s="3"/>
      <c r="D467" s="3"/>
      <c r="E467" s="3"/>
      <c r="F467" s="6"/>
      <c r="G467" s="6"/>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row>
    <row r="468" spans="2:196" x14ac:dyDescent="0.2">
      <c r="B468" s="3"/>
      <c r="C468" s="3"/>
      <c r="D468" s="3"/>
      <c r="E468" s="3"/>
      <c r="F468" s="6"/>
      <c r="G468" s="6"/>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row>
    <row r="469" spans="2:196" x14ac:dyDescent="0.2">
      <c r="B469" s="3"/>
      <c r="C469" s="3"/>
      <c r="D469" s="3"/>
      <c r="E469" s="3"/>
      <c r="F469" s="6"/>
      <c r="G469" s="6"/>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row>
    <row r="470" spans="2:196" x14ac:dyDescent="0.2">
      <c r="B470" s="3"/>
      <c r="C470" s="3"/>
      <c r="D470" s="3"/>
      <c r="E470" s="3"/>
      <c r="F470" s="6"/>
      <c r="G470" s="6"/>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row>
    <row r="471" spans="2:196" x14ac:dyDescent="0.2">
      <c r="B471" s="3"/>
      <c r="C471" s="3"/>
      <c r="D471" s="3"/>
      <c r="E471" s="3"/>
      <c r="F471" s="6"/>
      <c r="G471" s="6"/>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row>
    <row r="472" spans="2:196" x14ac:dyDescent="0.2">
      <c r="B472" s="3"/>
      <c r="C472" s="3"/>
      <c r="D472" s="3"/>
      <c r="E472" s="3"/>
      <c r="F472" s="6"/>
      <c r="G472" s="6"/>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row>
    <row r="473" spans="2:196" x14ac:dyDescent="0.2">
      <c r="B473" s="3"/>
      <c r="C473" s="3"/>
      <c r="D473" s="3"/>
      <c r="E473" s="3"/>
      <c r="F473" s="6"/>
      <c r="G473" s="6"/>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row>
    <row r="474" spans="2:196" x14ac:dyDescent="0.2">
      <c r="B474" s="3"/>
      <c r="C474" s="3"/>
      <c r="D474" s="3"/>
      <c r="E474" s="3"/>
      <c r="F474" s="6"/>
      <c r="G474" s="6"/>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row>
    <row r="475" spans="2:196" x14ac:dyDescent="0.2">
      <c r="B475" s="3"/>
      <c r="C475" s="3"/>
      <c r="D475" s="3"/>
      <c r="E475" s="3"/>
      <c r="F475" s="6"/>
      <c r="G475" s="6"/>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row>
    <row r="476" spans="2:196" x14ac:dyDescent="0.2">
      <c r="B476" s="3"/>
      <c r="C476" s="3"/>
      <c r="D476" s="3"/>
      <c r="E476" s="3"/>
      <c r="F476" s="6"/>
      <c r="G476" s="6"/>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row>
    <row r="477" spans="2:196" x14ac:dyDescent="0.2">
      <c r="B477" s="3"/>
      <c r="C477" s="3"/>
      <c r="D477" s="3"/>
      <c r="E477" s="3"/>
      <c r="F477" s="6"/>
      <c r="G477" s="6"/>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row>
    <row r="478" spans="2:196" x14ac:dyDescent="0.2">
      <c r="B478" s="3"/>
      <c r="C478" s="3"/>
      <c r="D478" s="3"/>
      <c r="E478" s="3"/>
      <c r="F478" s="6"/>
      <c r="G478" s="6"/>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row>
    <row r="479" spans="2:196" x14ac:dyDescent="0.2">
      <c r="B479" s="3"/>
      <c r="C479" s="3"/>
      <c r="D479" s="3"/>
      <c r="E479" s="3"/>
      <c r="F479" s="6"/>
      <c r="G479" s="6"/>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row>
    <row r="480" spans="2:196" x14ac:dyDescent="0.2">
      <c r="B480" s="3"/>
      <c r="C480" s="3"/>
      <c r="D480" s="3"/>
      <c r="E480" s="3"/>
      <c r="F480" s="6"/>
      <c r="G480" s="6"/>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row>
    <row r="481" spans="2:196" x14ac:dyDescent="0.2">
      <c r="B481" s="3"/>
      <c r="C481" s="3"/>
      <c r="D481" s="3"/>
      <c r="E481" s="3"/>
      <c r="F481" s="6"/>
      <c r="G481" s="6"/>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row>
    <row r="482" spans="2:196" x14ac:dyDescent="0.2">
      <c r="B482" s="3"/>
      <c r="C482" s="3"/>
      <c r="D482" s="3"/>
      <c r="E482" s="3"/>
      <c r="F482" s="6"/>
      <c r="G482" s="6"/>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row>
    <row r="483" spans="2:196" x14ac:dyDescent="0.2">
      <c r="B483" s="3"/>
      <c r="C483" s="3"/>
      <c r="D483" s="3"/>
      <c r="E483" s="3"/>
      <c r="F483" s="6"/>
      <c r="G483" s="6"/>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row>
    <row r="484" spans="2:196" x14ac:dyDescent="0.2">
      <c r="B484" s="3"/>
      <c r="C484" s="3"/>
      <c r="D484" s="3"/>
      <c r="E484" s="3"/>
      <c r="F484" s="6"/>
      <c r="G484" s="6"/>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row>
    <row r="485" spans="2:196" x14ac:dyDescent="0.2">
      <c r="B485" s="3"/>
      <c r="C485" s="3"/>
      <c r="D485" s="3"/>
      <c r="E485" s="3"/>
      <c r="F485" s="6"/>
      <c r="G485" s="6"/>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row>
    <row r="486" spans="2:196" x14ac:dyDescent="0.2">
      <c r="B486" s="3"/>
      <c r="C486" s="3"/>
      <c r="D486" s="3"/>
      <c r="E486" s="3"/>
      <c r="F486" s="6"/>
      <c r="G486" s="6"/>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row>
    <row r="487" spans="2:196" x14ac:dyDescent="0.2">
      <c r="B487" s="3"/>
      <c r="C487" s="3"/>
      <c r="D487" s="3"/>
      <c r="E487" s="3"/>
      <c r="F487" s="6"/>
      <c r="G487" s="6"/>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row>
    <row r="488" spans="2:196" x14ac:dyDescent="0.2">
      <c r="B488" s="3"/>
      <c r="C488" s="3"/>
      <c r="D488" s="3"/>
      <c r="E488" s="3"/>
      <c r="F488" s="6"/>
      <c r="G488" s="6"/>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row>
    <row r="489" spans="2:196" x14ac:dyDescent="0.2">
      <c r="B489" s="3"/>
      <c r="C489" s="3"/>
      <c r="D489" s="3"/>
      <c r="E489" s="3"/>
      <c r="F489" s="6"/>
      <c r="G489" s="6"/>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row>
    <row r="490" spans="2:196" x14ac:dyDescent="0.2">
      <c r="B490" s="3"/>
      <c r="C490" s="3"/>
      <c r="D490" s="3"/>
      <c r="E490" s="3"/>
      <c r="F490" s="6"/>
      <c r="G490" s="6"/>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row>
    <row r="491" spans="2:196" x14ac:dyDescent="0.2">
      <c r="B491" s="3"/>
      <c r="C491" s="3"/>
      <c r="D491" s="3"/>
      <c r="E491" s="3"/>
      <c r="F491" s="6"/>
      <c r="G491" s="6"/>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row>
    <row r="492" spans="2:196" x14ac:dyDescent="0.2">
      <c r="B492" s="3"/>
      <c r="C492" s="3"/>
      <c r="D492" s="3"/>
      <c r="E492" s="3"/>
      <c r="F492" s="6"/>
      <c r="G492" s="6"/>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row>
    <row r="493" spans="2:196" x14ac:dyDescent="0.2">
      <c r="B493" s="3"/>
      <c r="C493" s="3"/>
      <c r="D493" s="3"/>
      <c r="E493" s="3"/>
      <c r="F493" s="6"/>
      <c r="G493" s="6"/>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row>
    <row r="494" spans="2:196" x14ac:dyDescent="0.2">
      <c r="B494" s="3"/>
      <c r="C494" s="3"/>
      <c r="D494" s="3"/>
      <c r="E494" s="3"/>
      <c r="F494" s="6"/>
      <c r="G494" s="6"/>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row>
    <row r="495" spans="2:196" x14ac:dyDescent="0.2">
      <c r="B495" s="3"/>
      <c r="C495" s="3"/>
      <c r="D495" s="3"/>
      <c r="E495" s="3"/>
      <c r="F495" s="6"/>
      <c r="G495" s="6"/>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row>
    <row r="496" spans="2:196" x14ac:dyDescent="0.2">
      <c r="B496" s="3"/>
      <c r="C496" s="3"/>
      <c r="D496" s="3"/>
      <c r="E496" s="3"/>
      <c r="F496" s="6"/>
      <c r="G496" s="6"/>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row>
    <row r="497" spans="2:196" x14ac:dyDescent="0.2">
      <c r="B497" s="3"/>
      <c r="C497" s="3"/>
      <c r="D497" s="3"/>
      <c r="E497" s="3"/>
      <c r="F497" s="6"/>
      <c r="G497" s="6"/>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row>
    <row r="498" spans="2:196" x14ac:dyDescent="0.2">
      <c r="B498" s="3"/>
      <c r="C498" s="3"/>
      <c r="D498" s="3"/>
      <c r="E498" s="3"/>
      <c r="F498" s="6"/>
      <c r="G498" s="6"/>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row>
    <row r="499" spans="2:196" x14ac:dyDescent="0.2">
      <c r="B499" s="3"/>
      <c r="C499" s="3"/>
      <c r="D499" s="3"/>
      <c r="E499" s="3"/>
      <c r="F499" s="6"/>
      <c r="G499" s="6"/>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row>
    <row r="500" spans="2:196" x14ac:dyDescent="0.2">
      <c r="B500" s="3"/>
      <c r="C500" s="3"/>
      <c r="D500" s="3"/>
      <c r="E500" s="3"/>
      <c r="F500" s="6"/>
      <c r="G500" s="6"/>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row>
    <row r="501" spans="2:196" x14ac:dyDescent="0.2">
      <c r="B501" s="3"/>
      <c r="C501" s="3"/>
      <c r="D501" s="3"/>
      <c r="E501" s="3"/>
      <c r="F501" s="6"/>
      <c r="G501" s="6"/>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row>
    <row r="502" spans="2:196" x14ac:dyDescent="0.2">
      <c r="B502" s="3"/>
      <c r="C502" s="3"/>
      <c r="D502" s="3"/>
      <c r="E502" s="3"/>
      <c r="F502" s="6"/>
      <c r="G502" s="6"/>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row>
    <row r="503" spans="2:196" x14ac:dyDescent="0.2">
      <c r="B503" s="3"/>
      <c r="C503" s="3"/>
      <c r="D503" s="3"/>
      <c r="E503" s="3"/>
      <c r="F503" s="6"/>
      <c r="G503" s="6"/>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row>
    <row r="504" spans="2:196" x14ac:dyDescent="0.2">
      <c r="B504" s="3"/>
      <c r="C504" s="3"/>
      <c r="D504" s="3"/>
      <c r="E504" s="3"/>
      <c r="F504" s="6"/>
      <c r="G504" s="6"/>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row>
    <row r="505" spans="2:196" x14ac:dyDescent="0.2">
      <c r="B505" s="3"/>
      <c r="C505" s="3"/>
      <c r="D505" s="3"/>
      <c r="E505" s="3"/>
      <c r="F505" s="6"/>
      <c r="G505" s="6"/>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row>
    <row r="506" spans="2:196" x14ac:dyDescent="0.2">
      <c r="B506" s="3"/>
      <c r="C506" s="3"/>
      <c r="D506" s="3"/>
      <c r="E506" s="3"/>
      <c r="F506" s="6"/>
      <c r="G506" s="6"/>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row>
    <row r="507" spans="2:196" x14ac:dyDescent="0.2">
      <c r="B507" s="3"/>
      <c r="C507" s="3"/>
      <c r="D507" s="3"/>
      <c r="E507" s="3"/>
      <c r="F507" s="6"/>
      <c r="G507" s="6"/>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row>
    <row r="508" spans="2:196" x14ac:dyDescent="0.2">
      <c r="B508" s="3"/>
      <c r="C508" s="3"/>
      <c r="D508" s="3"/>
      <c r="E508" s="3"/>
      <c r="F508" s="6"/>
      <c r="G508" s="6"/>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row>
    <row r="509" spans="2:196" x14ac:dyDescent="0.2">
      <c r="B509" s="3"/>
      <c r="C509" s="3"/>
      <c r="D509" s="3"/>
      <c r="E509" s="3"/>
      <c r="F509" s="6"/>
      <c r="G509" s="6"/>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row>
    <row r="510" spans="2:196" x14ac:dyDescent="0.2">
      <c r="B510" s="3"/>
      <c r="C510" s="3"/>
      <c r="D510" s="3"/>
      <c r="E510" s="3"/>
      <c r="F510" s="6"/>
      <c r="G510" s="6"/>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row>
    <row r="511" spans="2:196" x14ac:dyDescent="0.2">
      <c r="B511" s="3"/>
      <c r="C511" s="3"/>
      <c r="D511" s="3"/>
      <c r="E511" s="3"/>
      <c r="F511" s="6"/>
      <c r="G511" s="6"/>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row>
    <row r="512" spans="2:196" x14ac:dyDescent="0.2">
      <c r="B512" s="3"/>
      <c r="C512" s="3"/>
      <c r="D512" s="3"/>
      <c r="E512" s="3"/>
      <c r="F512" s="6"/>
      <c r="G512" s="6"/>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row>
    <row r="513" spans="2:196" x14ac:dyDescent="0.2">
      <c r="B513" s="3"/>
      <c r="C513" s="3"/>
      <c r="D513" s="3"/>
      <c r="E513" s="3"/>
      <c r="F513" s="6"/>
      <c r="G513" s="6"/>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row>
    <row r="514" spans="2:196" x14ac:dyDescent="0.2">
      <c r="B514" s="3"/>
      <c r="C514" s="3"/>
      <c r="D514" s="3"/>
      <c r="E514" s="3"/>
      <c r="F514" s="6"/>
      <c r="G514" s="6"/>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row>
    <row r="515" spans="2:196" x14ac:dyDescent="0.2">
      <c r="B515" s="3"/>
      <c r="C515" s="3"/>
      <c r="D515" s="3"/>
      <c r="E515" s="3"/>
      <c r="F515" s="6"/>
      <c r="G515" s="6"/>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row>
    <row r="516" spans="2:196" x14ac:dyDescent="0.2">
      <c r="B516" s="3"/>
      <c r="C516" s="3"/>
      <c r="D516" s="3"/>
      <c r="E516" s="3"/>
      <c r="F516" s="6"/>
      <c r="G516" s="6"/>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row>
    <row r="517" spans="2:196" x14ac:dyDescent="0.2">
      <c r="B517" s="3"/>
      <c r="C517" s="3"/>
      <c r="D517" s="3"/>
      <c r="E517" s="3"/>
      <c r="F517" s="6"/>
      <c r="G517" s="6"/>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row>
    <row r="518" spans="2:196" x14ac:dyDescent="0.2">
      <c r="B518" s="3"/>
      <c r="C518" s="3"/>
      <c r="D518" s="3"/>
      <c r="E518" s="3"/>
      <c r="F518" s="6"/>
      <c r="G518" s="6"/>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row>
    <row r="519" spans="2:196" x14ac:dyDescent="0.2">
      <c r="B519" s="3"/>
      <c r="C519" s="3"/>
      <c r="D519" s="3"/>
      <c r="E519" s="3"/>
      <c r="F519" s="6"/>
      <c r="G519" s="6"/>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row>
    <row r="520" spans="2:196" x14ac:dyDescent="0.2">
      <c r="B520" s="3"/>
      <c r="C520" s="3"/>
      <c r="D520" s="3"/>
      <c r="E520" s="3"/>
      <c r="F520" s="6"/>
      <c r="G520" s="6"/>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row>
    <row r="521" spans="2:196" x14ac:dyDescent="0.2">
      <c r="B521" s="3"/>
      <c r="C521" s="3"/>
      <c r="D521" s="3"/>
      <c r="E521" s="3"/>
      <c r="F521" s="6"/>
      <c r="G521" s="6"/>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row>
    <row r="522" spans="2:196" x14ac:dyDescent="0.2">
      <c r="B522" s="3"/>
      <c r="C522" s="3"/>
      <c r="D522" s="3"/>
      <c r="E522" s="3"/>
      <c r="F522" s="6"/>
      <c r="G522" s="6"/>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row>
    <row r="523" spans="2:196" x14ac:dyDescent="0.2">
      <c r="B523" s="3"/>
      <c r="C523" s="3"/>
      <c r="D523" s="3"/>
      <c r="E523" s="3"/>
      <c r="F523" s="6"/>
      <c r="G523" s="6"/>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row>
    <row r="524" spans="2:196" x14ac:dyDescent="0.2">
      <c r="B524" s="3"/>
      <c r="C524" s="3"/>
      <c r="D524" s="3"/>
      <c r="E524" s="3"/>
      <c r="F524" s="6"/>
      <c r="G524" s="6"/>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row>
    <row r="525" spans="2:196" x14ac:dyDescent="0.2">
      <c r="B525" s="3"/>
      <c r="C525" s="3"/>
      <c r="D525" s="3"/>
      <c r="E525" s="3"/>
      <c r="F525" s="6"/>
      <c r="G525" s="6"/>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row>
    <row r="526" spans="2:196" x14ac:dyDescent="0.2">
      <c r="B526" s="3"/>
      <c r="C526" s="3"/>
      <c r="D526" s="3"/>
      <c r="E526" s="3"/>
      <c r="F526" s="6"/>
      <c r="G526" s="6"/>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row>
    <row r="527" spans="2:196" x14ac:dyDescent="0.2">
      <c r="B527" s="3"/>
      <c r="C527" s="3"/>
      <c r="D527" s="3"/>
      <c r="E527" s="3"/>
      <c r="F527" s="6"/>
      <c r="G527" s="6"/>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row>
    <row r="528" spans="2:196" x14ac:dyDescent="0.2">
      <c r="B528" s="3"/>
      <c r="C528" s="3"/>
      <c r="D528" s="3"/>
      <c r="E528" s="3"/>
      <c r="F528" s="6"/>
      <c r="G528" s="6"/>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row>
    <row r="529" spans="2:196" x14ac:dyDescent="0.2">
      <c r="B529" s="3"/>
      <c r="C529" s="3"/>
      <c r="D529" s="3"/>
      <c r="E529" s="3"/>
      <c r="F529" s="6"/>
      <c r="G529" s="6"/>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row>
    <row r="530" spans="2:196" x14ac:dyDescent="0.2">
      <c r="B530" s="3"/>
      <c r="C530" s="3"/>
      <c r="D530" s="3"/>
      <c r="E530" s="3"/>
      <c r="F530" s="6"/>
      <c r="G530" s="6"/>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row>
    <row r="531" spans="2:196" x14ac:dyDescent="0.2">
      <c r="B531" s="3"/>
      <c r="C531" s="3"/>
      <c r="D531" s="3"/>
      <c r="E531" s="3"/>
      <c r="F531" s="6"/>
      <c r="G531" s="6"/>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row>
    <row r="532" spans="2:196" x14ac:dyDescent="0.2">
      <c r="B532" s="3"/>
      <c r="C532" s="3"/>
      <c r="D532" s="3"/>
      <c r="E532" s="3"/>
      <c r="F532" s="6"/>
      <c r="G532" s="6"/>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row>
    <row r="533" spans="2:196" x14ac:dyDescent="0.2">
      <c r="B533" s="3"/>
      <c r="C533" s="3"/>
      <c r="D533" s="3"/>
      <c r="E533" s="3"/>
      <c r="F533" s="6"/>
      <c r="G533" s="6"/>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row>
    <row r="534" spans="2:196" x14ac:dyDescent="0.2">
      <c r="B534" s="3"/>
      <c r="C534" s="3"/>
      <c r="D534" s="3"/>
      <c r="E534" s="3"/>
      <c r="F534" s="6"/>
      <c r="G534" s="6"/>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row>
    <row r="535" spans="2:196" x14ac:dyDescent="0.2">
      <c r="B535" s="3"/>
      <c r="C535" s="3"/>
      <c r="D535" s="3"/>
      <c r="E535" s="3"/>
      <c r="F535" s="6"/>
      <c r="G535" s="6"/>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row>
    <row r="536" spans="2:196" x14ac:dyDescent="0.2">
      <c r="B536" s="3"/>
      <c r="C536" s="3"/>
      <c r="D536" s="3"/>
      <c r="E536" s="3"/>
      <c r="F536" s="6"/>
      <c r="G536" s="6"/>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row>
    <row r="537" spans="2:196" x14ac:dyDescent="0.2">
      <c r="B537" s="3"/>
      <c r="C537" s="3"/>
      <c r="D537" s="3"/>
      <c r="E537" s="3"/>
      <c r="F537" s="6"/>
      <c r="G537" s="6"/>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row>
    <row r="538" spans="2:196" x14ac:dyDescent="0.2">
      <c r="B538" s="3"/>
      <c r="C538" s="3"/>
      <c r="D538" s="3"/>
      <c r="E538" s="3"/>
      <c r="F538" s="6"/>
      <c r="G538" s="6"/>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row>
    <row r="539" spans="2:196" x14ac:dyDescent="0.2">
      <c r="B539" s="3"/>
      <c r="C539" s="3"/>
      <c r="D539" s="3"/>
      <c r="E539" s="3"/>
      <c r="F539" s="6"/>
      <c r="G539" s="6"/>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row>
    <row r="540" spans="2:196" x14ac:dyDescent="0.2">
      <c r="B540" s="3"/>
      <c r="C540" s="3"/>
      <c r="D540" s="3"/>
      <c r="E540" s="3"/>
      <c r="F540" s="6"/>
      <c r="G540" s="6"/>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row>
    <row r="541" spans="2:196" x14ac:dyDescent="0.2">
      <c r="B541" s="3"/>
      <c r="C541" s="3"/>
      <c r="D541" s="3"/>
      <c r="E541" s="3"/>
      <c r="F541" s="6"/>
      <c r="G541" s="6"/>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row>
    <row r="542" spans="2:196" x14ac:dyDescent="0.2">
      <c r="B542" s="3"/>
      <c r="C542" s="3"/>
      <c r="D542" s="3"/>
      <c r="E542" s="3"/>
      <c r="F542" s="6"/>
      <c r="G542" s="6"/>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row>
    <row r="543" spans="2:196" x14ac:dyDescent="0.2">
      <c r="B543" s="3"/>
      <c r="C543" s="3"/>
      <c r="D543" s="3"/>
      <c r="E543" s="3"/>
      <c r="F543" s="6"/>
      <c r="G543" s="6"/>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row>
    <row r="544" spans="2:196" x14ac:dyDescent="0.2">
      <c r="B544" s="3"/>
      <c r="C544" s="3"/>
      <c r="D544" s="3"/>
      <c r="E544" s="3"/>
      <c r="F544" s="6"/>
      <c r="G544" s="6"/>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row>
    <row r="545" spans="2:196" x14ac:dyDescent="0.2">
      <c r="B545" s="3"/>
      <c r="C545" s="3"/>
      <c r="D545" s="3"/>
      <c r="E545" s="3"/>
      <c r="F545" s="6"/>
      <c r="G545" s="6"/>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row>
    <row r="546" spans="2:196" x14ac:dyDescent="0.2">
      <c r="B546" s="3"/>
      <c r="C546" s="3"/>
      <c r="D546" s="3"/>
      <c r="E546" s="3"/>
      <c r="F546" s="6"/>
      <c r="G546" s="6"/>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row>
    <row r="547" spans="2:196" x14ac:dyDescent="0.2">
      <c r="B547" s="3"/>
      <c r="C547" s="3"/>
      <c r="D547" s="3"/>
      <c r="E547" s="3"/>
      <c r="F547" s="6"/>
      <c r="G547" s="6"/>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row>
    <row r="548" spans="2:196" x14ac:dyDescent="0.2">
      <c r="B548" s="3"/>
      <c r="C548" s="3"/>
      <c r="D548" s="3"/>
      <c r="E548" s="3"/>
      <c r="F548" s="6"/>
      <c r="G548" s="6"/>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row>
    <row r="549" spans="2:196" x14ac:dyDescent="0.2">
      <c r="B549" s="3"/>
      <c r="C549" s="3"/>
      <c r="D549" s="3"/>
      <c r="E549" s="3"/>
      <c r="F549" s="6"/>
      <c r="G549" s="6"/>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row>
    <row r="550" spans="2:196" x14ac:dyDescent="0.2">
      <c r="B550" s="3"/>
      <c r="C550" s="3"/>
      <c r="D550" s="3"/>
      <c r="E550" s="3"/>
      <c r="F550" s="6"/>
      <c r="G550" s="6"/>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row>
    <row r="551" spans="2:196" x14ac:dyDescent="0.2">
      <c r="B551" s="3"/>
      <c r="C551" s="3"/>
      <c r="D551" s="3"/>
      <c r="E551" s="3"/>
      <c r="F551" s="6"/>
      <c r="G551" s="6"/>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row>
    <row r="552" spans="2:196" x14ac:dyDescent="0.2">
      <c r="B552" s="3"/>
      <c r="C552" s="3"/>
      <c r="D552" s="3"/>
      <c r="E552" s="3"/>
      <c r="F552" s="6"/>
      <c r="G552" s="6"/>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row>
    <row r="553" spans="2:196" x14ac:dyDescent="0.2">
      <c r="B553" s="3"/>
      <c r="C553" s="3"/>
      <c r="D553" s="3"/>
      <c r="E553" s="3"/>
      <c r="F553" s="6"/>
      <c r="G553" s="6"/>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row>
    <row r="554" spans="2:196" x14ac:dyDescent="0.2">
      <c r="B554" s="3"/>
      <c r="C554" s="3"/>
      <c r="D554" s="3"/>
      <c r="E554" s="3"/>
      <c r="F554" s="6"/>
      <c r="G554" s="6"/>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row>
    <row r="555" spans="2:196" x14ac:dyDescent="0.2">
      <c r="B555" s="3"/>
      <c r="C555" s="3"/>
      <c r="D555" s="3"/>
      <c r="E555" s="3"/>
      <c r="F555" s="6"/>
      <c r="G555" s="6"/>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row>
    <row r="556" spans="2:196" x14ac:dyDescent="0.2">
      <c r="B556" s="3"/>
      <c r="C556" s="3"/>
      <c r="D556" s="3"/>
      <c r="E556" s="3"/>
      <c r="F556" s="6"/>
      <c r="G556" s="6"/>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row>
    <row r="557" spans="2:196" x14ac:dyDescent="0.2">
      <c r="B557" s="3"/>
      <c r="C557" s="3"/>
      <c r="D557" s="3"/>
      <c r="E557" s="3"/>
      <c r="F557" s="6"/>
      <c r="G557" s="6"/>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row>
    <row r="558" spans="2:196" x14ac:dyDescent="0.2">
      <c r="B558" s="3"/>
      <c r="C558" s="3"/>
      <c r="D558" s="3"/>
      <c r="E558" s="3"/>
      <c r="F558" s="6"/>
      <c r="G558" s="6"/>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row>
    <row r="559" spans="2:196" x14ac:dyDescent="0.2">
      <c r="B559" s="3"/>
      <c r="C559" s="3"/>
      <c r="D559" s="3"/>
      <c r="E559" s="3"/>
      <c r="F559" s="6"/>
      <c r="G559" s="6"/>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row>
    <row r="560" spans="2:196" x14ac:dyDescent="0.2">
      <c r="B560" s="3"/>
      <c r="C560" s="3"/>
      <c r="D560" s="3"/>
      <c r="E560" s="3"/>
      <c r="F560" s="6"/>
      <c r="G560" s="6"/>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row>
    <row r="561" spans="2:196" x14ac:dyDescent="0.2">
      <c r="B561" s="3"/>
      <c r="C561" s="3"/>
      <c r="D561" s="3"/>
      <c r="E561" s="3"/>
      <c r="F561" s="6"/>
      <c r="G561" s="6"/>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row>
    <row r="562" spans="2:196" x14ac:dyDescent="0.2">
      <c r="B562" s="3"/>
      <c r="C562" s="3"/>
      <c r="D562" s="3"/>
      <c r="E562" s="3"/>
      <c r="F562" s="6"/>
      <c r="G562" s="6"/>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row>
    <row r="563" spans="2:196" x14ac:dyDescent="0.2">
      <c r="B563" s="3"/>
      <c r="C563" s="3"/>
      <c r="D563" s="3"/>
      <c r="E563" s="3"/>
      <c r="F563" s="6"/>
      <c r="G563" s="6"/>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row>
    <row r="564" spans="2:196" x14ac:dyDescent="0.2">
      <c r="B564" s="3"/>
      <c r="C564" s="3"/>
      <c r="D564" s="3"/>
      <c r="E564" s="3"/>
      <c r="F564" s="6"/>
      <c r="G564" s="6"/>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row>
    <row r="565" spans="2:196" x14ac:dyDescent="0.2">
      <c r="B565" s="3"/>
      <c r="C565" s="3"/>
      <c r="D565" s="3"/>
      <c r="E565" s="3"/>
      <c r="F565" s="6"/>
      <c r="G565" s="6"/>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row>
    <row r="566" spans="2:196" x14ac:dyDescent="0.2">
      <c r="B566" s="3"/>
      <c r="C566" s="3"/>
      <c r="D566" s="3"/>
      <c r="E566" s="3"/>
      <c r="F566" s="6"/>
      <c r="G566" s="6"/>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row>
    <row r="567" spans="2:196" x14ac:dyDescent="0.2">
      <c r="B567" s="3"/>
      <c r="C567" s="3"/>
      <c r="D567" s="3"/>
      <c r="E567" s="3"/>
      <c r="F567" s="6"/>
      <c r="G567" s="6"/>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row>
    <row r="568" spans="2:196" x14ac:dyDescent="0.2">
      <c r="B568" s="3"/>
      <c r="C568" s="3"/>
      <c r="D568" s="3"/>
      <c r="E568" s="3"/>
      <c r="F568" s="6"/>
      <c r="G568" s="6"/>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row>
    <row r="569" spans="2:196" x14ac:dyDescent="0.2">
      <c r="B569" s="3"/>
      <c r="C569" s="3"/>
      <c r="D569" s="3"/>
      <c r="E569" s="3"/>
      <c r="F569" s="6"/>
      <c r="G569" s="6"/>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row>
    <row r="570" spans="2:196" x14ac:dyDescent="0.2">
      <c r="B570" s="3"/>
      <c r="C570" s="3"/>
      <c r="D570" s="3"/>
      <c r="E570" s="3"/>
      <c r="F570" s="6"/>
      <c r="G570" s="6"/>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row>
    <row r="571" spans="2:196" x14ac:dyDescent="0.2">
      <c r="B571" s="3"/>
      <c r="C571" s="3"/>
      <c r="D571" s="3"/>
      <c r="E571" s="3"/>
      <c r="F571" s="6"/>
      <c r="G571" s="6"/>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row>
    <row r="572" spans="2:196" x14ac:dyDescent="0.2">
      <c r="B572" s="3"/>
      <c r="C572" s="3"/>
      <c r="D572" s="3"/>
      <c r="E572" s="3"/>
      <c r="F572" s="6"/>
      <c r="G572" s="6"/>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row>
    <row r="573" spans="2:196" x14ac:dyDescent="0.2">
      <c r="B573" s="3"/>
      <c r="C573" s="3"/>
      <c r="D573" s="3"/>
      <c r="E573" s="3"/>
      <c r="F573" s="6"/>
      <c r="G573" s="6"/>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row>
    <row r="574" spans="2:196" x14ac:dyDescent="0.2">
      <c r="B574" s="3"/>
      <c r="C574" s="3"/>
      <c r="D574" s="3"/>
      <c r="E574" s="3"/>
      <c r="F574" s="6"/>
      <c r="G574" s="6"/>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row>
    <row r="575" spans="2:196" x14ac:dyDescent="0.2">
      <c r="B575" s="3"/>
      <c r="C575" s="3"/>
      <c r="D575" s="3"/>
      <c r="E575" s="3"/>
      <c r="F575" s="6"/>
      <c r="G575" s="6"/>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row>
    <row r="576" spans="2:196" x14ac:dyDescent="0.2">
      <c r="B576" s="3"/>
      <c r="C576" s="3"/>
      <c r="D576" s="3"/>
      <c r="E576" s="3"/>
      <c r="F576" s="6"/>
      <c r="G576" s="6"/>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row>
    <row r="577" spans="2:196" x14ac:dyDescent="0.2">
      <c r="B577" s="3"/>
      <c r="C577" s="3"/>
      <c r="D577" s="3"/>
      <c r="E577" s="3"/>
      <c r="F577" s="6"/>
      <c r="G577" s="6"/>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row>
    <row r="578" spans="2:196" x14ac:dyDescent="0.2">
      <c r="B578" s="3"/>
      <c r="C578" s="3"/>
      <c r="D578" s="3"/>
      <c r="E578" s="3"/>
      <c r="F578" s="6"/>
      <c r="G578" s="6"/>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row>
    <row r="579" spans="2:196" x14ac:dyDescent="0.2">
      <c r="B579" s="3"/>
      <c r="C579" s="3"/>
      <c r="D579" s="3"/>
      <c r="E579" s="3"/>
      <c r="F579" s="6"/>
      <c r="G579" s="6"/>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row>
    <row r="580" spans="2:196" x14ac:dyDescent="0.2">
      <c r="B580" s="3"/>
      <c r="C580" s="3"/>
      <c r="D580" s="3"/>
      <c r="E580" s="3"/>
      <c r="F580" s="6"/>
      <c r="G580" s="6"/>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row>
    <row r="581" spans="2:196" x14ac:dyDescent="0.2">
      <c r="B581" s="3"/>
      <c r="C581" s="3"/>
      <c r="D581" s="3"/>
      <c r="E581" s="3"/>
      <c r="F581" s="6"/>
      <c r="G581" s="6"/>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row>
    <row r="582" spans="2:196" x14ac:dyDescent="0.2">
      <c r="B582" s="3"/>
      <c r="C582" s="3"/>
      <c r="D582" s="3"/>
      <c r="E582" s="3"/>
      <c r="F582" s="6"/>
      <c r="G582" s="6"/>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row>
    <row r="583" spans="2:196" x14ac:dyDescent="0.2">
      <c r="B583" s="3"/>
      <c r="C583" s="3"/>
      <c r="D583" s="3"/>
      <c r="E583" s="3"/>
      <c r="F583" s="6"/>
      <c r="G583" s="6"/>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row>
    <row r="584" spans="2:196" x14ac:dyDescent="0.2">
      <c r="B584" s="3"/>
      <c r="C584" s="3"/>
      <c r="D584" s="3"/>
      <c r="E584" s="3"/>
      <c r="F584" s="6"/>
      <c r="G584" s="6"/>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row>
    <row r="585" spans="2:196" x14ac:dyDescent="0.2">
      <c r="B585" s="3"/>
      <c r="C585" s="3"/>
      <c r="D585" s="3"/>
      <c r="E585" s="3"/>
      <c r="F585" s="6"/>
      <c r="G585" s="6"/>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row>
    <row r="586" spans="2:196" x14ac:dyDescent="0.2">
      <c r="B586" s="3"/>
      <c r="C586" s="3"/>
      <c r="D586" s="3"/>
      <c r="E586" s="3"/>
      <c r="F586" s="6"/>
      <c r="G586" s="6"/>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row>
    <row r="587" spans="2:196" x14ac:dyDescent="0.2">
      <c r="B587" s="3"/>
      <c r="C587" s="3"/>
      <c r="D587" s="3"/>
      <c r="E587" s="3"/>
      <c r="F587" s="6"/>
      <c r="G587" s="6"/>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row>
    <row r="588" spans="2:196" x14ac:dyDescent="0.2">
      <c r="B588" s="3"/>
      <c r="C588" s="3"/>
      <c r="D588" s="3"/>
      <c r="E588" s="3"/>
      <c r="F588" s="6"/>
      <c r="G588" s="6"/>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row>
    <row r="589" spans="2:196" x14ac:dyDescent="0.2">
      <c r="B589" s="3"/>
      <c r="C589" s="3"/>
      <c r="D589" s="3"/>
      <c r="E589" s="3"/>
      <c r="F589" s="6"/>
      <c r="G589" s="6"/>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row>
    <row r="590" spans="2:196" x14ac:dyDescent="0.2">
      <c r="B590" s="3"/>
      <c r="C590" s="3"/>
      <c r="D590" s="3"/>
      <c r="E590" s="3"/>
      <c r="F590" s="6"/>
      <c r="G590" s="6"/>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row>
    <row r="591" spans="2:196" x14ac:dyDescent="0.2">
      <c r="B591" s="3"/>
      <c r="C591" s="3"/>
      <c r="D591" s="3"/>
      <c r="E591" s="3"/>
      <c r="F591" s="6"/>
      <c r="G591" s="6"/>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row>
    <row r="592" spans="2:196" x14ac:dyDescent="0.2">
      <c r="B592" s="3"/>
      <c r="C592" s="3"/>
      <c r="D592" s="3"/>
      <c r="E592" s="3"/>
      <c r="F592" s="6"/>
      <c r="G592" s="6"/>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row>
    <row r="593" spans="2:196" x14ac:dyDescent="0.2">
      <c r="B593" s="3"/>
      <c r="C593" s="3"/>
      <c r="D593" s="3"/>
      <c r="E593" s="3"/>
      <c r="F593" s="6"/>
      <c r="G593" s="6"/>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row>
    <row r="594" spans="2:196" x14ac:dyDescent="0.2">
      <c r="B594" s="3"/>
      <c r="C594" s="3"/>
      <c r="D594" s="3"/>
      <c r="E594" s="3"/>
      <c r="F594" s="6"/>
      <c r="G594" s="6"/>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row>
    <row r="595" spans="2:196" x14ac:dyDescent="0.2">
      <c r="B595" s="3"/>
      <c r="C595" s="3"/>
      <c r="D595" s="3"/>
      <c r="E595" s="3"/>
      <c r="F595" s="6"/>
      <c r="G595" s="6"/>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row>
    <row r="596" spans="2:196" x14ac:dyDescent="0.2">
      <c r="B596" s="3"/>
      <c r="C596" s="3"/>
      <c r="D596" s="3"/>
      <c r="E596" s="3"/>
      <c r="F596" s="6"/>
      <c r="G596" s="6"/>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row>
    <row r="597" spans="2:196" x14ac:dyDescent="0.2">
      <c r="B597" s="3"/>
      <c r="C597" s="3"/>
      <c r="D597" s="3"/>
      <c r="E597" s="3"/>
      <c r="F597" s="6"/>
      <c r="G597" s="6"/>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row>
    <row r="598" spans="2:196" x14ac:dyDescent="0.2">
      <c r="B598" s="3"/>
      <c r="C598" s="3"/>
      <c r="D598" s="3"/>
      <c r="E598" s="3"/>
      <c r="F598" s="6"/>
      <c r="G598" s="6"/>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row>
    <row r="599" spans="2:196" x14ac:dyDescent="0.2">
      <c r="B599" s="3"/>
      <c r="C599" s="3"/>
      <c r="D599" s="3"/>
      <c r="E599" s="3"/>
      <c r="F599" s="6"/>
      <c r="G599" s="6"/>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row>
    <row r="600" spans="2:196" x14ac:dyDescent="0.2">
      <c r="B600" s="3"/>
      <c r="C600" s="3"/>
      <c r="D600" s="3"/>
      <c r="E600" s="3"/>
      <c r="F600" s="6"/>
      <c r="G600" s="6"/>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row>
    <row r="601" spans="2:196" x14ac:dyDescent="0.2">
      <c r="B601" s="3"/>
      <c r="C601" s="3"/>
      <c r="D601" s="3"/>
      <c r="E601" s="3"/>
      <c r="F601" s="6"/>
      <c r="G601" s="6"/>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row>
    <row r="602" spans="2:196" x14ac:dyDescent="0.2">
      <c r="B602" s="3"/>
      <c r="C602" s="3"/>
      <c r="D602" s="3"/>
      <c r="E602" s="3"/>
      <c r="F602" s="6"/>
      <c r="G602" s="6"/>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row>
    <row r="603" spans="2:196" x14ac:dyDescent="0.2">
      <c r="B603" s="3"/>
      <c r="C603" s="3"/>
      <c r="D603" s="3"/>
      <c r="E603" s="3"/>
      <c r="F603" s="6"/>
      <c r="G603" s="6"/>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row>
    <row r="604" spans="2:196" x14ac:dyDescent="0.2">
      <c r="B604" s="3"/>
      <c r="C604" s="3"/>
      <c r="D604" s="3"/>
      <c r="E604" s="3"/>
      <c r="F604" s="6"/>
      <c r="G604" s="6"/>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row>
    <row r="605" spans="2:196" x14ac:dyDescent="0.2">
      <c r="B605" s="3"/>
      <c r="C605" s="3"/>
      <c r="D605" s="3"/>
      <c r="E605" s="3"/>
      <c r="F605" s="6"/>
      <c r="G605" s="6"/>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row>
    <row r="606" spans="2:196" x14ac:dyDescent="0.2">
      <c r="B606" s="3"/>
      <c r="C606" s="3"/>
      <c r="D606" s="3"/>
      <c r="E606" s="3"/>
      <c r="F606" s="6"/>
      <c r="G606" s="6"/>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row>
    <row r="607" spans="2:196" x14ac:dyDescent="0.2">
      <c r="B607" s="3"/>
      <c r="C607" s="3"/>
      <c r="D607" s="3"/>
      <c r="E607" s="3"/>
      <c r="F607" s="6"/>
      <c r="G607" s="6"/>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row>
    <row r="608" spans="2:196" x14ac:dyDescent="0.2">
      <c r="B608" s="3"/>
      <c r="C608" s="3"/>
      <c r="D608" s="3"/>
      <c r="E608" s="3"/>
      <c r="F608" s="6"/>
      <c r="G608" s="6"/>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row>
    <row r="609" spans="2:196" x14ac:dyDescent="0.2">
      <c r="B609" s="3"/>
      <c r="C609" s="3"/>
      <c r="D609" s="3"/>
      <c r="E609" s="3"/>
      <c r="F609" s="6"/>
      <c r="G609" s="6"/>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row>
    <row r="610" spans="2:196" x14ac:dyDescent="0.2">
      <c r="B610" s="3"/>
      <c r="C610" s="3"/>
      <c r="D610" s="3"/>
      <c r="E610" s="3"/>
      <c r="F610" s="6"/>
      <c r="G610" s="6"/>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row>
    <row r="611" spans="2:196" x14ac:dyDescent="0.2">
      <c r="B611" s="3"/>
      <c r="C611" s="3"/>
      <c r="D611" s="3"/>
      <c r="E611" s="3"/>
      <c r="F611" s="6"/>
      <c r="G611" s="6"/>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row>
    <row r="612" spans="2:196" x14ac:dyDescent="0.2">
      <c r="B612" s="3"/>
      <c r="C612" s="3"/>
      <c r="D612" s="3"/>
      <c r="E612" s="3"/>
      <c r="F612" s="6"/>
      <c r="G612" s="6"/>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row>
    <row r="613" spans="2:196" x14ac:dyDescent="0.2">
      <c r="B613" s="3"/>
      <c r="C613" s="3"/>
      <c r="D613" s="3"/>
      <c r="E613" s="3"/>
      <c r="F613" s="6"/>
      <c r="G613" s="6"/>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row>
    <row r="614" spans="2:196" x14ac:dyDescent="0.2">
      <c r="B614" s="3"/>
      <c r="C614" s="3"/>
      <c r="D614" s="3"/>
      <c r="E614" s="3"/>
      <c r="F614" s="6"/>
      <c r="G614" s="6"/>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row>
    <row r="615" spans="2:196" x14ac:dyDescent="0.2">
      <c r="B615" s="3"/>
      <c r="C615" s="3"/>
      <c r="D615" s="3"/>
      <c r="E615" s="3"/>
      <c r="F615" s="6"/>
      <c r="G615" s="6"/>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row>
    <row r="616" spans="2:196" x14ac:dyDescent="0.2">
      <c r="B616" s="3"/>
      <c r="C616" s="3"/>
      <c r="D616" s="3"/>
      <c r="E616" s="3"/>
      <c r="F616" s="6"/>
      <c r="G616" s="6"/>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row>
    <row r="617" spans="2:196" x14ac:dyDescent="0.2">
      <c r="B617" s="3"/>
      <c r="C617" s="3"/>
      <c r="D617" s="3"/>
      <c r="E617" s="3"/>
      <c r="F617" s="6"/>
      <c r="G617" s="6"/>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row>
    <row r="618" spans="2:196" x14ac:dyDescent="0.2">
      <c r="B618" s="3"/>
      <c r="C618" s="3"/>
      <c r="D618" s="3"/>
      <c r="E618" s="3"/>
      <c r="F618" s="6"/>
      <c r="G618" s="6"/>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row>
    <row r="619" spans="2:196" x14ac:dyDescent="0.2">
      <c r="B619" s="3"/>
      <c r="C619" s="3"/>
      <c r="D619" s="3"/>
      <c r="E619" s="3"/>
      <c r="F619" s="6"/>
      <c r="G619" s="6"/>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row>
    <row r="620" spans="2:196" x14ac:dyDescent="0.2">
      <c r="B620" s="3"/>
      <c r="C620" s="3"/>
      <c r="D620" s="3"/>
      <c r="E620" s="3"/>
      <c r="F620" s="6"/>
      <c r="G620" s="6"/>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row>
    <row r="621" spans="2:196" x14ac:dyDescent="0.2">
      <c r="B621" s="3"/>
      <c r="C621" s="3"/>
      <c r="D621" s="3"/>
      <c r="E621" s="3"/>
      <c r="F621" s="6"/>
      <c r="G621" s="6"/>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row>
    <row r="622" spans="2:196" x14ac:dyDescent="0.2">
      <c r="B622" s="3"/>
      <c r="C622" s="3"/>
      <c r="D622" s="3"/>
      <c r="E622" s="3"/>
      <c r="F622" s="6"/>
      <c r="G622" s="6"/>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row>
    <row r="623" spans="2:196" x14ac:dyDescent="0.2">
      <c r="B623" s="3"/>
      <c r="C623" s="3"/>
      <c r="D623" s="3"/>
      <c r="E623" s="3"/>
      <c r="F623" s="6"/>
      <c r="G623" s="6"/>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row>
    <row r="624" spans="2:196" x14ac:dyDescent="0.2">
      <c r="B624" s="3"/>
      <c r="C624" s="3"/>
      <c r="D624" s="3"/>
      <c r="E624" s="3"/>
      <c r="F624" s="6"/>
      <c r="G624" s="6"/>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row>
    <row r="625" spans="2:196" x14ac:dyDescent="0.2">
      <c r="B625" s="3"/>
      <c r="C625" s="3"/>
      <c r="D625" s="3"/>
      <c r="E625" s="3"/>
      <c r="F625" s="6"/>
      <c r="G625" s="6"/>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row>
    <row r="626" spans="2:196" x14ac:dyDescent="0.2">
      <c r="B626" s="3"/>
      <c r="C626" s="3"/>
      <c r="D626" s="3"/>
      <c r="E626" s="3"/>
      <c r="F626" s="6"/>
      <c r="G626" s="6"/>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row>
    <row r="627" spans="2:196" x14ac:dyDescent="0.2">
      <c r="B627" s="3"/>
      <c r="C627" s="3"/>
      <c r="D627" s="3"/>
      <c r="E627" s="3"/>
      <c r="F627" s="6"/>
      <c r="G627" s="6"/>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row>
    <row r="628" spans="2:196" x14ac:dyDescent="0.2">
      <c r="B628" s="3"/>
      <c r="C628" s="3"/>
      <c r="D628" s="3"/>
      <c r="E628" s="3"/>
      <c r="F628" s="6"/>
      <c r="G628" s="6"/>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row>
    <row r="629" spans="2:196" x14ac:dyDescent="0.2">
      <c r="B629" s="3"/>
      <c r="C629" s="3"/>
      <c r="D629" s="3"/>
      <c r="E629" s="3"/>
      <c r="F629" s="6"/>
      <c r="G629" s="6"/>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row>
    <row r="630" spans="2:196" x14ac:dyDescent="0.2">
      <c r="B630" s="3"/>
      <c r="C630" s="3"/>
      <c r="D630" s="3"/>
      <c r="E630" s="3"/>
      <c r="F630" s="6"/>
      <c r="G630" s="6"/>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row>
    <row r="631" spans="2:196" x14ac:dyDescent="0.2">
      <c r="B631" s="3"/>
      <c r="C631" s="3"/>
      <c r="D631" s="3"/>
      <c r="E631" s="3"/>
      <c r="F631" s="6"/>
      <c r="G631" s="6"/>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row>
    <row r="632" spans="2:196" x14ac:dyDescent="0.2">
      <c r="B632" s="3"/>
      <c r="C632" s="3"/>
      <c r="D632" s="3"/>
      <c r="E632" s="3"/>
      <c r="F632" s="6"/>
      <c r="G632" s="6"/>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row>
    <row r="633" spans="2:196" x14ac:dyDescent="0.2">
      <c r="B633" s="3"/>
      <c r="C633" s="3"/>
      <c r="D633" s="3"/>
      <c r="E633" s="3"/>
      <c r="F633" s="6"/>
      <c r="G633" s="6"/>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row>
    <row r="634" spans="2:196" x14ac:dyDescent="0.2">
      <c r="B634" s="3"/>
      <c r="C634" s="3"/>
      <c r="D634" s="3"/>
      <c r="E634" s="3"/>
      <c r="F634" s="6"/>
      <c r="G634" s="6"/>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row>
    <row r="635" spans="2:196" x14ac:dyDescent="0.2">
      <c r="B635" s="3"/>
      <c r="C635" s="3"/>
      <c r="D635" s="3"/>
      <c r="E635" s="3"/>
      <c r="F635" s="6"/>
      <c r="G635" s="6"/>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row>
    <row r="636" spans="2:196" x14ac:dyDescent="0.2">
      <c r="B636" s="3"/>
      <c r="C636" s="3"/>
      <c r="D636" s="3"/>
      <c r="E636" s="3"/>
      <c r="F636" s="6"/>
      <c r="G636" s="6"/>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row>
    <row r="637" spans="2:196" x14ac:dyDescent="0.2">
      <c r="B637" s="3"/>
      <c r="C637" s="3"/>
      <c r="D637" s="3"/>
      <c r="E637" s="3"/>
      <c r="F637" s="6"/>
      <c r="G637" s="6"/>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row>
    <row r="638" spans="2:196" x14ac:dyDescent="0.2">
      <c r="B638" s="3"/>
      <c r="C638" s="3"/>
      <c r="D638" s="3"/>
      <c r="E638" s="3"/>
      <c r="F638" s="6"/>
      <c r="G638" s="6"/>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row>
    <row r="639" spans="2:196" x14ac:dyDescent="0.2">
      <c r="B639" s="3"/>
      <c r="C639" s="3"/>
      <c r="D639" s="3"/>
      <c r="E639" s="3"/>
      <c r="F639" s="6"/>
      <c r="G639" s="6"/>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row>
    <row r="640" spans="2:196" x14ac:dyDescent="0.2">
      <c r="B640" s="3"/>
      <c r="C640" s="3"/>
      <c r="D640" s="3"/>
      <c r="E640" s="3"/>
      <c r="F640" s="6"/>
      <c r="G640" s="6"/>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row>
    <row r="641" spans="2:196" x14ac:dyDescent="0.2">
      <c r="B641" s="3"/>
      <c r="C641" s="3"/>
      <c r="D641" s="3"/>
      <c r="E641" s="3"/>
      <c r="F641" s="6"/>
      <c r="G641" s="6"/>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row>
    <row r="642" spans="2:196" x14ac:dyDescent="0.2">
      <c r="B642" s="3"/>
      <c r="C642" s="3"/>
      <c r="D642" s="3"/>
      <c r="E642" s="3"/>
      <c r="F642" s="6"/>
      <c r="G642" s="6"/>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row>
    <row r="643" spans="2:196" x14ac:dyDescent="0.2">
      <c r="B643" s="3"/>
      <c r="C643" s="3"/>
      <c r="D643" s="3"/>
      <c r="E643" s="3"/>
      <c r="F643" s="6"/>
      <c r="G643" s="6"/>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row>
    <row r="644" spans="2:196" x14ac:dyDescent="0.2">
      <c r="B644" s="3"/>
      <c r="C644" s="3"/>
      <c r="D644" s="3"/>
      <c r="E644" s="3"/>
      <c r="F644" s="6"/>
      <c r="G644" s="6"/>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row>
    <row r="645" spans="2:196" x14ac:dyDescent="0.2">
      <c r="B645" s="3"/>
      <c r="C645" s="3"/>
      <c r="D645" s="3"/>
      <c r="E645" s="3"/>
      <c r="F645" s="6"/>
      <c r="G645" s="6"/>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row>
    <row r="646" spans="2:196" x14ac:dyDescent="0.2">
      <c r="B646" s="3"/>
      <c r="C646" s="3"/>
      <c r="D646" s="3"/>
      <c r="E646" s="3"/>
      <c r="F646" s="6"/>
      <c r="G646" s="6"/>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row>
    <row r="647" spans="2:196" x14ac:dyDescent="0.2">
      <c r="B647" s="3"/>
      <c r="C647" s="3"/>
      <c r="D647" s="3"/>
      <c r="E647" s="3"/>
      <c r="F647" s="6"/>
      <c r="G647" s="6"/>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row>
    <row r="648" spans="2:196" x14ac:dyDescent="0.2">
      <c r="B648" s="3"/>
      <c r="C648" s="3"/>
      <c r="D648" s="3"/>
      <c r="E648" s="3"/>
      <c r="F648" s="6"/>
      <c r="G648" s="6"/>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row>
    <row r="649" spans="2:196" x14ac:dyDescent="0.2">
      <c r="B649" s="3"/>
      <c r="C649" s="3"/>
      <c r="D649" s="3"/>
      <c r="E649" s="3"/>
      <c r="F649" s="6"/>
      <c r="G649" s="6"/>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row>
    <row r="650" spans="2:196" x14ac:dyDescent="0.2">
      <c r="B650" s="3"/>
      <c r="C650" s="3"/>
      <c r="D650" s="3"/>
      <c r="E650" s="3"/>
      <c r="F650" s="6"/>
      <c r="G650" s="6"/>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row>
    <row r="651" spans="2:196" x14ac:dyDescent="0.2">
      <c r="B651" s="3"/>
      <c r="C651" s="3"/>
      <c r="D651" s="3"/>
      <c r="E651" s="3"/>
      <c r="F651" s="6"/>
      <c r="G651" s="6"/>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row>
    <row r="652" spans="2:196" x14ac:dyDescent="0.2">
      <c r="B652" s="3"/>
      <c r="C652" s="3"/>
      <c r="D652" s="3"/>
      <c r="E652" s="3"/>
      <c r="F652" s="6"/>
      <c r="G652" s="6"/>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row>
    <row r="653" spans="2:196" x14ac:dyDescent="0.2">
      <c r="B653" s="3"/>
      <c r="C653" s="3"/>
      <c r="D653" s="3"/>
      <c r="E653" s="3"/>
      <c r="F653" s="6"/>
      <c r="G653" s="6"/>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row>
    <row r="654" spans="2:196" x14ac:dyDescent="0.2">
      <c r="B654" s="3"/>
      <c r="C654" s="3"/>
      <c r="D654" s="3"/>
      <c r="E654" s="3"/>
      <c r="F654" s="6"/>
      <c r="G654" s="6"/>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row>
    <row r="655" spans="2:196" x14ac:dyDescent="0.2">
      <c r="B655" s="3"/>
      <c r="C655" s="3"/>
      <c r="D655" s="3"/>
      <c r="E655" s="3"/>
      <c r="F655" s="6"/>
      <c r="G655" s="6"/>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row>
    <row r="656" spans="2:196" x14ac:dyDescent="0.2">
      <c r="B656" s="3"/>
      <c r="C656" s="3"/>
      <c r="D656" s="3"/>
      <c r="E656" s="3"/>
      <c r="F656" s="6"/>
      <c r="G656" s="6"/>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row>
    <row r="657" spans="2:196" x14ac:dyDescent="0.2">
      <c r="B657" s="3"/>
      <c r="C657" s="3"/>
      <c r="D657" s="3"/>
      <c r="E657" s="3"/>
      <c r="F657" s="6"/>
      <c r="G657" s="6"/>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row>
    <row r="658" spans="2:196" x14ac:dyDescent="0.2">
      <c r="B658" s="3"/>
      <c r="C658" s="3"/>
      <c r="D658" s="3"/>
      <c r="E658" s="3"/>
      <c r="F658" s="6"/>
      <c r="G658" s="6"/>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row>
    <row r="659" spans="2:196" x14ac:dyDescent="0.2">
      <c r="B659" s="3"/>
      <c r="C659" s="3"/>
      <c r="D659" s="3"/>
      <c r="E659" s="3"/>
      <c r="F659" s="6"/>
      <c r="G659" s="6"/>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row>
    <row r="660" spans="2:196" x14ac:dyDescent="0.2">
      <c r="B660" s="3"/>
      <c r="C660" s="3"/>
      <c r="D660" s="3"/>
      <c r="E660" s="3"/>
      <c r="F660" s="6"/>
      <c r="G660" s="6"/>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row>
    <row r="661" spans="2:196" x14ac:dyDescent="0.2">
      <c r="B661" s="3"/>
      <c r="C661" s="3"/>
      <c r="D661" s="3"/>
      <c r="E661" s="3"/>
      <c r="F661" s="6"/>
      <c r="G661" s="6"/>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row>
    <row r="662" spans="2:196" x14ac:dyDescent="0.2">
      <c r="B662" s="3"/>
      <c r="C662" s="3"/>
      <c r="D662" s="3"/>
      <c r="E662" s="3"/>
      <c r="F662" s="6"/>
      <c r="G662" s="6"/>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row>
    <row r="663" spans="2:196" x14ac:dyDescent="0.2">
      <c r="B663" s="3"/>
      <c r="C663" s="3"/>
      <c r="D663" s="3"/>
      <c r="E663" s="3"/>
      <c r="F663" s="6"/>
      <c r="G663" s="6"/>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row>
    <row r="664" spans="2:196" x14ac:dyDescent="0.2">
      <c r="B664" s="3"/>
      <c r="C664" s="3"/>
      <c r="D664" s="3"/>
      <c r="E664" s="3"/>
      <c r="F664" s="6"/>
      <c r="G664" s="6"/>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row>
    <row r="665" spans="2:196" x14ac:dyDescent="0.2">
      <c r="B665" s="3"/>
      <c r="C665" s="3"/>
      <c r="D665" s="3"/>
      <c r="E665" s="3"/>
      <c r="F665" s="6"/>
      <c r="G665" s="6"/>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row>
    <row r="666" spans="2:196" x14ac:dyDescent="0.2">
      <c r="B666" s="3"/>
      <c r="C666" s="3"/>
      <c r="D666" s="3"/>
      <c r="E666" s="3"/>
      <c r="F666" s="6"/>
      <c r="G666" s="6"/>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row>
    <row r="667" spans="2:196" x14ac:dyDescent="0.2">
      <c r="B667" s="3"/>
      <c r="C667" s="3"/>
      <c r="D667" s="3"/>
      <c r="E667" s="3"/>
      <c r="F667" s="6"/>
      <c r="G667" s="6"/>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row>
    <row r="668" spans="2:196" x14ac:dyDescent="0.2">
      <c r="B668" s="3"/>
      <c r="C668" s="3"/>
      <c r="D668" s="3"/>
      <c r="E668" s="3"/>
      <c r="F668" s="6"/>
      <c r="G668" s="6"/>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row>
    <row r="669" spans="2:196" x14ac:dyDescent="0.2">
      <c r="B669" s="3"/>
      <c r="C669" s="3"/>
      <c r="D669" s="3"/>
      <c r="E669" s="3"/>
      <c r="F669" s="6"/>
      <c r="G669" s="6"/>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row>
    <row r="670" spans="2:196" x14ac:dyDescent="0.2">
      <c r="B670" s="3"/>
      <c r="C670" s="3"/>
      <c r="D670" s="3"/>
      <c r="E670" s="3"/>
      <c r="F670" s="6"/>
      <c r="G670" s="6"/>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row>
    <row r="671" spans="2:196" x14ac:dyDescent="0.2">
      <c r="B671" s="3"/>
      <c r="C671" s="3"/>
      <c r="D671" s="3"/>
      <c r="E671" s="3"/>
      <c r="F671" s="6"/>
      <c r="G671" s="6"/>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row>
    <row r="672" spans="2:196" x14ac:dyDescent="0.2">
      <c r="B672" s="3"/>
      <c r="C672" s="3"/>
      <c r="D672" s="3"/>
      <c r="E672" s="3"/>
      <c r="F672" s="6"/>
      <c r="G672" s="6"/>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row>
    <row r="673" spans="2:196" x14ac:dyDescent="0.2">
      <c r="B673" s="3"/>
      <c r="C673" s="3"/>
      <c r="D673" s="3"/>
      <c r="E673" s="3"/>
      <c r="F673" s="6"/>
      <c r="G673" s="6"/>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row>
    <row r="674" spans="2:196" x14ac:dyDescent="0.2">
      <c r="B674" s="3"/>
      <c r="C674" s="3"/>
      <c r="D674" s="3"/>
      <c r="E674" s="3"/>
      <c r="F674" s="6"/>
      <c r="G674" s="6"/>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row>
    <row r="675" spans="2:196" x14ac:dyDescent="0.2">
      <c r="B675" s="3"/>
      <c r="C675" s="3"/>
      <c r="D675" s="3"/>
      <c r="E675" s="3"/>
      <c r="F675" s="6"/>
      <c r="G675" s="6"/>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row>
    <row r="676" spans="2:196" x14ac:dyDescent="0.2">
      <c r="B676" s="3"/>
      <c r="C676" s="3"/>
      <c r="D676" s="3"/>
      <c r="E676" s="3"/>
      <c r="F676" s="6"/>
      <c r="G676" s="6"/>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row>
    <row r="677" spans="2:196" x14ac:dyDescent="0.2">
      <c r="B677" s="3"/>
      <c r="C677" s="3"/>
      <c r="D677" s="3"/>
      <c r="E677" s="3"/>
      <c r="F677" s="6"/>
      <c r="G677" s="6"/>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row>
    <row r="678" spans="2:196" x14ac:dyDescent="0.2">
      <c r="B678" s="3"/>
      <c r="C678" s="3"/>
      <c r="D678" s="3"/>
      <c r="E678" s="3"/>
      <c r="F678" s="6"/>
      <c r="G678" s="6"/>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row>
    <row r="679" spans="2:196" x14ac:dyDescent="0.2">
      <c r="B679" s="3"/>
      <c r="C679" s="3"/>
      <c r="D679" s="3"/>
      <c r="E679" s="3"/>
      <c r="F679" s="6"/>
      <c r="G679" s="6"/>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row>
    <row r="680" spans="2:196" x14ac:dyDescent="0.2">
      <c r="B680" s="3"/>
      <c r="C680" s="3"/>
      <c r="D680" s="3"/>
      <c r="E680" s="3"/>
      <c r="F680" s="6"/>
      <c r="G680" s="6"/>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row>
    <row r="681" spans="2:196" x14ac:dyDescent="0.2">
      <c r="B681" s="3"/>
      <c r="C681" s="3"/>
      <c r="D681" s="3"/>
      <c r="E681" s="3"/>
      <c r="F681" s="6"/>
      <c r="G681" s="6"/>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row>
    <row r="682" spans="2:196" x14ac:dyDescent="0.2">
      <c r="B682" s="3"/>
      <c r="C682" s="3"/>
      <c r="D682" s="3"/>
      <c r="E682" s="3"/>
      <c r="F682" s="6"/>
      <c r="G682" s="6"/>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row>
    <row r="683" spans="2:196" x14ac:dyDescent="0.2">
      <c r="B683" s="3"/>
      <c r="C683" s="3"/>
      <c r="D683" s="3"/>
      <c r="E683" s="3"/>
      <c r="F683" s="6"/>
      <c r="G683" s="6"/>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row>
    <row r="684" spans="2:196" x14ac:dyDescent="0.2">
      <c r="B684" s="3"/>
      <c r="C684" s="3"/>
      <c r="D684" s="3"/>
      <c r="E684" s="3"/>
      <c r="F684" s="6"/>
      <c r="G684" s="6"/>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row>
    <row r="685" spans="2:196" x14ac:dyDescent="0.2">
      <c r="B685" s="3"/>
      <c r="C685" s="3"/>
      <c r="D685" s="3"/>
      <c r="E685" s="3"/>
      <c r="F685" s="6"/>
      <c r="G685" s="6"/>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row>
    <row r="686" spans="2:196" x14ac:dyDescent="0.2">
      <c r="B686" s="3"/>
      <c r="C686" s="3"/>
      <c r="D686" s="3"/>
      <c r="E686" s="3"/>
      <c r="F686" s="6"/>
      <c r="G686" s="6"/>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row>
    <row r="687" spans="2:196" x14ac:dyDescent="0.2">
      <c r="B687" s="3"/>
      <c r="C687" s="3"/>
      <c r="D687" s="3"/>
      <c r="E687" s="3"/>
      <c r="F687" s="6"/>
      <c r="G687" s="6"/>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row>
    <row r="688" spans="2:196" x14ac:dyDescent="0.2">
      <c r="B688" s="3"/>
      <c r="C688" s="3"/>
      <c r="D688" s="3"/>
      <c r="E688" s="3"/>
      <c r="F688" s="6"/>
      <c r="G688" s="6"/>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row>
    <row r="689" spans="2:196" x14ac:dyDescent="0.2">
      <c r="B689" s="3"/>
      <c r="C689" s="3"/>
      <c r="D689" s="3"/>
      <c r="E689" s="3"/>
      <c r="F689" s="6"/>
      <c r="G689" s="6"/>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row>
    <row r="690" spans="2:196" x14ac:dyDescent="0.2">
      <c r="B690" s="3"/>
      <c r="C690" s="3"/>
      <c r="D690" s="3"/>
      <c r="E690" s="3"/>
      <c r="F690" s="6"/>
      <c r="G690" s="6"/>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row>
    <row r="691" spans="2:196" x14ac:dyDescent="0.2">
      <c r="B691" s="3"/>
      <c r="C691" s="3"/>
      <c r="D691" s="3"/>
      <c r="E691" s="3"/>
      <c r="F691" s="6"/>
      <c r="G691" s="6"/>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row>
    <row r="692" spans="2:196" x14ac:dyDescent="0.2">
      <c r="B692" s="3"/>
      <c r="C692" s="3"/>
      <c r="D692" s="3"/>
      <c r="E692" s="3"/>
      <c r="F692" s="6"/>
      <c r="G692" s="6"/>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row>
    <row r="693" spans="2:196" x14ac:dyDescent="0.2">
      <c r="B693" s="3"/>
      <c r="C693" s="3"/>
      <c r="D693" s="3"/>
      <c r="E693" s="3"/>
      <c r="F693" s="6"/>
      <c r="G693" s="6"/>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row>
    <row r="694" spans="2:196" x14ac:dyDescent="0.2">
      <c r="B694" s="3"/>
      <c r="C694" s="3"/>
      <c r="D694" s="3"/>
      <c r="E694" s="3"/>
      <c r="F694" s="6"/>
      <c r="G694" s="6"/>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row>
    <row r="695" spans="2:196" x14ac:dyDescent="0.2">
      <c r="B695" s="3"/>
      <c r="C695" s="3"/>
      <c r="D695" s="3"/>
      <c r="E695" s="3"/>
      <c r="F695" s="6"/>
      <c r="G695" s="6"/>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row>
    <row r="696" spans="2:196" x14ac:dyDescent="0.2">
      <c r="B696" s="3"/>
      <c r="C696" s="3"/>
      <c r="D696" s="3"/>
      <c r="E696" s="3"/>
      <c r="F696" s="6"/>
      <c r="G696" s="6"/>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row>
    <row r="697" spans="2:196" x14ac:dyDescent="0.2">
      <c r="B697" s="3"/>
      <c r="C697" s="3"/>
      <c r="D697" s="3"/>
      <c r="E697" s="3"/>
      <c r="F697" s="6"/>
      <c r="G697" s="6"/>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row>
    <row r="698" spans="2:196" x14ac:dyDescent="0.2">
      <c r="B698" s="3"/>
      <c r="C698" s="3"/>
      <c r="D698" s="3"/>
      <c r="E698" s="3"/>
      <c r="F698" s="6"/>
      <c r="G698" s="6"/>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row>
    <row r="699" spans="2:196" x14ac:dyDescent="0.2">
      <c r="B699" s="3"/>
      <c r="C699" s="3"/>
      <c r="D699" s="3"/>
      <c r="E699" s="3"/>
      <c r="F699" s="6"/>
      <c r="G699" s="6"/>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row>
    <row r="700" spans="2:196" x14ac:dyDescent="0.2">
      <c r="B700" s="3"/>
      <c r="C700" s="3"/>
      <c r="D700" s="3"/>
      <c r="E700" s="3"/>
      <c r="F700" s="6"/>
      <c r="G700" s="6"/>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row>
    <row r="701" spans="2:196" x14ac:dyDescent="0.2">
      <c r="B701" s="3"/>
      <c r="C701" s="3"/>
      <c r="D701" s="3"/>
      <c r="E701" s="3"/>
      <c r="F701" s="6"/>
      <c r="G701" s="6"/>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row>
    <row r="702" spans="2:196" x14ac:dyDescent="0.2">
      <c r="B702" s="3"/>
      <c r="C702" s="3"/>
      <c r="D702" s="3"/>
      <c r="E702" s="3"/>
      <c r="F702" s="6"/>
      <c r="G702" s="6"/>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row>
    <row r="703" spans="2:196" x14ac:dyDescent="0.2">
      <c r="B703" s="3"/>
      <c r="C703" s="3"/>
      <c r="D703" s="3"/>
      <c r="E703" s="3"/>
      <c r="F703" s="6"/>
      <c r="G703" s="6"/>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row>
    <row r="704" spans="2:196" x14ac:dyDescent="0.2">
      <c r="B704" s="3"/>
      <c r="C704" s="3"/>
      <c r="D704" s="3"/>
      <c r="E704" s="3"/>
      <c r="F704" s="6"/>
      <c r="G704" s="6"/>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row>
    <row r="705" spans="2:196" x14ac:dyDescent="0.2">
      <c r="B705" s="3"/>
      <c r="C705" s="3"/>
      <c r="D705" s="3"/>
      <c r="E705" s="3"/>
      <c r="F705" s="6"/>
      <c r="G705" s="6"/>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row>
    <row r="706" spans="2:196" x14ac:dyDescent="0.2">
      <c r="B706" s="3"/>
      <c r="C706" s="3"/>
      <c r="D706" s="3"/>
      <c r="E706" s="3"/>
      <c r="F706" s="6"/>
      <c r="G706" s="6"/>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row>
    <row r="707" spans="2:196" x14ac:dyDescent="0.2">
      <c r="B707" s="3"/>
      <c r="C707" s="3"/>
      <c r="D707" s="3"/>
      <c r="E707" s="3"/>
      <c r="F707" s="6"/>
      <c r="G707" s="6"/>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row>
    <row r="708" spans="2:196" x14ac:dyDescent="0.2">
      <c r="B708" s="3"/>
      <c r="C708" s="3"/>
      <c r="D708" s="3"/>
      <c r="E708" s="3"/>
      <c r="F708" s="6"/>
      <c r="G708" s="6"/>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row>
    <row r="709" spans="2:196" x14ac:dyDescent="0.2">
      <c r="B709" s="3"/>
      <c r="C709" s="3"/>
      <c r="D709" s="3"/>
      <c r="E709" s="3"/>
      <c r="F709" s="6"/>
      <c r="G709" s="6"/>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row>
    <row r="710" spans="2:196" x14ac:dyDescent="0.2">
      <c r="B710" s="3"/>
      <c r="C710" s="3"/>
      <c r="D710" s="3"/>
      <c r="E710" s="3"/>
      <c r="F710" s="6"/>
      <c r="G710" s="6"/>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row>
    <row r="711" spans="2:196" x14ac:dyDescent="0.2">
      <c r="B711" s="3"/>
      <c r="C711" s="3"/>
      <c r="D711" s="3"/>
      <c r="E711" s="3"/>
      <c r="F711" s="6"/>
      <c r="G711" s="6"/>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row>
    <row r="712" spans="2:196" x14ac:dyDescent="0.2">
      <c r="B712" s="3"/>
      <c r="C712" s="3"/>
      <c r="D712" s="3"/>
      <c r="E712" s="3"/>
      <c r="F712" s="6"/>
      <c r="G712" s="6"/>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row>
    <row r="713" spans="2:196" x14ac:dyDescent="0.2">
      <c r="B713" s="3"/>
      <c r="C713" s="3"/>
      <c r="D713" s="3"/>
      <c r="E713" s="3"/>
      <c r="F713" s="6"/>
      <c r="G713" s="6"/>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row>
    <row r="714" spans="2:196" x14ac:dyDescent="0.2">
      <c r="B714" s="3"/>
      <c r="C714" s="3"/>
      <c r="D714" s="3"/>
      <c r="E714" s="3"/>
      <c r="F714" s="6"/>
      <c r="G714" s="6"/>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row>
    <row r="715" spans="2:196" x14ac:dyDescent="0.2">
      <c r="B715" s="3"/>
      <c r="C715" s="3"/>
      <c r="D715" s="3"/>
      <c r="E715" s="3"/>
      <c r="F715" s="6"/>
      <c r="G715" s="6"/>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row>
    <row r="716" spans="2:196" x14ac:dyDescent="0.2">
      <c r="B716" s="3"/>
      <c r="C716" s="3"/>
      <c r="D716" s="3"/>
      <c r="E716" s="3"/>
      <c r="F716" s="6"/>
      <c r="G716" s="6"/>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row>
    <row r="717" spans="2:196" x14ac:dyDescent="0.2">
      <c r="B717" s="3"/>
      <c r="C717" s="3"/>
      <c r="D717" s="3"/>
      <c r="E717" s="3"/>
      <c r="F717" s="6"/>
      <c r="G717" s="6"/>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row>
    <row r="718" spans="2:196" x14ac:dyDescent="0.2">
      <c r="B718" s="3"/>
      <c r="C718" s="3"/>
      <c r="D718" s="3"/>
      <c r="E718" s="3"/>
      <c r="F718" s="6"/>
      <c r="G718" s="6"/>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row>
    <row r="719" spans="2:196" x14ac:dyDescent="0.2">
      <c r="B719" s="3"/>
      <c r="C719" s="3"/>
      <c r="D719" s="3"/>
      <c r="E719" s="3"/>
      <c r="F719" s="6"/>
      <c r="G719" s="6"/>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row>
    <row r="720" spans="2:196" x14ac:dyDescent="0.2">
      <c r="B720" s="3"/>
      <c r="C720" s="3"/>
      <c r="D720" s="3"/>
      <c r="E720" s="3"/>
      <c r="F720" s="6"/>
      <c r="G720" s="6"/>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row>
    <row r="721" spans="2:196" x14ac:dyDescent="0.2">
      <c r="B721" s="3"/>
      <c r="C721" s="3"/>
      <c r="D721" s="3"/>
      <c r="E721" s="3"/>
      <c r="F721" s="6"/>
      <c r="G721" s="6"/>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row>
    <row r="722" spans="2:196" x14ac:dyDescent="0.2">
      <c r="B722" s="3"/>
      <c r="C722" s="3"/>
      <c r="D722" s="3"/>
      <c r="E722" s="3"/>
      <c r="F722" s="6"/>
      <c r="G722" s="6"/>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row>
    <row r="723" spans="2:196" x14ac:dyDescent="0.2">
      <c r="B723" s="3"/>
      <c r="C723" s="3"/>
      <c r="D723" s="3"/>
      <c r="E723" s="3"/>
      <c r="F723" s="6"/>
      <c r="G723" s="6"/>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row>
    <row r="724" spans="2:196" x14ac:dyDescent="0.2">
      <c r="B724" s="3"/>
      <c r="C724" s="3"/>
      <c r="D724" s="3"/>
      <c r="E724" s="3"/>
      <c r="F724" s="6"/>
      <c r="G724" s="6"/>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row>
    <row r="725" spans="2:196" x14ac:dyDescent="0.2">
      <c r="B725" s="3"/>
      <c r="C725" s="3"/>
      <c r="D725" s="3"/>
      <c r="E725" s="3"/>
      <c r="F725" s="6"/>
      <c r="G725" s="6"/>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row>
    <row r="726" spans="2:196" x14ac:dyDescent="0.2">
      <c r="B726" s="3"/>
      <c r="C726" s="3"/>
      <c r="D726" s="3"/>
      <c r="E726" s="3"/>
      <c r="F726" s="6"/>
      <c r="G726" s="6"/>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row>
    <row r="727" spans="2:196" x14ac:dyDescent="0.2">
      <c r="B727" s="3"/>
      <c r="C727" s="3"/>
      <c r="D727" s="3"/>
      <c r="E727" s="3"/>
      <c r="F727" s="6"/>
      <c r="G727" s="6"/>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row>
    <row r="728" spans="2:196" x14ac:dyDescent="0.2">
      <c r="B728" s="3"/>
      <c r="C728" s="3"/>
      <c r="D728" s="3"/>
      <c r="E728" s="3"/>
      <c r="F728" s="6"/>
      <c r="G728" s="6"/>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row>
    <row r="729" spans="2:196" x14ac:dyDescent="0.2">
      <c r="B729" s="3"/>
      <c r="C729" s="3"/>
      <c r="D729" s="3"/>
      <c r="E729" s="3"/>
      <c r="F729" s="6"/>
      <c r="G729" s="6"/>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row>
    <row r="730" spans="2:196" x14ac:dyDescent="0.2">
      <c r="B730" s="3"/>
      <c r="C730" s="3"/>
      <c r="D730" s="3"/>
      <c r="E730" s="3"/>
      <c r="F730" s="6"/>
      <c r="G730" s="6"/>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row>
    <row r="731" spans="2:196" x14ac:dyDescent="0.2">
      <c r="B731" s="3"/>
      <c r="C731" s="3"/>
      <c r="D731" s="3"/>
      <c r="E731" s="3"/>
      <c r="F731" s="6"/>
      <c r="G731" s="6"/>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row>
    <row r="732" spans="2:196" x14ac:dyDescent="0.2">
      <c r="B732" s="3"/>
      <c r="C732" s="3"/>
      <c r="D732" s="3"/>
      <c r="E732" s="3"/>
      <c r="F732" s="6"/>
      <c r="G732" s="6"/>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row>
    <row r="733" spans="2:196" x14ac:dyDescent="0.2">
      <c r="B733" s="3"/>
      <c r="C733" s="3"/>
      <c r="D733" s="3"/>
      <c r="E733" s="3"/>
      <c r="F733" s="6"/>
      <c r="G733" s="6"/>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row>
    <row r="734" spans="2:196" x14ac:dyDescent="0.2">
      <c r="B734" s="3"/>
      <c r="C734" s="3"/>
      <c r="D734" s="3"/>
      <c r="E734" s="3"/>
      <c r="F734" s="6"/>
      <c r="G734" s="6"/>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row>
    <row r="735" spans="2:196" x14ac:dyDescent="0.2">
      <c r="B735" s="3"/>
      <c r="C735" s="3"/>
      <c r="D735" s="3"/>
      <c r="E735" s="3"/>
      <c r="F735" s="6"/>
      <c r="G735" s="6"/>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row>
    <row r="736" spans="2:196" x14ac:dyDescent="0.2">
      <c r="B736" s="3"/>
      <c r="C736" s="3"/>
      <c r="D736" s="3"/>
      <c r="E736" s="3"/>
      <c r="F736" s="6"/>
      <c r="G736" s="6"/>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row>
    <row r="737" spans="2:196" x14ac:dyDescent="0.2">
      <c r="B737" s="3"/>
      <c r="C737" s="3"/>
      <c r="D737" s="3"/>
      <c r="E737" s="3"/>
      <c r="F737" s="6"/>
      <c r="G737" s="6"/>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row>
    <row r="738" spans="2:196" x14ac:dyDescent="0.2">
      <c r="B738" s="3"/>
      <c r="C738" s="3"/>
      <c r="D738" s="3"/>
      <c r="E738" s="3"/>
      <c r="F738" s="6"/>
      <c r="G738" s="6"/>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row>
    <row r="739" spans="2:196" x14ac:dyDescent="0.2">
      <c r="B739" s="3"/>
      <c r="C739" s="3"/>
      <c r="D739" s="3"/>
      <c r="E739" s="3"/>
      <c r="F739" s="6"/>
      <c r="G739" s="6"/>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row>
    <row r="740" spans="2:196" x14ac:dyDescent="0.2">
      <c r="B740" s="3"/>
      <c r="C740" s="3"/>
      <c r="D740" s="3"/>
      <c r="E740" s="3"/>
      <c r="F740" s="6"/>
      <c r="G740" s="6"/>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row>
    <row r="741" spans="2:196" x14ac:dyDescent="0.2">
      <c r="B741" s="3"/>
      <c r="C741" s="3"/>
      <c r="D741" s="3"/>
      <c r="E741" s="3"/>
      <c r="F741" s="6"/>
      <c r="G741" s="6"/>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row>
    <row r="742" spans="2:196" x14ac:dyDescent="0.2">
      <c r="B742" s="3"/>
      <c r="C742" s="3"/>
      <c r="D742" s="3"/>
      <c r="E742" s="3"/>
      <c r="F742" s="6"/>
      <c r="G742" s="6"/>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row>
    <row r="743" spans="2:196" x14ac:dyDescent="0.2">
      <c r="B743" s="3"/>
      <c r="C743" s="3"/>
      <c r="D743" s="3"/>
      <c r="E743" s="3"/>
      <c r="F743" s="6"/>
      <c r="G743" s="6"/>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row>
    <row r="744" spans="2:196" x14ac:dyDescent="0.2">
      <c r="B744" s="3"/>
      <c r="C744" s="3"/>
      <c r="D744" s="3"/>
      <c r="E744" s="3"/>
      <c r="F744" s="6"/>
      <c r="G744" s="6"/>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row>
    <row r="745" spans="2:196" x14ac:dyDescent="0.2">
      <c r="B745" s="3"/>
      <c r="C745" s="3"/>
      <c r="D745" s="3"/>
      <c r="E745" s="3"/>
      <c r="F745" s="6"/>
      <c r="G745" s="6"/>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row>
    <row r="746" spans="2:196" x14ac:dyDescent="0.2">
      <c r="B746" s="3"/>
      <c r="C746" s="3"/>
      <c r="D746" s="3"/>
      <c r="E746" s="3"/>
      <c r="F746" s="6"/>
      <c r="G746" s="6"/>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row>
    <row r="747" spans="2:196" x14ac:dyDescent="0.2">
      <c r="B747" s="3"/>
      <c r="C747" s="3"/>
      <c r="D747" s="3"/>
      <c r="E747" s="3"/>
      <c r="F747" s="6"/>
      <c r="G747" s="6"/>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row>
    <row r="748" spans="2:196" x14ac:dyDescent="0.2">
      <c r="B748" s="3"/>
      <c r="C748" s="3"/>
      <c r="D748" s="3"/>
      <c r="E748" s="3"/>
      <c r="F748" s="6"/>
      <c r="G748" s="6"/>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row>
    <row r="749" spans="2:196" x14ac:dyDescent="0.2">
      <c r="B749" s="3"/>
      <c r="C749" s="3"/>
      <c r="D749" s="3"/>
      <c r="E749" s="3"/>
      <c r="F749" s="6"/>
      <c r="G749" s="6"/>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row>
    <row r="750" spans="2:196" x14ac:dyDescent="0.2">
      <c r="B750" s="3"/>
      <c r="C750" s="3"/>
      <c r="D750" s="3"/>
      <c r="E750" s="3"/>
      <c r="F750" s="6"/>
      <c r="G750" s="6"/>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row>
    <row r="751" spans="2:196" x14ac:dyDescent="0.2">
      <c r="B751" s="3"/>
      <c r="C751" s="3"/>
      <c r="D751" s="3"/>
      <c r="E751" s="3"/>
      <c r="F751" s="6"/>
      <c r="G751" s="6"/>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row>
    <row r="752" spans="2:196" x14ac:dyDescent="0.2">
      <c r="B752" s="3"/>
      <c r="C752" s="3"/>
      <c r="D752" s="3"/>
      <c r="E752" s="3"/>
      <c r="F752" s="6"/>
      <c r="G752" s="6"/>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row>
    <row r="753" spans="2:196" x14ac:dyDescent="0.2">
      <c r="B753" s="3"/>
      <c r="C753" s="3"/>
      <c r="D753" s="3"/>
      <c r="E753" s="3"/>
      <c r="F753" s="6"/>
      <c r="G753" s="6"/>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row>
    <row r="754" spans="2:196" x14ac:dyDescent="0.2">
      <c r="B754" s="3"/>
      <c r="C754" s="3"/>
      <c r="D754" s="3"/>
      <c r="E754" s="3"/>
      <c r="F754" s="6"/>
      <c r="G754" s="6"/>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row>
    <row r="755" spans="2:196" x14ac:dyDescent="0.2">
      <c r="B755" s="3"/>
      <c r="C755" s="3"/>
      <c r="D755" s="3"/>
      <c r="E755" s="3"/>
      <c r="F755" s="6"/>
      <c r="G755" s="6"/>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row>
    <row r="756" spans="2:196" x14ac:dyDescent="0.2">
      <c r="B756" s="3"/>
      <c r="C756" s="3"/>
      <c r="D756" s="3"/>
      <c r="E756" s="3"/>
      <c r="F756" s="6"/>
      <c r="G756" s="6"/>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row>
    <row r="757" spans="2:196" x14ac:dyDescent="0.2">
      <c r="B757" s="3"/>
      <c r="C757" s="3"/>
      <c r="D757" s="3"/>
      <c r="E757" s="3"/>
      <c r="F757" s="6"/>
      <c r="G757" s="6"/>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row>
    <row r="758" spans="2:196" x14ac:dyDescent="0.2">
      <c r="B758" s="3"/>
      <c r="C758" s="3"/>
      <c r="D758" s="3"/>
      <c r="E758" s="3"/>
      <c r="F758" s="6"/>
      <c r="G758" s="6"/>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row>
    <row r="759" spans="2:196" x14ac:dyDescent="0.2">
      <c r="B759" s="3"/>
      <c r="C759" s="3"/>
      <c r="D759" s="3"/>
      <c r="E759" s="3"/>
      <c r="F759" s="6"/>
      <c r="G759" s="6"/>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row>
    <row r="760" spans="2:196" x14ac:dyDescent="0.2">
      <c r="B760" s="3"/>
      <c r="C760" s="3"/>
      <c r="D760" s="3"/>
      <c r="E760" s="3"/>
      <c r="F760" s="6"/>
      <c r="G760" s="6"/>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row>
    <row r="761" spans="2:196" x14ac:dyDescent="0.2">
      <c r="B761" s="3"/>
      <c r="C761" s="3"/>
      <c r="D761" s="3"/>
      <c r="E761" s="3"/>
      <c r="F761" s="6"/>
      <c r="G761" s="6"/>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row>
    <row r="762" spans="2:196" x14ac:dyDescent="0.2">
      <c r="B762" s="3"/>
      <c r="C762" s="3"/>
      <c r="D762" s="3"/>
      <c r="E762" s="3"/>
      <c r="F762" s="6"/>
      <c r="G762" s="6"/>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row>
    <row r="763" spans="2:196" x14ac:dyDescent="0.2">
      <c r="B763" s="3"/>
      <c r="C763" s="3"/>
      <c r="D763" s="3"/>
      <c r="E763" s="3"/>
      <c r="F763" s="6"/>
      <c r="G763" s="6"/>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row>
    <row r="764" spans="2:196" x14ac:dyDescent="0.2">
      <c r="B764" s="3"/>
      <c r="C764" s="3"/>
      <c r="D764" s="3"/>
      <c r="E764" s="3"/>
      <c r="F764" s="6"/>
      <c r="G764" s="6"/>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row>
    <row r="765" spans="2:196" x14ac:dyDescent="0.2">
      <c r="B765" s="3"/>
      <c r="C765" s="3"/>
      <c r="D765" s="3"/>
      <c r="E765" s="3"/>
      <c r="F765" s="6"/>
      <c r="G765" s="6"/>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row>
    <row r="766" spans="2:196" x14ac:dyDescent="0.2">
      <c r="B766" s="3"/>
      <c r="C766" s="3"/>
      <c r="D766" s="3"/>
      <c r="E766" s="3"/>
      <c r="F766" s="6"/>
      <c r="G766" s="6"/>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row>
    <row r="767" spans="2:196" x14ac:dyDescent="0.2">
      <c r="B767" s="3"/>
      <c r="C767" s="3"/>
      <c r="D767" s="3"/>
      <c r="E767" s="3"/>
      <c r="F767" s="6"/>
      <c r="G767" s="6"/>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row>
    <row r="768" spans="2:196" x14ac:dyDescent="0.2">
      <c r="B768" s="3"/>
      <c r="C768" s="3"/>
      <c r="D768" s="3"/>
      <c r="E768" s="3"/>
      <c r="F768" s="6"/>
      <c r="G768" s="6"/>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row>
    <row r="769" spans="2:196" x14ac:dyDescent="0.2">
      <c r="B769" s="3"/>
      <c r="C769" s="3"/>
      <c r="D769" s="3"/>
      <c r="E769" s="3"/>
      <c r="F769" s="6"/>
      <c r="G769" s="6"/>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row>
    <row r="770" spans="2:196" x14ac:dyDescent="0.2">
      <c r="B770" s="3"/>
      <c r="C770" s="3"/>
      <c r="D770" s="3"/>
      <c r="E770" s="3"/>
      <c r="F770" s="6"/>
      <c r="G770" s="6"/>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row>
    <row r="771" spans="2:196" x14ac:dyDescent="0.2">
      <c r="B771" s="3"/>
      <c r="C771" s="3"/>
      <c r="D771" s="3"/>
      <c r="E771" s="3"/>
      <c r="F771" s="6"/>
      <c r="G771" s="6"/>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row>
    <row r="772" spans="2:196" x14ac:dyDescent="0.2">
      <c r="B772" s="3"/>
      <c r="C772" s="3"/>
      <c r="D772" s="3"/>
      <c r="E772" s="3"/>
      <c r="F772" s="6"/>
      <c r="G772" s="6"/>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row>
    <row r="773" spans="2:196" x14ac:dyDescent="0.2">
      <c r="B773" s="3"/>
      <c r="C773" s="3"/>
      <c r="D773" s="3"/>
      <c r="E773" s="3"/>
      <c r="F773" s="6"/>
      <c r="G773" s="6"/>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row>
    <row r="774" spans="2:196" x14ac:dyDescent="0.2">
      <c r="B774" s="3"/>
      <c r="C774" s="3"/>
      <c r="D774" s="3"/>
      <c r="E774" s="3"/>
      <c r="F774" s="6"/>
      <c r="G774" s="6"/>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row>
    <row r="775" spans="2:196" x14ac:dyDescent="0.2">
      <c r="B775" s="3"/>
      <c r="C775" s="3"/>
      <c r="D775" s="3"/>
      <c r="E775" s="3"/>
      <c r="F775" s="6"/>
      <c r="G775" s="6"/>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row>
    <row r="776" spans="2:196" x14ac:dyDescent="0.2">
      <c r="B776" s="3"/>
      <c r="C776" s="3"/>
      <c r="D776" s="3"/>
      <c r="E776" s="3"/>
      <c r="F776" s="6"/>
      <c r="G776" s="6"/>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row>
    <row r="777" spans="2:196" x14ac:dyDescent="0.2">
      <c r="B777" s="3"/>
      <c r="C777" s="3"/>
      <c r="D777" s="3"/>
      <c r="E777" s="3"/>
      <c r="F777" s="6"/>
      <c r="G777" s="6"/>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row>
    <row r="778" spans="2:196" x14ac:dyDescent="0.2">
      <c r="B778" s="3"/>
      <c r="C778" s="3"/>
      <c r="D778" s="3"/>
      <c r="E778" s="3"/>
      <c r="F778" s="6"/>
      <c r="G778" s="6"/>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row>
    <row r="779" spans="2:196" x14ac:dyDescent="0.2">
      <c r="B779" s="3"/>
      <c r="C779" s="3"/>
      <c r="D779" s="3"/>
      <c r="E779" s="3"/>
      <c r="F779" s="6"/>
      <c r="G779" s="6"/>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row>
    <row r="780" spans="2:196" x14ac:dyDescent="0.2">
      <c r="B780" s="3"/>
      <c r="C780" s="3"/>
      <c r="D780" s="3"/>
      <c r="E780" s="3"/>
      <c r="F780" s="6"/>
      <c r="G780" s="6"/>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row>
    <row r="781" spans="2:196" x14ac:dyDescent="0.2">
      <c r="B781" s="3"/>
      <c r="C781" s="3"/>
      <c r="D781" s="3"/>
      <c r="E781" s="3"/>
      <c r="F781" s="6"/>
      <c r="G781" s="6"/>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row>
    <row r="782" spans="2:196" x14ac:dyDescent="0.2">
      <c r="B782" s="3"/>
      <c r="C782" s="3"/>
      <c r="D782" s="3"/>
      <c r="E782" s="3"/>
      <c r="F782" s="6"/>
      <c r="G782" s="6"/>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row>
    <row r="783" spans="2:196" x14ac:dyDescent="0.2">
      <c r="B783" s="3"/>
      <c r="C783" s="3"/>
      <c r="D783" s="3"/>
      <c r="E783" s="3"/>
      <c r="F783" s="6"/>
      <c r="G783" s="6"/>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row>
    <row r="784" spans="2:196" x14ac:dyDescent="0.2">
      <c r="B784" s="3"/>
      <c r="C784" s="3"/>
      <c r="D784" s="3"/>
      <c r="E784" s="3"/>
      <c r="F784" s="6"/>
      <c r="G784" s="6"/>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row>
    <row r="785" spans="2:196" x14ac:dyDescent="0.2">
      <c r="B785" s="3"/>
      <c r="C785" s="3"/>
      <c r="D785" s="3"/>
      <c r="E785" s="3"/>
      <c r="F785" s="6"/>
      <c r="G785" s="6"/>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row>
    <row r="786" spans="2:196" x14ac:dyDescent="0.2">
      <c r="B786" s="3"/>
      <c r="C786" s="3"/>
      <c r="D786" s="3"/>
      <c r="E786" s="3"/>
      <c r="F786" s="6"/>
      <c r="G786" s="6"/>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row>
    <row r="787" spans="2:196" x14ac:dyDescent="0.2">
      <c r="B787" s="3"/>
      <c r="C787" s="3"/>
      <c r="D787" s="3"/>
      <c r="E787" s="3"/>
      <c r="F787" s="6"/>
      <c r="G787" s="6"/>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row>
    <row r="788" spans="2:196" x14ac:dyDescent="0.2">
      <c r="B788" s="3"/>
      <c r="C788" s="3"/>
      <c r="D788" s="3"/>
      <c r="E788" s="3"/>
      <c r="F788" s="6"/>
      <c r="G788" s="6"/>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row>
    <row r="789" spans="2:196" x14ac:dyDescent="0.2">
      <c r="B789" s="3"/>
      <c r="C789" s="3"/>
      <c r="D789" s="3"/>
      <c r="E789" s="3"/>
      <c r="F789" s="6"/>
      <c r="G789" s="6"/>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row>
    <row r="790" spans="2:196" x14ac:dyDescent="0.2">
      <c r="B790" s="3"/>
      <c r="C790" s="3"/>
      <c r="D790" s="3"/>
      <c r="E790" s="3"/>
      <c r="F790" s="6"/>
      <c r="G790" s="6"/>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row>
    <row r="791" spans="2:196" x14ac:dyDescent="0.2">
      <c r="B791" s="3"/>
      <c r="C791" s="3"/>
      <c r="D791" s="3"/>
      <c r="E791" s="3"/>
      <c r="F791" s="6"/>
      <c r="G791" s="6"/>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row>
    <row r="792" spans="2:196" x14ac:dyDescent="0.2">
      <c r="B792" s="3"/>
      <c r="C792" s="3"/>
      <c r="D792" s="3"/>
      <c r="E792" s="3"/>
      <c r="F792" s="6"/>
      <c r="G792" s="6"/>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row>
    <row r="793" spans="2:196" x14ac:dyDescent="0.2">
      <c r="B793" s="3"/>
      <c r="C793" s="3"/>
      <c r="D793" s="3"/>
      <c r="E793" s="3"/>
      <c r="F793" s="6"/>
      <c r="G793" s="6"/>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row>
    <row r="794" spans="2:196" x14ac:dyDescent="0.2">
      <c r="B794" s="3"/>
      <c r="C794" s="3"/>
      <c r="D794" s="3"/>
      <c r="E794" s="3"/>
      <c r="F794" s="6"/>
      <c r="G794" s="6"/>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row>
    <row r="795" spans="2:196" x14ac:dyDescent="0.2">
      <c r="B795" s="3"/>
      <c r="C795" s="3"/>
      <c r="D795" s="3"/>
      <c r="E795" s="3"/>
      <c r="F795" s="6"/>
      <c r="G795" s="6"/>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row>
    <row r="796" spans="2:196" x14ac:dyDescent="0.2">
      <c r="B796" s="3"/>
      <c r="C796" s="3"/>
      <c r="D796" s="3"/>
      <c r="E796" s="3"/>
      <c r="F796" s="6"/>
      <c r="G796" s="6"/>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row>
    <row r="797" spans="2:196" x14ac:dyDescent="0.2">
      <c r="B797" s="3"/>
      <c r="C797" s="3"/>
      <c r="D797" s="3"/>
      <c r="E797" s="3"/>
      <c r="F797" s="6"/>
      <c r="G797" s="6"/>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row>
    <row r="798" spans="2:196" x14ac:dyDescent="0.2">
      <c r="B798" s="3"/>
      <c r="C798" s="3"/>
      <c r="D798" s="3"/>
      <c r="E798" s="3"/>
      <c r="F798" s="6"/>
      <c r="G798" s="6"/>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row>
    <row r="799" spans="2:196" x14ac:dyDescent="0.2">
      <c r="B799" s="3"/>
      <c r="C799" s="3"/>
      <c r="D799" s="3"/>
      <c r="E799" s="3"/>
      <c r="F799" s="6"/>
      <c r="G799" s="6"/>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row>
    <row r="800" spans="2:196" x14ac:dyDescent="0.2">
      <c r="B800" s="3"/>
      <c r="C800" s="3"/>
      <c r="D800" s="3"/>
      <c r="E800" s="3"/>
      <c r="F800" s="6"/>
      <c r="G800" s="6"/>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row>
    <row r="801" spans="2:196" x14ac:dyDescent="0.2">
      <c r="B801" s="3"/>
      <c r="C801" s="3"/>
      <c r="D801" s="3"/>
      <c r="E801" s="3"/>
      <c r="F801" s="6"/>
      <c r="G801" s="6"/>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row>
    <row r="802" spans="2:196" x14ac:dyDescent="0.2">
      <c r="B802" s="3"/>
      <c r="C802" s="3"/>
      <c r="D802" s="3"/>
      <c r="E802" s="3"/>
      <c r="F802" s="6"/>
      <c r="G802" s="6"/>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row>
    <row r="803" spans="2:196" x14ac:dyDescent="0.2">
      <c r="B803" s="3"/>
      <c r="C803" s="3"/>
      <c r="D803" s="3"/>
      <c r="E803" s="3"/>
      <c r="F803" s="6"/>
      <c r="G803" s="6"/>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row>
    <row r="804" spans="2:196" x14ac:dyDescent="0.2">
      <c r="B804" s="3"/>
      <c r="C804" s="3"/>
      <c r="D804" s="3"/>
      <c r="E804" s="3"/>
      <c r="F804" s="6"/>
      <c r="G804" s="6"/>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row>
    <row r="805" spans="2:196" x14ac:dyDescent="0.2">
      <c r="B805" s="3"/>
      <c r="C805" s="3"/>
      <c r="D805" s="3"/>
      <c r="E805" s="3"/>
      <c r="F805" s="6"/>
      <c r="G805" s="6"/>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row>
    <row r="806" spans="2:196" x14ac:dyDescent="0.2">
      <c r="B806" s="3"/>
      <c r="C806" s="3"/>
      <c r="D806" s="3"/>
      <c r="E806" s="3"/>
      <c r="F806" s="6"/>
      <c r="G806" s="6"/>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row>
    <row r="807" spans="2:196" x14ac:dyDescent="0.2">
      <c r="B807" s="3"/>
      <c r="C807" s="3"/>
      <c r="D807" s="3"/>
      <c r="E807" s="3"/>
      <c r="F807" s="6"/>
      <c r="G807" s="6"/>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row>
    <row r="808" spans="2:196" x14ac:dyDescent="0.2">
      <c r="B808" s="3"/>
      <c r="C808" s="3"/>
      <c r="D808" s="3"/>
      <c r="E808" s="3"/>
      <c r="F808" s="6"/>
      <c r="G808" s="6"/>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row>
    <row r="809" spans="2:196" x14ac:dyDescent="0.2">
      <c r="B809" s="3"/>
      <c r="C809" s="3"/>
      <c r="D809" s="3"/>
      <c r="E809" s="3"/>
      <c r="F809" s="6"/>
      <c r="G809" s="6"/>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row>
    <row r="810" spans="2:196" x14ac:dyDescent="0.2">
      <c r="B810" s="3"/>
      <c r="C810" s="3"/>
      <c r="D810" s="3"/>
      <c r="E810" s="3"/>
      <c r="F810" s="6"/>
      <c r="G810" s="6"/>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row>
    <row r="811" spans="2:196" x14ac:dyDescent="0.2">
      <c r="B811" s="3"/>
      <c r="C811" s="3"/>
      <c r="D811" s="3"/>
      <c r="E811" s="3"/>
      <c r="F811" s="6"/>
      <c r="G811" s="6"/>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row>
    <row r="812" spans="2:196" x14ac:dyDescent="0.2">
      <c r="B812" s="3"/>
      <c r="C812" s="3"/>
      <c r="D812" s="3"/>
      <c r="E812" s="3"/>
      <c r="F812" s="6"/>
      <c r="G812" s="6"/>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row>
    <row r="813" spans="2:196" x14ac:dyDescent="0.2">
      <c r="B813" s="3"/>
      <c r="C813" s="3"/>
      <c r="D813" s="3"/>
      <c r="E813" s="3"/>
      <c r="F813" s="6"/>
      <c r="G813" s="6"/>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row>
    <row r="814" spans="2:196" x14ac:dyDescent="0.2">
      <c r="B814" s="3"/>
      <c r="C814" s="3"/>
      <c r="D814" s="3"/>
      <c r="E814" s="3"/>
      <c r="F814" s="6"/>
      <c r="G814" s="6"/>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row>
    <row r="815" spans="2:196" x14ac:dyDescent="0.2">
      <c r="B815" s="3"/>
      <c r="C815" s="3"/>
      <c r="D815" s="3"/>
      <c r="E815" s="3"/>
      <c r="F815" s="6"/>
      <c r="G815" s="6"/>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row>
    <row r="816" spans="2:196" x14ac:dyDescent="0.2">
      <c r="B816" s="3"/>
      <c r="C816" s="3"/>
      <c r="D816" s="3"/>
      <c r="E816" s="3"/>
      <c r="F816" s="6"/>
      <c r="G816" s="6"/>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row>
    <row r="817" spans="2:196" x14ac:dyDescent="0.2">
      <c r="B817" s="3"/>
      <c r="C817" s="3"/>
      <c r="D817" s="3"/>
      <c r="E817" s="3"/>
      <c r="F817" s="6"/>
      <c r="G817" s="6"/>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row>
    <row r="818" spans="2:196" x14ac:dyDescent="0.2">
      <c r="B818" s="3"/>
      <c r="C818" s="3"/>
      <c r="D818" s="3"/>
      <c r="E818" s="3"/>
      <c r="F818" s="6"/>
      <c r="G818" s="6"/>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row>
    <row r="819" spans="2:196" x14ac:dyDescent="0.2">
      <c r="B819" s="3"/>
      <c r="C819" s="3"/>
      <c r="D819" s="3"/>
      <c r="E819" s="3"/>
      <c r="F819" s="6"/>
      <c r="G819" s="6"/>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row>
    <row r="820" spans="2:196" x14ac:dyDescent="0.2">
      <c r="B820" s="3"/>
      <c r="C820" s="3"/>
      <c r="D820" s="3"/>
      <c r="E820" s="3"/>
      <c r="F820" s="6"/>
      <c r="G820" s="6"/>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row>
    <row r="821" spans="2:196" x14ac:dyDescent="0.2">
      <c r="B821" s="3"/>
      <c r="C821" s="3"/>
      <c r="D821" s="3"/>
      <c r="E821" s="3"/>
      <c r="F821" s="6"/>
      <c r="G821" s="6"/>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row>
    <row r="822" spans="2:196" x14ac:dyDescent="0.2">
      <c r="B822" s="3"/>
      <c r="C822" s="3"/>
      <c r="D822" s="3"/>
      <c r="E822" s="3"/>
      <c r="F822" s="6"/>
      <c r="G822" s="6"/>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row>
    <row r="823" spans="2:196" x14ac:dyDescent="0.2">
      <c r="B823" s="3"/>
      <c r="C823" s="3"/>
      <c r="D823" s="3"/>
      <c r="E823" s="3"/>
      <c r="F823" s="6"/>
      <c r="G823" s="6"/>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row>
    <row r="824" spans="2:196" x14ac:dyDescent="0.2">
      <c r="B824" s="3"/>
      <c r="C824" s="3"/>
      <c r="D824" s="3"/>
      <c r="E824" s="3"/>
      <c r="F824" s="6"/>
      <c r="G824" s="6"/>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row>
    <row r="825" spans="2:196" x14ac:dyDescent="0.2">
      <c r="B825" s="3"/>
      <c r="C825" s="3"/>
      <c r="D825" s="3"/>
      <c r="E825" s="3"/>
      <c r="F825" s="6"/>
      <c r="G825" s="6"/>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row>
    <row r="826" spans="2:196" x14ac:dyDescent="0.2">
      <c r="B826" s="3"/>
      <c r="C826" s="3"/>
      <c r="D826" s="3"/>
      <c r="E826" s="3"/>
      <c r="F826" s="6"/>
      <c r="G826" s="6"/>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row>
    <row r="827" spans="2:196" x14ac:dyDescent="0.2">
      <c r="B827" s="3"/>
      <c r="C827" s="3"/>
      <c r="D827" s="3"/>
      <c r="E827" s="3"/>
      <c r="F827" s="6"/>
      <c r="G827" s="6"/>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row>
    <row r="828" spans="2:196" x14ac:dyDescent="0.2">
      <c r="B828" s="3"/>
      <c r="C828" s="3"/>
      <c r="D828" s="3"/>
      <c r="E828" s="3"/>
      <c r="F828" s="6"/>
      <c r="G828" s="6"/>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row>
    <row r="829" spans="2:196" x14ac:dyDescent="0.2">
      <c r="B829" s="3"/>
      <c r="C829" s="3"/>
      <c r="D829" s="3"/>
      <c r="E829" s="3"/>
      <c r="F829" s="6"/>
      <c r="G829" s="6"/>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row>
    <row r="830" spans="2:196" x14ac:dyDescent="0.2">
      <c r="B830" s="3"/>
      <c r="C830" s="3"/>
      <c r="D830" s="3"/>
      <c r="E830" s="3"/>
      <c r="F830" s="6"/>
      <c r="G830" s="6"/>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row>
    <row r="831" spans="2:196" x14ac:dyDescent="0.2">
      <c r="B831" s="3"/>
      <c r="C831" s="3"/>
      <c r="D831" s="3"/>
      <c r="E831" s="3"/>
      <c r="F831" s="6"/>
      <c r="G831" s="6"/>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row>
    <row r="832" spans="2:196" x14ac:dyDescent="0.2">
      <c r="B832" s="3"/>
      <c r="C832" s="3"/>
      <c r="D832" s="3"/>
      <c r="E832" s="3"/>
      <c r="F832" s="6"/>
      <c r="G832" s="6"/>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row>
    <row r="833" spans="2:196" x14ac:dyDescent="0.2">
      <c r="B833" s="3"/>
      <c r="C833" s="3"/>
      <c r="D833" s="3"/>
      <c r="E833" s="3"/>
      <c r="F833" s="6"/>
      <c r="G833" s="6"/>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row>
    <row r="834" spans="2:196" x14ac:dyDescent="0.2">
      <c r="B834" s="3"/>
      <c r="C834" s="3"/>
      <c r="D834" s="3"/>
      <c r="E834" s="3"/>
      <c r="F834" s="6"/>
      <c r="G834" s="6"/>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row>
    <row r="835" spans="2:196" x14ac:dyDescent="0.2">
      <c r="B835" s="3"/>
      <c r="C835" s="3"/>
      <c r="D835" s="3"/>
      <c r="E835" s="3"/>
      <c r="F835" s="6"/>
      <c r="G835" s="6"/>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row>
    <row r="836" spans="2:196" x14ac:dyDescent="0.2">
      <c r="B836" s="3"/>
      <c r="C836" s="3"/>
      <c r="D836" s="3"/>
      <c r="E836" s="3"/>
      <c r="F836" s="6"/>
      <c r="G836" s="6"/>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row>
    <row r="837" spans="2:196" x14ac:dyDescent="0.2">
      <c r="B837" s="3"/>
      <c r="C837" s="3"/>
      <c r="D837" s="3"/>
      <c r="E837" s="3"/>
      <c r="F837" s="6"/>
      <c r="G837" s="6"/>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row>
    <row r="838" spans="2:196" x14ac:dyDescent="0.2">
      <c r="B838" s="3"/>
      <c r="C838" s="3"/>
      <c r="D838" s="3"/>
      <c r="E838" s="3"/>
      <c r="F838" s="6"/>
      <c r="G838" s="6"/>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row>
    <row r="839" spans="2:196" x14ac:dyDescent="0.2">
      <c r="B839" s="3"/>
      <c r="C839" s="3"/>
      <c r="D839" s="3"/>
      <c r="E839" s="3"/>
      <c r="F839" s="6"/>
      <c r="G839" s="6"/>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row>
    <row r="840" spans="2:196" x14ac:dyDescent="0.2">
      <c r="B840" s="3"/>
      <c r="C840" s="3"/>
      <c r="D840" s="3"/>
      <c r="E840" s="3"/>
      <c r="F840" s="6"/>
      <c r="G840" s="6"/>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row>
    <row r="841" spans="2:196" x14ac:dyDescent="0.2">
      <c r="B841" s="3"/>
      <c r="C841" s="3"/>
      <c r="D841" s="3"/>
      <c r="E841" s="3"/>
      <c r="F841" s="6"/>
      <c r="G841" s="6"/>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row>
    <row r="842" spans="2:196" x14ac:dyDescent="0.2">
      <c r="B842" s="3"/>
      <c r="C842" s="3"/>
      <c r="D842" s="3"/>
      <c r="E842" s="3"/>
      <c r="F842" s="6"/>
      <c r="G842" s="6"/>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row>
    <row r="843" spans="2:196" x14ac:dyDescent="0.2">
      <c r="B843" s="3"/>
      <c r="C843" s="3"/>
      <c r="D843" s="3"/>
      <c r="E843" s="3"/>
      <c r="F843" s="6"/>
      <c r="G843" s="6"/>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row>
    <row r="844" spans="2:196" x14ac:dyDescent="0.2">
      <c r="B844" s="3"/>
      <c r="C844" s="3"/>
      <c r="D844" s="3"/>
      <c r="E844" s="3"/>
      <c r="F844" s="6"/>
      <c r="G844" s="6"/>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row>
    <row r="845" spans="2:196" x14ac:dyDescent="0.2">
      <c r="B845" s="3"/>
      <c r="C845" s="3"/>
      <c r="D845" s="3"/>
      <c r="E845" s="3"/>
      <c r="F845" s="6"/>
      <c r="G845" s="6"/>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row>
    <row r="846" spans="2:196" x14ac:dyDescent="0.2">
      <c r="B846" s="3"/>
      <c r="C846" s="3"/>
      <c r="D846" s="3"/>
      <c r="E846" s="3"/>
      <c r="F846" s="6"/>
      <c r="G846" s="6"/>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row>
    <row r="847" spans="2:196" x14ac:dyDescent="0.2">
      <c r="B847" s="3"/>
      <c r="C847" s="3"/>
      <c r="D847" s="3"/>
      <c r="E847" s="3"/>
      <c r="F847" s="6"/>
      <c r="G847" s="6"/>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row>
    <row r="848" spans="2:196" x14ac:dyDescent="0.2">
      <c r="B848" s="3"/>
      <c r="C848" s="3"/>
      <c r="D848" s="3"/>
      <c r="E848" s="3"/>
      <c r="F848" s="6"/>
      <c r="G848" s="6"/>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row>
    <row r="849" spans="2:196" x14ac:dyDescent="0.2">
      <c r="B849" s="3"/>
      <c r="C849" s="3"/>
      <c r="D849" s="3"/>
      <c r="E849" s="3"/>
      <c r="F849" s="6"/>
      <c r="G849" s="6"/>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row>
    <row r="850" spans="2:196" x14ac:dyDescent="0.2">
      <c r="B850" s="3"/>
      <c r="C850" s="3"/>
      <c r="D850" s="3"/>
      <c r="E850" s="3"/>
      <c r="F850" s="6"/>
      <c r="G850" s="6"/>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row>
    <row r="851" spans="2:196" x14ac:dyDescent="0.2">
      <c r="B851" s="3"/>
      <c r="C851" s="3"/>
      <c r="D851" s="3"/>
      <c r="E851" s="3"/>
      <c r="F851" s="6"/>
      <c r="G851" s="6"/>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row>
    <row r="852" spans="2:196" x14ac:dyDescent="0.2">
      <c r="B852" s="3"/>
      <c r="C852" s="3"/>
      <c r="D852" s="3"/>
      <c r="E852" s="3"/>
      <c r="F852" s="6"/>
      <c r="G852" s="6"/>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row>
    <row r="853" spans="2:196" x14ac:dyDescent="0.2">
      <c r="B853" s="3"/>
      <c r="C853" s="3"/>
      <c r="D853" s="3"/>
      <c r="E853" s="3"/>
      <c r="F853" s="6"/>
      <c r="G853" s="6"/>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row>
    <row r="854" spans="2:196" x14ac:dyDescent="0.2">
      <c r="B854" s="3"/>
      <c r="C854" s="3"/>
      <c r="D854" s="3"/>
      <c r="E854" s="3"/>
      <c r="F854" s="6"/>
      <c r="G854" s="6"/>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row>
    <row r="855" spans="2:196" x14ac:dyDescent="0.2">
      <c r="B855" s="3"/>
      <c r="C855" s="3"/>
      <c r="D855" s="3"/>
      <c r="E855" s="3"/>
      <c r="F855" s="6"/>
      <c r="G855" s="6"/>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row>
    <row r="856" spans="2:196" x14ac:dyDescent="0.2">
      <c r="B856" s="3"/>
      <c r="C856" s="3"/>
      <c r="D856" s="3"/>
      <c r="E856" s="3"/>
      <c r="F856" s="6"/>
      <c r="G856" s="6"/>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row>
    <row r="857" spans="2:196" x14ac:dyDescent="0.2">
      <c r="B857" s="3"/>
      <c r="C857" s="3"/>
      <c r="D857" s="3"/>
      <c r="E857" s="3"/>
      <c r="F857" s="6"/>
      <c r="G857" s="6"/>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row>
    <row r="858" spans="2:196" x14ac:dyDescent="0.2">
      <c r="B858" s="3"/>
      <c r="C858" s="3"/>
      <c r="D858" s="3"/>
      <c r="E858" s="3"/>
      <c r="F858" s="6"/>
      <c r="G858" s="6"/>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row>
    <row r="859" spans="2:196" x14ac:dyDescent="0.2">
      <c r="B859" s="3"/>
      <c r="C859" s="3"/>
      <c r="D859" s="3"/>
      <c r="E859" s="3"/>
      <c r="F859" s="6"/>
      <c r="G859" s="6"/>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row>
    <row r="860" spans="2:196" x14ac:dyDescent="0.2">
      <c r="B860" s="3"/>
      <c r="C860" s="3"/>
      <c r="D860" s="3"/>
      <c r="E860" s="3"/>
      <c r="F860" s="6"/>
      <c r="G860" s="6"/>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row>
    <row r="861" spans="2:196" x14ac:dyDescent="0.2">
      <c r="B861" s="3"/>
      <c r="C861" s="3"/>
      <c r="D861" s="3"/>
      <c r="E861" s="3"/>
      <c r="F861" s="6"/>
      <c r="G861" s="6"/>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row>
    <row r="862" spans="2:196" x14ac:dyDescent="0.2">
      <c r="B862" s="3"/>
      <c r="C862" s="3"/>
      <c r="D862" s="3"/>
      <c r="E862" s="3"/>
      <c r="F862" s="6"/>
      <c r="G862" s="6"/>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row>
    <row r="863" spans="2:196" x14ac:dyDescent="0.2">
      <c r="B863" s="3"/>
      <c r="C863" s="3"/>
      <c r="D863" s="3"/>
      <c r="E863" s="3"/>
      <c r="F863" s="6"/>
      <c r="G863" s="6"/>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row>
    <row r="864" spans="2:196" x14ac:dyDescent="0.2">
      <c r="B864" s="3"/>
      <c r="C864" s="3"/>
      <c r="D864" s="3"/>
      <c r="E864" s="3"/>
      <c r="F864" s="6"/>
      <c r="G864" s="6"/>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row>
    <row r="865" spans="2:196" x14ac:dyDescent="0.2">
      <c r="B865" s="3"/>
      <c r="C865" s="3"/>
      <c r="D865" s="3"/>
      <c r="E865" s="3"/>
      <c r="F865" s="6"/>
      <c r="G865" s="6"/>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row>
    <row r="866" spans="2:196" x14ac:dyDescent="0.2">
      <c r="B866" s="3"/>
      <c r="C866" s="3"/>
      <c r="D866" s="3"/>
      <c r="E866" s="3"/>
      <c r="F866" s="6"/>
      <c r="G866" s="6"/>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row>
    <row r="867" spans="2:196" x14ac:dyDescent="0.2">
      <c r="B867" s="3"/>
      <c r="C867" s="3"/>
      <c r="D867" s="3"/>
      <c r="E867" s="3"/>
      <c r="F867" s="6"/>
      <c r="G867" s="6"/>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row>
    <row r="868" spans="2:196" x14ac:dyDescent="0.2">
      <c r="B868" s="3"/>
      <c r="C868" s="3"/>
      <c r="D868" s="3"/>
      <c r="E868" s="3"/>
      <c r="F868" s="6"/>
      <c r="G868" s="6"/>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row>
    <row r="869" spans="2:196" x14ac:dyDescent="0.2">
      <c r="B869" s="3"/>
      <c r="C869" s="3"/>
      <c r="D869" s="3"/>
      <c r="E869" s="3"/>
      <c r="F869" s="6"/>
      <c r="G869" s="6"/>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row>
    <row r="870" spans="2:196" x14ac:dyDescent="0.2">
      <c r="B870" s="3"/>
      <c r="C870" s="3"/>
      <c r="D870" s="3"/>
      <c r="E870" s="3"/>
      <c r="F870" s="6"/>
      <c r="G870" s="6"/>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row>
    <row r="871" spans="2:196" x14ac:dyDescent="0.2">
      <c r="B871" s="3"/>
      <c r="C871" s="3"/>
      <c r="D871" s="3"/>
      <c r="E871" s="3"/>
      <c r="F871" s="6"/>
      <c r="G871" s="6"/>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row>
    <row r="872" spans="2:196" x14ac:dyDescent="0.2">
      <c r="B872" s="3"/>
      <c r="C872" s="3"/>
      <c r="D872" s="3"/>
      <c r="E872" s="3"/>
      <c r="F872" s="6"/>
      <c r="G872" s="6"/>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row>
    <row r="873" spans="2:196" x14ac:dyDescent="0.2">
      <c r="B873" s="3"/>
      <c r="C873" s="3"/>
      <c r="D873" s="3"/>
      <c r="E873" s="3"/>
      <c r="F873" s="6"/>
      <c r="G873" s="6"/>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row>
    <row r="874" spans="2:196" x14ac:dyDescent="0.2">
      <c r="B874" s="3"/>
      <c r="C874" s="3"/>
      <c r="D874" s="3"/>
      <c r="E874" s="3"/>
      <c r="F874" s="6"/>
      <c r="G874" s="6"/>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row>
    <row r="875" spans="2:196" x14ac:dyDescent="0.2">
      <c r="B875" s="3"/>
      <c r="C875" s="3"/>
      <c r="D875" s="3"/>
      <c r="E875" s="3"/>
      <c r="F875" s="6"/>
      <c r="G875" s="6"/>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row>
    <row r="876" spans="2:196" x14ac:dyDescent="0.2">
      <c r="B876" s="3"/>
      <c r="C876" s="3"/>
      <c r="D876" s="3"/>
      <c r="E876" s="3"/>
      <c r="F876" s="6"/>
      <c r="G876" s="6"/>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row>
    <row r="877" spans="2:196" x14ac:dyDescent="0.2">
      <c r="B877" s="3"/>
      <c r="C877" s="3"/>
      <c r="D877" s="3"/>
      <c r="E877" s="3"/>
      <c r="F877" s="6"/>
      <c r="G877" s="6"/>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row>
    <row r="878" spans="2:196" x14ac:dyDescent="0.2">
      <c r="B878" s="3"/>
      <c r="C878" s="3"/>
      <c r="D878" s="3"/>
      <c r="E878" s="3"/>
      <c r="F878" s="6"/>
      <c r="G878" s="6"/>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row>
    <row r="879" spans="2:196" x14ac:dyDescent="0.2">
      <c r="B879" s="3"/>
      <c r="C879" s="3"/>
      <c r="D879" s="3"/>
      <c r="E879" s="3"/>
      <c r="F879" s="6"/>
      <c r="G879" s="6"/>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row>
    <row r="880" spans="2:196" x14ac:dyDescent="0.2">
      <c r="B880" s="3"/>
      <c r="C880" s="3"/>
      <c r="D880" s="3"/>
      <c r="E880" s="3"/>
      <c r="F880" s="6"/>
      <c r="G880" s="6"/>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row>
    <row r="881" spans="2:196" x14ac:dyDescent="0.2">
      <c r="B881" s="3"/>
      <c r="C881" s="3"/>
      <c r="D881" s="3"/>
      <c r="E881" s="3"/>
      <c r="F881" s="6"/>
      <c r="G881" s="6"/>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row>
    <row r="882" spans="2:196" x14ac:dyDescent="0.2">
      <c r="B882" s="3"/>
      <c r="C882" s="3"/>
      <c r="D882" s="3"/>
      <c r="E882" s="3"/>
      <c r="F882" s="6"/>
      <c r="G882" s="6"/>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row>
    <row r="883" spans="2:196" x14ac:dyDescent="0.2">
      <c r="B883" s="3"/>
      <c r="C883" s="3"/>
      <c r="D883" s="3"/>
      <c r="E883" s="3"/>
      <c r="F883" s="6"/>
      <c r="G883" s="6"/>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row>
    <row r="884" spans="2:196" x14ac:dyDescent="0.2">
      <c r="B884" s="3"/>
      <c r="C884" s="3"/>
      <c r="D884" s="3"/>
      <c r="E884" s="3"/>
      <c r="F884" s="6"/>
      <c r="G884" s="6"/>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row>
    <row r="885" spans="2:196" x14ac:dyDescent="0.2">
      <c r="B885" s="3"/>
      <c r="C885" s="3"/>
      <c r="D885" s="3"/>
      <c r="E885" s="3"/>
      <c r="F885" s="6"/>
      <c r="G885" s="6"/>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row>
    <row r="886" spans="2:196" x14ac:dyDescent="0.2">
      <c r="B886" s="3"/>
      <c r="C886" s="3"/>
      <c r="D886" s="3"/>
      <c r="E886" s="3"/>
      <c r="F886" s="6"/>
      <c r="G886" s="6"/>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row>
    <row r="887" spans="2:196" x14ac:dyDescent="0.2">
      <c r="B887" s="3"/>
      <c r="C887" s="3"/>
      <c r="D887" s="3"/>
      <c r="E887" s="3"/>
      <c r="F887" s="6"/>
      <c r="G887" s="6"/>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row>
    <row r="888" spans="2:196" x14ac:dyDescent="0.2">
      <c r="B888" s="3"/>
      <c r="C888" s="3"/>
      <c r="D888" s="3"/>
      <c r="E888" s="3"/>
      <c r="F888" s="6"/>
      <c r="G888" s="6"/>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row>
    <row r="889" spans="2:196" x14ac:dyDescent="0.2">
      <c r="B889" s="3"/>
      <c r="C889" s="3"/>
      <c r="D889" s="3"/>
      <c r="E889" s="3"/>
      <c r="F889" s="6"/>
      <c r="G889" s="6"/>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row>
    <row r="890" spans="2:196" x14ac:dyDescent="0.2">
      <c r="B890" s="3"/>
      <c r="C890" s="3"/>
      <c r="D890" s="3"/>
      <c r="E890" s="3"/>
      <c r="F890" s="6"/>
      <c r="G890" s="6"/>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row>
    <row r="891" spans="2:196" x14ac:dyDescent="0.2">
      <c r="B891" s="3"/>
      <c r="C891" s="3"/>
      <c r="D891" s="3"/>
      <c r="E891" s="3"/>
      <c r="F891" s="6"/>
      <c r="G891" s="6"/>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row>
    <row r="892" spans="2:196" x14ac:dyDescent="0.2">
      <c r="B892" s="3"/>
      <c r="C892" s="3"/>
      <c r="D892" s="3"/>
      <c r="E892" s="3"/>
      <c r="F892" s="6"/>
      <c r="G892" s="6"/>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row>
    <row r="893" spans="2:196" x14ac:dyDescent="0.2">
      <c r="B893" s="3"/>
      <c r="C893" s="3"/>
      <c r="D893" s="3"/>
      <c r="E893" s="3"/>
      <c r="F893" s="6"/>
      <c r="G893" s="6"/>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row>
    <row r="894" spans="2:196" x14ac:dyDescent="0.2">
      <c r="B894" s="3"/>
      <c r="C894" s="3"/>
      <c r="D894" s="3"/>
      <c r="E894" s="3"/>
      <c r="F894" s="6"/>
      <c r="G894" s="6"/>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row>
    <row r="895" spans="2:196" x14ac:dyDescent="0.2">
      <c r="B895" s="3"/>
      <c r="C895" s="3"/>
      <c r="D895" s="3"/>
      <c r="E895" s="3"/>
      <c r="F895" s="6"/>
      <c r="G895" s="6"/>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row>
    <row r="896" spans="2:196" x14ac:dyDescent="0.2">
      <c r="B896" s="3"/>
      <c r="C896" s="3"/>
      <c r="D896" s="3"/>
      <c r="E896" s="3"/>
      <c r="F896" s="6"/>
      <c r="G896" s="6"/>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row>
    <row r="897" spans="2:196" x14ac:dyDescent="0.2">
      <c r="B897" s="3"/>
      <c r="C897" s="3"/>
      <c r="D897" s="3"/>
      <c r="E897" s="3"/>
      <c r="F897" s="6"/>
      <c r="G897" s="6"/>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row>
    <row r="898" spans="2:196" x14ac:dyDescent="0.2">
      <c r="B898" s="3"/>
      <c r="C898" s="3"/>
      <c r="D898" s="3"/>
      <c r="E898" s="3"/>
      <c r="F898" s="6"/>
      <c r="G898" s="6"/>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row>
    <row r="899" spans="2:196" x14ac:dyDescent="0.2">
      <c r="B899" s="3"/>
      <c r="C899" s="3"/>
      <c r="D899" s="3"/>
      <c r="E899" s="3"/>
      <c r="F899" s="6"/>
      <c r="G899" s="6"/>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row>
    <row r="900" spans="2:196" x14ac:dyDescent="0.2">
      <c r="B900" s="3"/>
      <c r="C900" s="3"/>
      <c r="D900" s="3"/>
      <c r="E900" s="3"/>
      <c r="F900" s="6"/>
      <c r="G900" s="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row>
    <row r="901" spans="2:196" x14ac:dyDescent="0.2">
      <c r="B901" s="3"/>
      <c r="C901" s="3"/>
      <c r="D901" s="3"/>
      <c r="E901" s="3"/>
      <c r="F901" s="6"/>
      <c r="G901" s="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row>
    <row r="902" spans="2:196" x14ac:dyDescent="0.2">
      <c r="B902" s="3"/>
      <c r="C902" s="3"/>
      <c r="D902" s="3"/>
      <c r="E902" s="3"/>
      <c r="F902" s="6"/>
      <c r="G902" s="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row>
    <row r="903" spans="2:196" x14ac:dyDescent="0.2">
      <c r="B903" s="3"/>
      <c r="C903" s="3"/>
      <c r="D903" s="3"/>
      <c r="E903" s="3"/>
      <c r="F903" s="6"/>
      <c r="G903" s="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row>
    <row r="904" spans="2:196" x14ac:dyDescent="0.2">
      <c r="B904" s="3"/>
      <c r="C904" s="3"/>
      <c r="D904" s="3"/>
      <c r="E904" s="3"/>
      <c r="F904" s="6"/>
      <c r="G904" s="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row>
    <row r="905" spans="2:196" x14ac:dyDescent="0.2">
      <c r="B905" s="3"/>
      <c r="C905" s="3"/>
      <c r="D905" s="3"/>
      <c r="E905" s="3"/>
      <c r="F905" s="6"/>
      <c r="G905" s="6"/>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row>
    <row r="906" spans="2:196" x14ac:dyDescent="0.2">
      <c r="B906" s="3"/>
      <c r="C906" s="3"/>
      <c r="D906" s="3"/>
      <c r="E906" s="3"/>
      <c r="F906" s="6"/>
      <c r="G906" s="6"/>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row>
    <row r="907" spans="2:196" x14ac:dyDescent="0.2">
      <c r="B907" s="3"/>
      <c r="C907" s="3"/>
      <c r="D907" s="3"/>
      <c r="E907" s="3"/>
      <c r="F907" s="6"/>
      <c r="G907" s="6"/>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row>
    <row r="908" spans="2:196" x14ac:dyDescent="0.2">
      <c r="B908" s="3"/>
      <c r="C908" s="3"/>
      <c r="D908" s="3"/>
      <c r="E908" s="3"/>
      <c r="F908" s="6"/>
      <c r="G908" s="6"/>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row>
    <row r="909" spans="2:196" x14ac:dyDescent="0.2">
      <c r="B909" s="3"/>
      <c r="C909" s="3"/>
      <c r="D909" s="3"/>
      <c r="E909" s="3"/>
      <c r="F909" s="6"/>
      <c r="G909" s="6"/>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row>
    <row r="910" spans="2:196" x14ac:dyDescent="0.2">
      <c r="B910" s="3"/>
      <c r="C910" s="3"/>
      <c r="D910" s="3"/>
      <c r="E910" s="3"/>
      <c r="F910" s="6"/>
      <c r="G910" s="6"/>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row>
    <row r="911" spans="2:196" x14ac:dyDescent="0.2">
      <c r="B911" s="3"/>
      <c r="C911" s="3"/>
      <c r="D911" s="3"/>
      <c r="E911" s="3"/>
      <c r="F911" s="6"/>
      <c r="G911" s="6"/>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row>
    <row r="912" spans="2:196" x14ac:dyDescent="0.2">
      <c r="B912" s="3"/>
      <c r="C912" s="3"/>
      <c r="D912" s="3"/>
      <c r="E912" s="3"/>
      <c r="F912" s="6"/>
      <c r="G912" s="6"/>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row>
    <row r="913" spans="2:196" x14ac:dyDescent="0.2">
      <c r="B913" s="3"/>
      <c r="C913" s="3"/>
      <c r="D913" s="3"/>
      <c r="E913" s="3"/>
      <c r="F913" s="6"/>
      <c r="G913" s="6"/>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row>
    <row r="914" spans="2:196" x14ac:dyDescent="0.2">
      <c r="B914" s="3"/>
      <c r="C914" s="3"/>
      <c r="D914" s="3"/>
      <c r="E914" s="3"/>
      <c r="F914" s="6"/>
      <c r="G914" s="6"/>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row>
    <row r="915" spans="2:196" x14ac:dyDescent="0.2">
      <c r="B915" s="3"/>
      <c r="C915" s="3"/>
      <c r="D915" s="3"/>
      <c r="E915" s="3"/>
      <c r="F915" s="6"/>
      <c r="G915" s="6"/>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row>
    <row r="916" spans="2:196" x14ac:dyDescent="0.2">
      <c r="B916" s="3"/>
      <c r="C916" s="3"/>
      <c r="D916" s="3"/>
      <c r="E916" s="3"/>
      <c r="F916" s="6"/>
      <c r="G916" s="6"/>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row>
    <row r="917" spans="2:196" x14ac:dyDescent="0.2">
      <c r="B917" s="3"/>
      <c r="C917" s="3"/>
      <c r="D917" s="3"/>
      <c r="E917" s="3"/>
      <c r="F917" s="6"/>
      <c r="G917" s="6"/>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row>
    <row r="918" spans="2:196" x14ac:dyDescent="0.2">
      <c r="B918" s="3"/>
      <c r="C918" s="3"/>
      <c r="D918" s="3"/>
      <c r="E918" s="3"/>
      <c r="F918" s="6"/>
      <c r="G918" s="6"/>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row>
    <row r="919" spans="2:196" x14ac:dyDescent="0.2">
      <c r="B919" s="3"/>
      <c r="C919" s="3"/>
      <c r="D919" s="3"/>
      <c r="E919" s="3"/>
      <c r="F919" s="6"/>
      <c r="G919" s="6"/>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row>
    <row r="920" spans="2:196" x14ac:dyDescent="0.2">
      <c r="B920" s="3"/>
      <c r="C920" s="3"/>
      <c r="D920" s="3"/>
      <c r="E920" s="3"/>
      <c r="F920" s="6"/>
      <c r="G920" s="6"/>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row>
    <row r="921" spans="2:196" x14ac:dyDescent="0.2">
      <c r="B921" s="3"/>
      <c r="C921" s="3"/>
      <c r="D921" s="3"/>
      <c r="E921" s="3"/>
      <c r="F921" s="6"/>
      <c r="G921" s="6"/>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row>
    <row r="922" spans="2:196" x14ac:dyDescent="0.2">
      <c r="B922" s="3"/>
      <c r="C922" s="3"/>
      <c r="D922" s="3"/>
      <c r="E922" s="3"/>
      <c r="F922" s="6"/>
      <c r="G922" s="6"/>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row>
    <row r="923" spans="2:196" x14ac:dyDescent="0.2">
      <c r="B923" s="3"/>
      <c r="C923" s="3"/>
      <c r="D923" s="3"/>
      <c r="E923" s="3"/>
      <c r="F923" s="6"/>
      <c r="G923" s="6"/>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row>
    <row r="924" spans="2:196" x14ac:dyDescent="0.2">
      <c r="B924" s="3"/>
      <c r="C924" s="3"/>
      <c r="D924" s="3"/>
      <c r="E924" s="3"/>
      <c r="F924" s="6"/>
      <c r="G924" s="6"/>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row>
    <row r="925" spans="2:196" x14ac:dyDescent="0.2">
      <c r="B925" s="3"/>
      <c r="C925" s="3"/>
      <c r="D925" s="3"/>
      <c r="E925" s="3"/>
      <c r="F925" s="6"/>
      <c r="G925" s="6"/>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row>
    <row r="926" spans="2:196" x14ac:dyDescent="0.2">
      <c r="B926" s="3"/>
      <c r="C926" s="3"/>
      <c r="D926" s="3"/>
      <c r="E926" s="3"/>
      <c r="F926" s="6"/>
      <c r="G926" s="6"/>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row>
    <row r="927" spans="2:196" x14ac:dyDescent="0.2">
      <c r="B927" s="3"/>
      <c r="C927" s="3"/>
      <c r="D927" s="3"/>
      <c r="E927" s="3"/>
      <c r="F927" s="6"/>
      <c r="G927" s="6"/>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row>
    <row r="928" spans="2:196" x14ac:dyDescent="0.2">
      <c r="B928" s="3"/>
      <c r="C928" s="3"/>
      <c r="D928" s="3"/>
      <c r="E928" s="3"/>
      <c r="F928" s="6"/>
      <c r="G928" s="6"/>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row>
    <row r="929" spans="2:196" x14ac:dyDescent="0.2">
      <c r="B929" s="3"/>
      <c r="C929" s="3"/>
      <c r="D929" s="3"/>
      <c r="E929" s="3"/>
      <c r="F929" s="6"/>
      <c r="G929" s="6"/>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row>
    <row r="930" spans="2:196" x14ac:dyDescent="0.2">
      <c r="B930" s="3"/>
      <c r="C930" s="3"/>
      <c r="D930" s="3"/>
      <c r="E930" s="3"/>
      <c r="F930" s="6"/>
      <c r="G930" s="6"/>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row>
    <row r="931" spans="2:196" x14ac:dyDescent="0.2">
      <c r="B931" s="3"/>
      <c r="C931" s="3"/>
      <c r="D931" s="3"/>
      <c r="E931" s="3"/>
      <c r="F931" s="6"/>
      <c r="G931" s="6"/>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row>
    <row r="932" spans="2:196" x14ac:dyDescent="0.2">
      <c r="B932" s="3"/>
      <c r="C932" s="3"/>
      <c r="D932" s="3"/>
      <c r="E932" s="3"/>
      <c r="F932" s="6"/>
      <c r="G932" s="6"/>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row>
    <row r="933" spans="2:196" x14ac:dyDescent="0.2">
      <c r="B933" s="3"/>
      <c r="C933" s="3"/>
      <c r="D933" s="3"/>
      <c r="E933" s="3"/>
      <c r="F933" s="6"/>
      <c r="G933" s="6"/>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row>
    <row r="934" spans="2:196" x14ac:dyDescent="0.2">
      <c r="B934" s="3"/>
      <c r="C934" s="3"/>
      <c r="D934" s="3"/>
      <c r="E934" s="3"/>
      <c r="F934" s="6"/>
      <c r="G934" s="6"/>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row>
    <row r="935" spans="2:196" x14ac:dyDescent="0.2">
      <c r="B935" s="3"/>
      <c r="C935" s="3"/>
      <c r="D935" s="3"/>
      <c r="E935" s="3"/>
      <c r="F935" s="6"/>
      <c r="G935" s="6"/>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row>
    <row r="936" spans="2:196" x14ac:dyDescent="0.2">
      <c r="B936" s="3"/>
      <c r="C936" s="3"/>
      <c r="D936" s="3"/>
      <c r="E936" s="3"/>
      <c r="F936" s="6"/>
      <c r="G936" s="6"/>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row>
    <row r="937" spans="2:196" x14ac:dyDescent="0.2">
      <c r="B937" s="3"/>
      <c r="C937" s="3"/>
      <c r="D937" s="3"/>
      <c r="E937" s="3"/>
      <c r="F937" s="6"/>
      <c r="G937" s="6"/>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row>
    <row r="938" spans="2:196" x14ac:dyDescent="0.2">
      <c r="B938" s="3"/>
      <c r="C938" s="3"/>
      <c r="D938" s="3"/>
      <c r="E938" s="3"/>
      <c r="F938" s="6"/>
      <c r="G938" s="6"/>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row>
    <row r="939" spans="2:196" x14ac:dyDescent="0.2">
      <c r="B939" s="3"/>
      <c r="C939" s="3"/>
      <c r="D939" s="3"/>
      <c r="E939" s="3"/>
      <c r="F939" s="6"/>
      <c r="G939" s="6"/>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row>
    <row r="940" spans="2:196" x14ac:dyDescent="0.2">
      <c r="B940" s="3"/>
      <c r="C940" s="3"/>
      <c r="D940" s="3"/>
      <c r="E940" s="3"/>
      <c r="F940" s="6"/>
      <c r="G940" s="6"/>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row>
    <row r="941" spans="2:196" x14ac:dyDescent="0.2">
      <c r="B941" s="3"/>
      <c r="C941" s="3"/>
      <c r="D941" s="3"/>
      <c r="E941" s="3"/>
      <c r="F941" s="6"/>
      <c r="G941" s="6"/>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row>
    <row r="942" spans="2:196" x14ac:dyDescent="0.2">
      <c r="B942" s="3"/>
      <c r="C942" s="3"/>
      <c r="D942" s="3"/>
      <c r="E942" s="3"/>
      <c r="F942" s="6"/>
      <c r="G942" s="6"/>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row>
    <row r="943" spans="2:196" x14ac:dyDescent="0.2">
      <c r="B943" s="3"/>
      <c r="C943" s="3"/>
      <c r="D943" s="3"/>
      <c r="E943" s="3"/>
      <c r="F943" s="6"/>
      <c r="G943" s="6"/>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row>
    <row r="944" spans="2:196" x14ac:dyDescent="0.2">
      <c r="B944" s="3"/>
      <c r="C944" s="3"/>
      <c r="D944" s="3"/>
      <c r="E944" s="3"/>
      <c r="F944" s="6"/>
      <c r="G944" s="6"/>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row>
    <row r="945" spans="2:196" x14ac:dyDescent="0.2">
      <c r="B945" s="3"/>
      <c r="C945" s="3"/>
      <c r="D945" s="3"/>
      <c r="E945" s="3"/>
      <c r="F945" s="6"/>
      <c r="G945" s="6"/>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row>
    <row r="946" spans="2:196" x14ac:dyDescent="0.2">
      <c r="B946" s="3"/>
      <c r="C946" s="3"/>
      <c r="D946" s="3"/>
      <c r="E946" s="3"/>
      <c r="F946" s="6"/>
      <c r="G946" s="6"/>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row>
    <row r="947" spans="2:196" x14ac:dyDescent="0.2">
      <c r="B947" s="3"/>
      <c r="C947" s="3"/>
      <c r="D947" s="3"/>
      <c r="E947" s="3"/>
      <c r="F947" s="6"/>
      <c r="G947" s="6"/>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row>
    <row r="948" spans="2:196" x14ac:dyDescent="0.2">
      <c r="B948" s="3"/>
      <c r="C948" s="3"/>
      <c r="D948" s="3"/>
      <c r="E948" s="3"/>
      <c r="F948" s="6"/>
      <c r="G948" s="6"/>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row>
    <row r="949" spans="2:196" x14ac:dyDescent="0.2">
      <c r="B949" s="3"/>
      <c r="C949" s="3"/>
      <c r="D949" s="3"/>
      <c r="E949" s="3"/>
      <c r="F949" s="6"/>
      <c r="G949" s="6"/>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row>
    <row r="950" spans="2:196" x14ac:dyDescent="0.2">
      <c r="B950" s="3"/>
      <c r="C950" s="3"/>
      <c r="D950" s="3"/>
      <c r="E950" s="3"/>
      <c r="F950" s="6"/>
      <c r="G950" s="6"/>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row>
    <row r="951" spans="2:196" x14ac:dyDescent="0.2">
      <c r="B951" s="3"/>
      <c r="C951" s="3"/>
      <c r="D951" s="3"/>
      <c r="E951" s="3"/>
      <c r="F951" s="6"/>
      <c r="G951" s="6"/>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row>
    <row r="952" spans="2:196" x14ac:dyDescent="0.2">
      <c r="B952" s="3"/>
      <c r="C952" s="3"/>
      <c r="D952" s="3"/>
      <c r="E952" s="3"/>
      <c r="F952" s="6"/>
      <c r="G952" s="6"/>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row>
    <row r="953" spans="2:196" x14ac:dyDescent="0.2">
      <c r="B953" s="3"/>
      <c r="C953" s="3"/>
      <c r="D953" s="3"/>
      <c r="E953" s="3"/>
      <c r="F953" s="6"/>
      <c r="G953" s="6"/>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row>
    <row r="954" spans="2:196" x14ac:dyDescent="0.2">
      <c r="B954" s="3"/>
      <c r="C954" s="3"/>
      <c r="D954" s="3"/>
      <c r="E954" s="3"/>
      <c r="F954" s="6"/>
      <c r="G954" s="6"/>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row>
    <row r="955" spans="2:196" x14ac:dyDescent="0.2">
      <c r="B955" s="3"/>
      <c r="C955" s="3"/>
      <c r="D955" s="3"/>
      <c r="E955" s="3"/>
      <c r="F955" s="6"/>
      <c r="G955" s="6"/>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row>
    <row r="956" spans="2:196" x14ac:dyDescent="0.2">
      <c r="B956" s="3"/>
      <c r="C956" s="3"/>
      <c r="D956" s="3"/>
      <c r="E956" s="3"/>
      <c r="F956" s="6"/>
      <c r="G956" s="6"/>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row>
    <row r="957" spans="2:196" x14ac:dyDescent="0.2">
      <c r="B957" s="3"/>
      <c r="C957" s="3"/>
      <c r="D957" s="3"/>
      <c r="E957" s="3"/>
      <c r="F957" s="6"/>
      <c r="G957" s="6"/>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row>
    <row r="958" spans="2:196" x14ac:dyDescent="0.2">
      <c r="B958" s="3"/>
      <c r="C958" s="3"/>
      <c r="D958" s="3"/>
      <c r="E958" s="3"/>
      <c r="F958" s="6"/>
      <c r="G958" s="6"/>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row>
    <row r="959" spans="2:196" x14ac:dyDescent="0.2">
      <c r="B959" s="3"/>
      <c r="C959" s="3"/>
      <c r="D959" s="3"/>
      <c r="E959" s="3"/>
      <c r="F959" s="6"/>
      <c r="G959" s="6"/>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row>
    <row r="960" spans="2:196" x14ac:dyDescent="0.2">
      <c r="B960" s="3"/>
      <c r="C960" s="3"/>
      <c r="D960" s="3"/>
      <c r="E960" s="3"/>
      <c r="F960" s="6"/>
      <c r="G960" s="6"/>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row>
    <row r="961" spans="2:196" x14ac:dyDescent="0.2">
      <c r="B961" s="3"/>
      <c r="C961" s="3"/>
      <c r="D961" s="3"/>
      <c r="E961" s="3"/>
      <c r="F961" s="6"/>
      <c r="G961" s="6"/>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row>
    <row r="962" spans="2:196" x14ac:dyDescent="0.2">
      <c r="B962" s="3"/>
      <c r="C962" s="3"/>
      <c r="D962" s="3"/>
      <c r="E962" s="3"/>
      <c r="F962" s="6"/>
      <c r="G962" s="6"/>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row>
    <row r="963" spans="2:196" x14ac:dyDescent="0.2">
      <c r="B963" s="3"/>
      <c r="C963" s="3"/>
      <c r="D963" s="3"/>
      <c r="E963" s="3"/>
      <c r="F963" s="6"/>
      <c r="G963" s="6"/>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row>
    <row r="964" spans="2:196" x14ac:dyDescent="0.2">
      <c r="B964" s="3"/>
      <c r="C964" s="3"/>
      <c r="D964" s="3"/>
      <c r="E964" s="3"/>
      <c r="F964" s="6"/>
      <c r="G964" s="6"/>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row>
    <row r="965" spans="2:196" x14ac:dyDescent="0.2">
      <c r="B965" s="3"/>
      <c r="C965" s="3"/>
      <c r="D965" s="3"/>
      <c r="E965" s="3"/>
      <c r="F965" s="6"/>
      <c r="G965" s="6"/>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row>
    <row r="966" spans="2:196" x14ac:dyDescent="0.2">
      <c r="B966" s="3"/>
      <c r="C966" s="3"/>
      <c r="D966" s="3"/>
      <c r="E966" s="3"/>
      <c r="F966" s="6"/>
      <c r="G966" s="6"/>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row>
    <row r="967" spans="2:196" x14ac:dyDescent="0.2">
      <c r="B967" s="3"/>
      <c r="C967" s="3"/>
      <c r="D967" s="3"/>
      <c r="E967" s="3"/>
      <c r="F967" s="6"/>
      <c r="G967" s="6"/>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row>
    <row r="968" spans="2:196" x14ac:dyDescent="0.2">
      <c r="B968" s="3"/>
      <c r="C968" s="3"/>
      <c r="D968" s="3"/>
      <c r="E968" s="3"/>
      <c r="F968" s="6"/>
      <c r="G968" s="6"/>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row>
    <row r="969" spans="2:196" x14ac:dyDescent="0.2">
      <c r="B969" s="3"/>
      <c r="C969" s="3"/>
      <c r="D969" s="3"/>
      <c r="E969" s="3"/>
      <c r="F969" s="6"/>
      <c r="G969" s="6"/>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row>
    <row r="970" spans="2:196" x14ac:dyDescent="0.2">
      <c r="B970" s="3"/>
      <c r="C970" s="3"/>
      <c r="D970" s="3"/>
      <c r="E970" s="3"/>
      <c r="F970" s="6"/>
      <c r="G970" s="6"/>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row>
    <row r="971" spans="2:196" x14ac:dyDescent="0.2">
      <c r="B971" s="3"/>
      <c r="C971" s="3"/>
      <c r="D971" s="3"/>
      <c r="E971" s="3"/>
      <c r="F971" s="6"/>
      <c r="G971" s="6"/>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row>
    <row r="972" spans="2:196" x14ac:dyDescent="0.2">
      <c r="B972" s="3"/>
      <c r="C972" s="3"/>
      <c r="D972" s="3"/>
      <c r="E972" s="3"/>
      <c r="F972" s="6"/>
      <c r="G972" s="6"/>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row>
    <row r="973" spans="2:196" x14ac:dyDescent="0.2">
      <c r="B973" s="3"/>
      <c r="C973" s="3"/>
      <c r="D973" s="3"/>
      <c r="E973" s="3"/>
      <c r="F973" s="6"/>
      <c r="G973" s="6"/>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row>
    <row r="974" spans="2:196" x14ac:dyDescent="0.2">
      <c r="B974" s="3"/>
      <c r="C974" s="3"/>
      <c r="D974" s="3"/>
      <c r="E974" s="3"/>
      <c r="F974" s="6"/>
      <c r="G974" s="6"/>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row>
    <row r="975" spans="2:196" x14ac:dyDescent="0.2">
      <c r="B975" s="3"/>
      <c r="C975" s="3"/>
      <c r="D975" s="3"/>
      <c r="E975" s="3"/>
      <c r="F975" s="6"/>
      <c r="G975" s="6"/>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row>
    <row r="976" spans="2:196" x14ac:dyDescent="0.2">
      <c r="B976" s="3"/>
      <c r="C976" s="3"/>
      <c r="D976" s="3"/>
      <c r="E976" s="3"/>
      <c r="F976" s="6"/>
      <c r="G976" s="6"/>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row>
    <row r="977" spans="2:196" x14ac:dyDescent="0.2">
      <c r="B977" s="3"/>
      <c r="C977" s="3"/>
      <c r="D977" s="3"/>
      <c r="E977" s="3"/>
      <c r="F977" s="6"/>
      <c r="G977" s="6"/>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row>
    <row r="978" spans="2:196" x14ac:dyDescent="0.2">
      <c r="B978" s="3"/>
      <c r="C978" s="3"/>
      <c r="D978" s="3"/>
      <c r="E978" s="3"/>
      <c r="F978" s="6"/>
      <c r="G978" s="6"/>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row>
    <row r="979" spans="2:196" x14ac:dyDescent="0.2">
      <c r="B979" s="3"/>
      <c r="C979" s="3"/>
      <c r="D979" s="3"/>
      <c r="E979" s="3"/>
      <c r="F979" s="6"/>
      <c r="G979" s="6"/>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row>
    <row r="980" spans="2:196" x14ac:dyDescent="0.2">
      <c r="B980" s="3"/>
      <c r="C980" s="3"/>
      <c r="D980" s="3"/>
      <c r="E980" s="3"/>
      <c r="F980" s="6"/>
      <c r="G980" s="6"/>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row>
    <row r="981" spans="2:196" x14ac:dyDescent="0.2">
      <c r="B981" s="3"/>
      <c r="C981" s="3"/>
      <c r="D981" s="3"/>
      <c r="E981" s="3"/>
      <c r="F981" s="6"/>
      <c r="G981" s="6"/>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row>
    <row r="982" spans="2:196" x14ac:dyDescent="0.2">
      <c r="B982" s="3"/>
      <c r="C982" s="3"/>
      <c r="D982" s="3"/>
      <c r="E982" s="3"/>
      <c r="F982" s="6"/>
      <c r="G982" s="6"/>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row>
    <row r="983" spans="2:196" x14ac:dyDescent="0.2">
      <c r="B983" s="3"/>
      <c r="C983" s="3"/>
      <c r="D983" s="3"/>
      <c r="E983" s="3"/>
      <c r="F983" s="6"/>
      <c r="G983" s="6"/>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row>
    <row r="984" spans="2:196" x14ac:dyDescent="0.2">
      <c r="B984" s="3"/>
      <c r="C984" s="3"/>
      <c r="D984" s="3"/>
      <c r="E984" s="3"/>
      <c r="F984" s="6"/>
      <c r="G984" s="6"/>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row>
    <row r="985" spans="2:196" x14ac:dyDescent="0.2">
      <c r="B985" s="3"/>
      <c r="C985" s="3"/>
      <c r="D985" s="3"/>
      <c r="E985" s="3"/>
      <c r="F985" s="6"/>
      <c r="G985" s="6"/>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row>
    <row r="986" spans="2:196" x14ac:dyDescent="0.2">
      <c r="B986" s="3"/>
      <c r="C986" s="3"/>
      <c r="D986" s="3"/>
      <c r="E986" s="3"/>
      <c r="F986" s="6"/>
      <c r="G986" s="6"/>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row>
    <row r="987" spans="2:196" x14ac:dyDescent="0.2">
      <c r="B987" s="3"/>
      <c r="C987" s="3"/>
      <c r="D987" s="3"/>
      <c r="E987" s="3"/>
      <c r="F987" s="6"/>
      <c r="G987" s="6"/>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row>
    <row r="988" spans="2:196" x14ac:dyDescent="0.2">
      <c r="B988" s="3"/>
      <c r="C988" s="3"/>
      <c r="D988" s="3"/>
      <c r="E988" s="3"/>
      <c r="F988" s="6"/>
      <c r="G988" s="6"/>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row>
    <row r="989" spans="2:196" x14ac:dyDescent="0.2">
      <c r="B989" s="3"/>
      <c r="C989" s="3"/>
      <c r="D989" s="3"/>
      <c r="E989" s="3"/>
      <c r="F989" s="6"/>
      <c r="G989" s="6"/>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row>
    <row r="990" spans="2:196" x14ac:dyDescent="0.2">
      <c r="B990" s="3"/>
      <c r="C990" s="3"/>
      <c r="D990" s="3"/>
      <c r="E990" s="3"/>
      <c r="F990" s="6"/>
      <c r="G990" s="6"/>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row>
    <row r="991" spans="2:196" x14ac:dyDescent="0.2">
      <c r="B991" s="3"/>
      <c r="C991" s="3"/>
      <c r="D991" s="3"/>
      <c r="E991" s="3"/>
      <c r="F991" s="6"/>
      <c r="G991" s="6"/>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row>
    <row r="992" spans="2:196" x14ac:dyDescent="0.2">
      <c r="B992" s="3"/>
      <c r="C992" s="3"/>
      <c r="D992" s="3"/>
      <c r="E992" s="3"/>
      <c r="F992" s="6"/>
      <c r="G992" s="6"/>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row>
    <row r="993" spans="2:196" x14ac:dyDescent="0.2">
      <c r="B993" s="3"/>
      <c r="C993" s="3"/>
      <c r="D993" s="3"/>
      <c r="E993" s="3"/>
      <c r="F993" s="6"/>
      <c r="G993" s="6"/>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row>
    <row r="994" spans="2:196" x14ac:dyDescent="0.2">
      <c r="B994" s="3"/>
      <c r="C994" s="3"/>
      <c r="D994" s="3"/>
      <c r="E994" s="3"/>
      <c r="F994" s="6"/>
      <c r="G994" s="6"/>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row>
    <row r="995" spans="2:196" x14ac:dyDescent="0.2">
      <c r="B995" s="3"/>
      <c r="C995" s="3"/>
      <c r="D995" s="3"/>
      <c r="E995" s="3"/>
      <c r="F995" s="6"/>
      <c r="G995" s="6"/>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row>
    <row r="996" spans="2:196" x14ac:dyDescent="0.2">
      <c r="B996" s="3"/>
      <c r="C996" s="3"/>
      <c r="D996" s="3"/>
      <c r="E996" s="3"/>
      <c r="F996" s="6"/>
      <c r="G996" s="6"/>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row>
    <row r="997" spans="2:196" x14ac:dyDescent="0.2">
      <c r="B997" s="3"/>
      <c r="C997" s="3"/>
      <c r="D997" s="3"/>
      <c r="E997" s="3"/>
      <c r="F997" s="6"/>
      <c r="G997" s="6"/>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row>
    <row r="998" spans="2:196" x14ac:dyDescent="0.2">
      <c r="B998" s="3"/>
      <c r="C998" s="3"/>
      <c r="D998" s="3"/>
      <c r="E998" s="3"/>
      <c r="F998" s="6"/>
      <c r="G998" s="6"/>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row>
    <row r="999" spans="2:196" x14ac:dyDescent="0.2">
      <c r="B999" s="3"/>
      <c r="C999" s="3"/>
      <c r="D999" s="3"/>
      <c r="E999" s="3"/>
      <c r="F999" s="6"/>
      <c r="G999" s="6"/>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row>
    <row r="1000" spans="2:196" x14ac:dyDescent="0.2">
      <c r="B1000" s="3"/>
      <c r="C1000" s="3"/>
      <c r="D1000" s="3"/>
      <c r="E1000" s="3"/>
      <c r="F1000" s="6"/>
      <c r="G1000" s="6"/>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row>
    <row r="1001" spans="2:196" x14ac:dyDescent="0.2">
      <c r="B1001" s="3"/>
      <c r="C1001" s="3"/>
      <c r="D1001" s="3"/>
      <c r="E1001" s="3"/>
      <c r="F1001" s="6"/>
      <c r="G1001" s="6"/>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row>
    <row r="1002" spans="2:196" x14ac:dyDescent="0.2">
      <c r="B1002" s="3"/>
      <c r="C1002" s="3"/>
      <c r="D1002" s="3"/>
      <c r="E1002" s="3"/>
      <c r="F1002" s="6"/>
      <c r="G1002" s="6"/>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row>
    <row r="1003" spans="2:196" x14ac:dyDescent="0.2">
      <c r="B1003" s="3"/>
      <c r="C1003" s="3"/>
      <c r="D1003" s="3"/>
      <c r="E1003" s="3"/>
      <c r="F1003" s="6"/>
      <c r="G1003" s="6"/>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row>
    <row r="1004" spans="2:196" x14ac:dyDescent="0.2">
      <c r="B1004" s="3"/>
      <c r="C1004" s="3"/>
      <c r="D1004" s="3"/>
      <c r="E1004" s="3"/>
      <c r="F1004" s="6"/>
      <c r="G1004" s="6"/>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row>
    <row r="1005" spans="2:196" x14ac:dyDescent="0.2">
      <c r="B1005" s="3"/>
      <c r="C1005" s="3"/>
      <c r="D1005" s="3"/>
      <c r="E1005" s="3"/>
      <c r="F1005" s="6"/>
      <c r="G1005" s="6"/>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row>
    <row r="1006" spans="2:196" x14ac:dyDescent="0.2">
      <c r="B1006" s="3"/>
      <c r="C1006" s="3"/>
      <c r="D1006" s="3"/>
      <c r="E1006" s="3"/>
      <c r="F1006" s="6"/>
      <c r="G1006" s="6"/>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row>
    <row r="1007" spans="2:196" x14ac:dyDescent="0.2">
      <c r="B1007" s="3"/>
      <c r="C1007" s="3"/>
      <c r="D1007" s="3"/>
      <c r="E1007" s="3"/>
      <c r="F1007" s="6"/>
      <c r="G1007" s="6"/>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row>
    <row r="1008" spans="2:196" x14ac:dyDescent="0.2">
      <c r="B1008" s="3"/>
      <c r="C1008" s="3"/>
      <c r="D1008" s="3"/>
      <c r="E1008" s="3"/>
      <c r="F1008" s="6"/>
      <c r="G1008" s="6"/>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row>
    <row r="1009" spans="2:196" x14ac:dyDescent="0.2">
      <c r="B1009" s="3"/>
      <c r="C1009" s="3"/>
      <c r="D1009" s="3"/>
      <c r="E1009" s="3"/>
      <c r="F1009" s="6"/>
      <c r="G1009" s="6"/>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row>
    <row r="1010" spans="2:196" x14ac:dyDescent="0.2">
      <c r="B1010" s="3"/>
      <c r="C1010" s="3"/>
      <c r="D1010" s="3"/>
      <c r="E1010" s="3"/>
      <c r="F1010" s="6"/>
      <c r="G1010" s="6"/>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row>
    <row r="1011" spans="2:196" x14ac:dyDescent="0.2">
      <c r="B1011" s="3"/>
      <c r="C1011" s="3"/>
      <c r="D1011" s="3"/>
      <c r="E1011" s="3"/>
      <c r="F1011" s="6"/>
      <c r="G1011" s="6"/>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row>
    <row r="1012" spans="2:196" x14ac:dyDescent="0.2">
      <c r="B1012" s="3"/>
      <c r="C1012" s="3"/>
      <c r="D1012" s="3"/>
      <c r="E1012" s="3"/>
      <c r="F1012" s="6"/>
      <c r="G1012" s="6"/>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row>
    <row r="1013" spans="2:196" x14ac:dyDescent="0.2">
      <c r="B1013" s="3"/>
      <c r="C1013" s="3"/>
      <c r="D1013" s="3"/>
      <c r="E1013" s="3"/>
      <c r="F1013" s="6"/>
      <c r="G1013" s="6"/>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row>
    <row r="1014" spans="2:196" x14ac:dyDescent="0.2">
      <c r="B1014" s="3"/>
      <c r="C1014" s="3"/>
      <c r="D1014" s="3"/>
      <c r="E1014" s="3"/>
      <c r="F1014" s="6"/>
      <c r="G1014" s="6"/>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row>
    <row r="1015" spans="2:196" x14ac:dyDescent="0.2">
      <c r="B1015" s="3"/>
      <c r="C1015" s="3"/>
      <c r="D1015" s="3"/>
      <c r="E1015" s="3"/>
      <c r="F1015" s="6"/>
      <c r="G1015" s="6"/>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row>
    <row r="1016" spans="2:196" x14ac:dyDescent="0.2">
      <c r="B1016" s="3"/>
      <c r="C1016" s="3"/>
      <c r="D1016" s="3"/>
      <c r="E1016" s="3"/>
      <c r="F1016" s="6"/>
      <c r="G1016" s="6"/>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row>
    <row r="1017" spans="2:196" x14ac:dyDescent="0.2">
      <c r="B1017" s="3"/>
      <c r="C1017" s="3"/>
      <c r="D1017" s="3"/>
      <c r="E1017" s="3"/>
      <c r="F1017" s="6"/>
      <c r="G1017" s="6"/>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row>
    <row r="1018" spans="2:196" x14ac:dyDescent="0.2">
      <c r="B1018" s="3"/>
      <c r="C1018" s="3"/>
      <c r="D1018" s="3"/>
      <c r="E1018" s="3"/>
      <c r="F1018" s="6"/>
      <c r="G1018" s="6"/>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row>
    <row r="1019" spans="2:196" x14ac:dyDescent="0.2">
      <c r="B1019" s="3"/>
      <c r="C1019" s="3"/>
      <c r="D1019" s="3"/>
      <c r="E1019" s="3"/>
      <c r="F1019" s="6"/>
      <c r="G1019" s="6"/>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row>
    <row r="1020" spans="2:196" x14ac:dyDescent="0.2">
      <c r="B1020" s="3"/>
      <c r="C1020" s="3"/>
      <c r="D1020" s="3"/>
      <c r="E1020" s="3"/>
      <c r="F1020" s="6"/>
      <c r="G1020" s="6"/>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row>
    <row r="1021" spans="2:196" x14ac:dyDescent="0.2">
      <c r="B1021" s="3"/>
      <c r="C1021" s="3"/>
      <c r="D1021" s="3"/>
      <c r="E1021" s="3"/>
      <c r="F1021" s="6"/>
      <c r="G1021" s="6"/>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row>
    <row r="1022" spans="2:196" x14ac:dyDescent="0.2">
      <c r="B1022" s="3"/>
      <c r="C1022" s="3"/>
      <c r="D1022" s="3"/>
      <c r="E1022" s="3"/>
      <c r="F1022" s="6"/>
      <c r="G1022" s="6"/>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row>
    <row r="1023" spans="2:196" x14ac:dyDescent="0.2">
      <c r="B1023" s="3"/>
      <c r="C1023" s="3"/>
      <c r="D1023" s="3"/>
      <c r="E1023" s="3"/>
      <c r="F1023" s="6"/>
      <c r="G1023" s="6"/>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row>
    <row r="1024" spans="2:196" x14ac:dyDescent="0.2">
      <c r="B1024" s="3"/>
      <c r="C1024" s="3"/>
      <c r="D1024" s="3"/>
      <c r="E1024" s="3"/>
      <c r="F1024" s="6"/>
      <c r="G1024" s="6"/>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row>
    <row r="1025" spans="2:196" x14ac:dyDescent="0.2">
      <c r="B1025" s="3"/>
      <c r="C1025" s="3"/>
      <c r="D1025" s="3"/>
      <c r="E1025" s="3"/>
      <c r="F1025" s="6"/>
      <c r="G1025" s="6"/>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row>
    <row r="1026" spans="2:196" x14ac:dyDescent="0.2">
      <c r="B1026" s="3"/>
      <c r="C1026" s="3"/>
      <c r="D1026" s="3"/>
      <c r="E1026" s="3"/>
      <c r="F1026" s="6"/>
      <c r="G1026" s="6"/>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row>
    <row r="1027" spans="2:196" x14ac:dyDescent="0.2">
      <c r="B1027" s="3"/>
      <c r="C1027" s="3"/>
      <c r="D1027" s="3"/>
      <c r="E1027" s="3"/>
      <c r="F1027" s="6"/>
      <c r="G1027" s="6"/>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row>
    <row r="1028" spans="2:196" x14ac:dyDescent="0.2">
      <c r="B1028" s="3"/>
      <c r="C1028" s="3"/>
      <c r="D1028" s="3"/>
      <c r="E1028" s="3"/>
      <c r="F1028" s="6"/>
      <c r="G1028" s="6"/>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row>
    <row r="1029" spans="2:196" x14ac:dyDescent="0.2">
      <c r="B1029" s="3"/>
      <c r="C1029" s="3"/>
      <c r="D1029" s="3"/>
      <c r="E1029" s="3"/>
      <c r="F1029" s="6"/>
      <c r="G1029" s="6"/>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row>
    <row r="1030" spans="2:196" x14ac:dyDescent="0.2">
      <c r="B1030" s="3"/>
      <c r="C1030" s="3"/>
      <c r="D1030" s="3"/>
      <c r="E1030" s="3"/>
      <c r="F1030" s="6"/>
      <c r="G1030" s="6"/>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row>
    <row r="1031" spans="2:196" x14ac:dyDescent="0.2">
      <c r="B1031" s="3"/>
      <c r="C1031" s="3"/>
      <c r="D1031" s="3"/>
      <c r="E1031" s="3"/>
      <c r="F1031" s="6"/>
      <c r="G1031" s="6"/>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row>
    <row r="1032" spans="2:196" x14ac:dyDescent="0.2">
      <c r="B1032" s="3"/>
      <c r="C1032" s="3"/>
      <c r="D1032" s="3"/>
      <c r="E1032" s="3"/>
      <c r="F1032" s="6"/>
      <c r="G1032" s="6"/>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row>
    <row r="1033" spans="2:196" x14ac:dyDescent="0.2">
      <c r="B1033" s="3"/>
      <c r="C1033" s="3"/>
      <c r="D1033" s="3"/>
      <c r="E1033" s="3"/>
      <c r="F1033" s="6"/>
      <c r="G1033" s="6"/>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row>
    <row r="1034" spans="2:196" x14ac:dyDescent="0.2">
      <c r="B1034" s="3"/>
      <c r="C1034" s="3"/>
      <c r="D1034" s="3"/>
      <c r="E1034" s="3"/>
      <c r="F1034" s="6"/>
      <c r="G1034" s="6"/>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row>
    <row r="1035" spans="2:196" x14ac:dyDescent="0.2">
      <c r="B1035" s="3"/>
      <c r="C1035" s="3"/>
      <c r="D1035" s="3"/>
      <c r="E1035" s="3"/>
      <c r="F1035" s="6"/>
      <c r="G1035" s="6"/>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row>
    <row r="1036" spans="2:196" x14ac:dyDescent="0.2">
      <c r="B1036" s="3"/>
      <c r="C1036" s="3"/>
      <c r="D1036" s="3"/>
      <c r="E1036" s="3"/>
      <c r="F1036" s="6"/>
      <c r="G1036" s="6"/>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row>
    <row r="1037" spans="2:196" x14ac:dyDescent="0.2">
      <c r="B1037" s="3"/>
      <c r="C1037" s="3"/>
      <c r="D1037" s="3"/>
      <c r="E1037" s="3"/>
      <c r="F1037" s="6"/>
      <c r="G1037" s="6"/>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row>
    <row r="1038" spans="2:196" x14ac:dyDescent="0.2">
      <c r="B1038" s="3"/>
      <c r="C1038" s="3"/>
      <c r="D1038" s="3"/>
      <c r="E1038" s="3"/>
      <c r="F1038" s="6"/>
      <c r="G1038" s="6"/>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row>
    <row r="1039" spans="2:196" x14ac:dyDescent="0.2">
      <c r="B1039" s="3"/>
      <c r="C1039" s="3"/>
      <c r="D1039" s="3"/>
      <c r="E1039" s="3"/>
      <c r="F1039" s="6"/>
      <c r="G1039" s="6"/>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row>
    <row r="1040" spans="2:196" x14ac:dyDescent="0.2">
      <c r="B1040" s="3"/>
      <c r="C1040" s="3"/>
      <c r="D1040" s="3"/>
      <c r="E1040" s="3"/>
      <c r="F1040" s="6"/>
      <c r="G1040" s="6"/>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row>
    <row r="1041" spans="2:196" x14ac:dyDescent="0.2">
      <c r="B1041" s="3"/>
      <c r="C1041" s="3"/>
      <c r="D1041" s="3"/>
      <c r="E1041" s="3"/>
      <c r="F1041" s="6"/>
      <c r="G1041" s="6"/>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row>
    <row r="1042" spans="2:196" x14ac:dyDescent="0.2">
      <c r="B1042" s="3"/>
      <c r="C1042" s="3"/>
      <c r="D1042" s="3"/>
      <c r="E1042" s="3"/>
      <c r="F1042" s="6"/>
      <c r="G1042" s="6"/>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row>
    <row r="1043" spans="2:196" x14ac:dyDescent="0.2">
      <c r="B1043" s="3"/>
      <c r="C1043" s="3"/>
      <c r="D1043" s="3"/>
      <c r="E1043" s="3"/>
      <c r="F1043" s="6"/>
      <c r="G1043" s="6"/>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row>
    <row r="1044" spans="2:196" x14ac:dyDescent="0.2">
      <c r="B1044" s="3"/>
      <c r="C1044" s="3"/>
      <c r="D1044" s="3"/>
      <c r="E1044" s="3"/>
      <c r="F1044" s="6"/>
      <c r="G1044" s="6"/>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row>
    <row r="1045" spans="2:196" x14ac:dyDescent="0.2">
      <c r="B1045" s="3"/>
      <c r="C1045" s="3"/>
      <c r="D1045" s="3"/>
      <c r="E1045" s="3"/>
      <c r="F1045" s="6"/>
      <c r="G1045" s="6"/>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row>
    <row r="1046" spans="2:196" x14ac:dyDescent="0.2">
      <c r="B1046" s="3"/>
      <c r="C1046" s="3"/>
      <c r="D1046" s="3"/>
      <c r="E1046" s="3"/>
      <c r="F1046" s="6"/>
      <c r="G1046" s="6"/>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row>
    <row r="1047" spans="2:196" x14ac:dyDescent="0.2">
      <c r="B1047" s="3"/>
      <c r="C1047" s="3"/>
      <c r="D1047" s="3"/>
      <c r="E1047" s="3"/>
      <c r="F1047" s="6"/>
      <c r="G1047" s="6"/>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row>
    <row r="1048" spans="2:196" x14ac:dyDescent="0.2">
      <c r="B1048" s="3"/>
      <c r="C1048" s="3"/>
      <c r="D1048" s="3"/>
      <c r="E1048" s="3"/>
      <c r="F1048" s="6"/>
      <c r="G1048" s="6"/>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row>
    <row r="1049" spans="2:196" x14ac:dyDescent="0.2">
      <c r="B1049" s="3"/>
      <c r="C1049" s="3"/>
      <c r="D1049" s="3"/>
      <c r="E1049" s="3"/>
      <c r="F1049" s="6"/>
      <c r="G1049" s="6"/>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row>
    <row r="1050" spans="2:196" x14ac:dyDescent="0.2">
      <c r="B1050" s="3"/>
      <c r="C1050" s="3"/>
      <c r="D1050" s="3"/>
      <c r="E1050" s="3"/>
      <c r="F1050" s="6"/>
      <c r="G1050" s="6"/>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row>
    <row r="1051" spans="2:196" x14ac:dyDescent="0.2">
      <c r="B1051" s="3"/>
      <c r="C1051" s="3"/>
      <c r="D1051" s="3"/>
      <c r="E1051" s="3"/>
      <c r="F1051" s="6"/>
      <c r="G1051" s="6"/>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row>
    <row r="1052" spans="2:196" x14ac:dyDescent="0.2">
      <c r="B1052" s="3"/>
      <c r="C1052" s="3"/>
      <c r="D1052" s="3"/>
      <c r="E1052" s="3"/>
      <c r="F1052" s="6"/>
      <c r="G1052" s="6"/>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row>
    <row r="1053" spans="2:196" x14ac:dyDescent="0.2">
      <c r="B1053" s="3"/>
      <c r="C1053" s="3"/>
      <c r="D1053" s="3"/>
      <c r="E1053" s="3"/>
      <c r="F1053" s="6"/>
      <c r="G1053" s="6"/>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row>
    <row r="1054" spans="2:196" x14ac:dyDescent="0.2">
      <c r="B1054" s="3"/>
      <c r="C1054" s="3"/>
      <c r="D1054" s="3"/>
      <c r="E1054" s="3"/>
      <c r="F1054" s="6"/>
      <c r="G1054" s="6"/>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row>
    <row r="1055" spans="2:196" x14ac:dyDescent="0.2">
      <c r="B1055" s="3"/>
      <c r="C1055" s="3"/>
      <c r="D1055" s="3"/>
      <c r="E1055" s="3"/>
      <c r="F1055" s="6"/>
      <c r="G1055" s="6"/>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row>
    <row r="1056" spans="2:196" x14ac:dyDescent="0.2">
      <c r="B1056" s="3"/>
      <c r="C1056" s="3"/>
      <c r="D1056" s="3"/>
      <c r="E1056" s="3"/>
      <c r="F1056" s="6"/>
      <c r="G1056" s="6"/>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row>
    <row r="1057" spans="2:196" x14ac:dyDescent="0.2">
      <c r="B1057" s="3"/>
      <c r="C1057" s="3"/>
      <c r="D1057" s="3"/>
      <c r="E1057" s="3"/>
      <c r="F1057" s="6"/>
      <c r="G1057" s="6"/>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row>
    <row r="1058" spans="2:196" x14ac:dyDescent="0.2">
      <c r="B1058" s="3"/>
      <c r="C1058" s="3"/>
      <c r="D1058" s="3"/>
      <c r="E1058" s="3"/>
      <c r="F1058" s="6"/>
      <c r="G1058" s="6"/>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row>
    <row r="1059" spans="2:196" x14ac:dyDescent="0.2">
      <c r="B1059" s="3"/>
      <c r="C1059" s="3"/>
      <c r="D1059" s="3"/>
      <c r="E1059" s="3"/>
      <c r="F1059" s="6"/>
      <c r="G1059" s="6"/>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row>
    <row r="1060" spans="2:196" x14ac:dyDescent="0.2">
      <c r="B1060" s="3"/>
      <c r="C1060" s="3"/>
      <c r="D1060" s="3"/>
      <c r="E1060" s="3"/>
      <c r="F1060" s="6"/>
      <c r="G1060" s="6"/>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row>
    <row r="1061" spans="2:196" x14ac:dyDescent="0.2">
      <c r="B1061" s="3"/>
      <c r="C1061" s="3"/>
      <c r="D1061" s="3"/>
      <c r="E1061" s="3"/>
      <c r="F1061" s="6"/>
      <c r="G1061" s="6"/>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row>
    <row r="1062" spans="2:196" x14ac:dyDescent="0.2">
      <c r="B1062" s="3"/>
      <c r="C1062" s="3"/>
      <c r="D1062" s="3"/>
      <c r="E1062" s="3"/>
      <c r="F1062" s="6"/>
      <c r="G1062" s="6"/>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row>
    <row r="1063" spans="2:196" x14ac:dyDescent="0.2">
      <c r="B1063" s="3"/>
      <c r="C1063" s="3"/>
      <c r="D1063" s="3"/>
      <c r="E1063" s="3"/>
      <c r="F1063" s="6"/>
      <c r="G1063" s="6"/>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row>
    <row r="1064" spans="2:196" x14ac:dyDescent="0.2">
      <c r="B1064" s="3"/>
      <c r="C1064" s="3"/>
      <c r="D1064" s="3"/>
      <c r="E1064" s="3"/>
      <c r="F1064" s="6"/>
      <c r="G1064" s="6"/>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row>
    <row r="1065" spans="2:196" x14ac:dyDescent="0.2">
      <c r="B1065" s="3"/>
      <c r="C1065" s="3"/>
      <c r="D1065" s="3"/>
      <c r="E1065" s="3"/>
      <c r="F1065" s="6"/>
      <c r="G1065" s="6"/>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row>
    <row r="1066" spans="2:196" x14ac:dyDescent="0.2">
      <c r="B1066" s="3"/>
      <c r="C1066" s="3"/>
      <c r="D1066" s="3"/>
      <c r="E1066" s="3"/>
      <c r="F1066" s="6"/>
      <c r="G1066" s="6"/>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row>
    <row r="1067" spans="2:196" x14ac:dyDescent="0.2">
      <c r="B1067" s="3"/>
      <c r="C1067" s="3"/>
      <c r="D1067" s="3"/>
      <c r="E1067" s="3"/>
      <c r="F1067" s="6"/>
      <c r="G1067" s="6"/>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row>
    <row r="1068" spans="2:196" x14ac:dyDescent="0.2">
      <c r="B1068" s="3"/>
      <c r="C1068" s="3"/>
      <c r="D1068" s="3"/>
      <c r="E1068" s="3"/>
      <c r="F1068" s="6"/>
      <c r="G1068" s="6"/>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row>
    <row r="1069" spans="2:196" x14ac:dyDescent="0.2">
      <c r="B1069" s="3"/>
      <c r="C1069" s="3"/>
      <c r="D1069" s="3"/>
      <c r="E1069" s="3"/>
      <c r="F1069" s="6"/>
      <c r="G1069" s="6"/>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row>
    <row r="1070" spans="2:196" x14ac:dyDescent="0.2">
      <c r="B1070" s="3"/>
      <c r="C1070" s="3"/>
      <c r="D1070" s="3"/>
      <c r="E1070" s="3"/>
      <c r="F1070" s="6"/>
      <c r="G1070" s="6"/>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row>
    <row r="1071" spans="2:196" x14ac:dyDescent="0.2">
      <c r="B1071" s="3"/>
      <c r="C1071" s="3"/>
      <c r="D1071" s="3"/>
      <c r="E1071" s="3"/>
      <c r="F1071" s="6"/>
      <c r="G1071" s="6"/>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row>
    <row r="1072" spans="2:196" x14ac:dyDescent="0.2">
      <c r="B1072" s="3"/>
      <c r="C1072" s="3"/>
      <c r="D1072" s="3"/>
      <c r="E1072" s="3"/>
      <c r="F1072" s="6"/>
      <c r="G1072" s="6"/>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row>
    <row r="1073" spans="2:196" x14ac:dyDescent="0.2">
      <c r="B1073" s="3"/>
      <c r="C1073" s="3"/>
      <c r="D1073" s="3"/>
      <c r="E1073" s="3"/>
      <c r="F1073" s="6"/>
      <c r="G1073" s="6"/>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row>
    <row r="1074" spans="2:196" x14ac:dyDescent="0.2">
      <c r="B1074" s="3"/>
      <c r="C1074" s="3"/>
      <c r="D1074" s="3"/>
      <c r="E1074" s="3"/>
      <c r="F1074" s="6"/>
      <c r="G1074" s="6"/>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row>
    <row r="1075" spans="2:196" x14ac:dyDescent="0.2">
      <c r="B1075" s="3"/>
      <c r="C1075" s="3"/>
      <c r="D1075" s="3"/>
      <c r="E1075" s="3"/>
      <c r="F1075" s="6"/>
      <c r="G1075" s="6"/>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row>
    <row r="1076" spans="2:196" x14ac:dyDescent="0.2">
      <c r="B1076" s="3"/>
      <c r="C1076" s="3"/>
      <c r="D1076" s="3"/>
      <c r="E1076" s="3"/>
      <c r="F1076" s="6"/>
      <c r="G1076" s="6"/>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c r="GN1076" s="3"/>
    </row>
    <row r="1077" spans="2:196" x14ac:dyDescent="0.2">
      <c r="B1077" s="3"/>
      <c r="C1077" s="3"/>
      <c r="D1077" s="3"/>
      <c r="E1077" s="3"/>
      <c r="F1077" s="6"/>
      <c r="G1077" s="6"/>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row>
    <row r="1078" spans="2:196" x14ac:dyDescent="0.2">
      <c r="B1078" s="3"/>
      <c r="C1078" s="3"/>
      <c r="D1078" s="3"/>
      <c r="E1078" s="3"/>
      <c r="F1078" s="6"/>
      <c r="G1078" s="6"/>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row>
    <row r="1079" spans="2:196" x14ac:dyDescent="0.2">
      <c r="B1079" s="3"/>
      <c r="C1079" s="3"/>
      <c r="D1079" s="3"/>
      <c r="E1079" s="3"/>
      <c r="F1079" s="6"/>
      <c r="G1079" s="6"/>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row>
    <row r="1080" spans="2:196" x14ac:dyDescent="0.2">
      <c r="B1080" s="3"/>
      <c r="C1080" s="3"/>
      <c r="D1080" s="3"/>
      <c r="E1080" s="3"/>
      <c r="F1080" s="6"/>
      <c r="G1080" s="6"/>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row>
    <row r="1081" spans="2:196" x14ac:dyDescent="0.2">
      <c r="B1081" s="3"/>
      <c r="C1081" s="3"/>
      <c r="D1081" s="3"/>
      <c r="E1081" s="3"/>
      <c r="F1081" s="6"/>
      <c r="G1081" s="6"/>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row>
    <row r="1082" spans="2:196" x14ac:dyDescent="0.2">
      <c r="B1082" s="3"/>
      <c r="C1082" s="3"/>
      <c r="D1082" s="3"/>
      <c r="E1082" s="3"/>
      <c r="F1082" s="6"/>
      <c r="G1082" s="6"/>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row>
    <row r="1083" spans="2:196" x14ac:dyDescent="0.2">
      <c r="B1083" s="3"/>
      <c r="C1083" s="3"/>
      <c r="D1083" s="3"/>
      <c r="E1083" s="3"/>
      <c r="F1083" s="6"/>
      <c r="G1083" s="6"/>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row>
    <row r="1084" spans="2:196" x14ac:dyDescent="0.2">
      <c r="B1084" s="3"/>
      <c r="C1084" s="3"/>
      <c r="D1084" s="3"/>
      <c r="E1084" s="3"/>
      <c r="F1084" s="6"/>
      <c r="G1084" s="6"/>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c r="GN1084" s="3"/>
    </row>
    <row r="1085" spans="2:196" x14ac:dyDescent="0.2">
      <c r="B1085" s="3"/>
      <c r="C1085" s="3"/>
      <c r="D1085" s="3"/>
      <c r="E1085" s="3"/>
      <c r="F1085" s="6"/>
      <c r="G1085" s="6"/>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row>
    <row r="1086" spans="2:196" x14ac:dyDescent="0.2">
      <c r="B1086" s="3"/>
      <c r="C1086" s="3"/>
      <c r="D1086" s="3"/>
      <c r="E1086" s="3"/>
      <c r="F1086" s="6"/>
      <c r="G1086" s="6"/>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row>
    <row r="1087" spans="2:196" x14ac:dyDescent="0.2">
      <c r="B1087" s="3"/>
      <c r="C1087" s="3"/>
      <c r="D1087" s="3"/>
      <c r="E1087" s="3"/>
      <c r="F1087" s="6"/>
      <c r="G1087" s="6"/>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row>
    <row r="1088" spans="2:196" x14ac:dyDescent="0.2">
      <c r="B1088" s="3"/>
      <c r="C1088" s="3"/>
      <c r="D1088" s="3"/>
      <c r="E1088" s="3"/>
      <c r="F1088" s="6"/>
      <c r="G1088" s="6"/>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row>
    <row r="1089" spans="2:196" x14ac:dyDescent="0.2">
      <c r="B1089" s="3"/>
      <c r="C1089" s="3"/>
      <c r="D1089" s="3"/>
      <c r="E1089" s="3"/>
      <c r="F1089" s="6"/>
      <c r="G1089" s="6"/>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row>
    <row r="1090" spans="2:196" x14ac:dyDescent="0.2">
      <c r="B1090" s="3"/>
      <c r="C1090" s="3"/>
      <c r="D1090" s="3"/>
      <c r="E1090" s="3"/>
      <c r="F1090" s="6"/>
      <c r="G1090" s="6"/>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row>
    <row r="1091" spans="2:196" x14ac:dyDescent="0.2">
      <c r="B1091" s="3"/>
      <c r="C1091" s="3"/>
      <c r="D1091" s="3"/>
      <c r="E1091" s="3"/>
      <c r="F1091" s="6"/>
      <c r="G1091" s="6"/>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row>
    <row r="1092" spans="2:196" x14ac:dyDescent="0.2">
      <c r="B1092" s="3"/>
      <c r="C1092" s="3"/>
      <c r="D1092" s="3"/>
      <c r="E1092" s="3"/>
      <c r="F1092" s="6"/>
      <c r="G1092" s="6"/>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row>
    <row r="1093" spans="2:196" x14ac:dyDescent="0.2">
      <c r="B1093" s="3"/>
      <c r="C1093" s="3"/>
      <c r="D1093" s="3"/>
      <c r="E1093" s="3"/>
      <c r="F1093" s="6"/>
      <c r="G1093" s="6"/>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row>
    <row r="1094" spans="2:196" x14ac:dyDescent="0.2">
      <c r="B1094" s="3"/>
      <c r="C1094" s="3"/>
      <c r="D1094" s="3"/>
      <c r="E1094" s="3"/>
      <c r="F1094" s="6"/>
      <c r="G1094" s="6"/>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row>
    <row r="1095" spans="2:196" x14ac:dyDescent="0.2">
      <c r="B1095" s="3"/>
      <c r="C1095" s="3"/>
      <c r="D1095" s="3"/>
      <c r="E1095" s="3"/>
      <c r="F1095" s="6"/>
      <c r="G1095" s="6"/>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c r="GN1095" s="3"/>
    </row>
    <row r="1096" spans="2:196" x14ac:dyDescent="0.2">
      <c r="B1096" s="3"/>
      <c r="C1096" s="3"/>
      <c r="D1096" s="3"/>
      <c r="E1096" s="3"/>
      <c r="F1096" s="6"/>
      <c r="G1096" s="6"/>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row>
    <row r="1097" spans="2:196" x14ac:dyDescent="0.2">
      <c r="B1097" s="3"/>
      <c r="C1097" s="3"/>
      <c r="D1097" s="3"/>
      <c r="E1097" s="3"/>
      <c r="F1097" s="6"/>
      <c r="G1097" s="6"/>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row>
    <row r="1098" spans="2:196" x14ac:dyDescent="0.2">
      <c r="B1098" s="3"/>
      <c r="C1098" s="3"/>
      <c r="D1098" s="3"/>
      <c r="E1098" s="3"/>
      <c r="F1098" s="6"/>
      <c r="G1098" s="6"/>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row>
    <row r="1099" spans="2:196" x14ac:dyDescent="0.2">
      <c r="B1099" s="3"/>
      <c r="C1099" s="3"/>
      <c r="D1099" s="3"/>
      <c r="E1099" s="3"/>
      <c r="F1099" s="6"/>
      <c r="G1099" s="6"/>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row>
    <row r="1100" spans="2:196" x14ac:dyDescent="0.2">
      <c r="B1100" s="3"/>
      <c r="C1100" s="3"/>
      <c r="D1100" s="3"/>
      <c r="E1100" s="3"/>
      <c r="F1100" s="6"/>
      <c r="G1100" s="6"/>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row>
    <row r="1101" spans="2:196" x14ac:dyDescent="0.2">
      <c r="B1101" s="3"/>
      <c r="C1101" s="3"/>
      <c r="D1101" s="3"/>
      <c r="E1101" s="3"/>
      <c r="F1101" s="6"/>
      <c r="G1101" s="6"/>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row>
    <row r="1102" spans="2:196" x14ac:dyDescent="0.2">
      <c r="B1102" s="3"/>
      <c r="C1102" s="3"/>
      <c r="D1102" s="3"/>
      <c r="E1102" s="3"/>
      <c r="F1102" s="6"/>
      <c r="G1102" s="6"/>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row>
    <row r="1103" spans="2:196" x14ac:dyDescent="0.2">
      <c r="B1103" s="3"/>
      <c r="C1103" s="3"/>
      <c r="D1103" s="3"/>
      <c r="E1103" s="3"/>
      <c r="F1103" s="6"/>
      <c r="G1103" s="6"/>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row>
    <row r="1104" spans="2:196" x14ac:dyDescent="0.2">
      <c r="B1104" s="3"/>
      <c r="C1104" s="3"/>
      <c r="D1104" s="3"/>
      <c r="E1104" s="3"/>
      <c r="F1104" s="6"/>
      <c r="G1104" s="6"/>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row>
    <row r="1105" spans="2:196" x14ac:dyDescent="0.2">
      <c r="B1105" s="3"/>
      <c r="C1105" s="3"/>
      <c r="D1105" s="3"/>
      <c r="E1105" s="3"/>
      <c r="F1105" s="6"/>
      <c r="G1105" s="6"/>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row>
    <row r="1106" spans="2:196" x14ac:dyDescent="0.2">
      <c r="B1106" s="3"/>
      <c r="C1106" s="3"/>
      <c r="D1106" s="3"/>
      <c r="E1106" s="3"/>
      <c r="F1106" s="6"/>
      <c r="G1106" s="6"/>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row>
    <row r="1107" spans="2:196" x14ac:dyDescent="0.2">
      <c r="B1107" s="3"/>
      <c r="C1107" s="3"/>
      <c r="D1107" s="3"/>
      <c r="E1107" s="3"/>
      <c r="F1107" s="6"/>
      <c r="G1107" s="6"/>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c r="GN1107" s="3"/>
    </row>
    <row r="1108" spans="2:196" x14ac:dyDescent="0.2">
      <c r="B1108" s="3"/>
      <c r="C1108" s="3"/>
      <c r="D1108" s="3"/>
      <c r="E1108" s="3"/>
      <c r="F1108" s="6"/>
      <c r="G1108" s="6"/>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c r="GN1108" s="3"/>
    </row>
    <row r="1109" spans="2:196" x14ac:dyDescent="0.2">
      <c r="B1109" s="3"/>
      <c r="C1109" s="3"/>
      <c r="D1109" s="3"/>
      <c r="E1109" s="3"/>
      <c r="F1109" s="6"/>
      <c r="G1109" s="6"/>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row>
    <row r="1110" spans="2:196" x14ac:dyDescent="0.2">
      <c r="B1110" s="3"/>
      <c r="C1110" s="3"/>
      <c r="D1110" s="3"/>
      <c r="E1110" s="3"/>
      <c r="F1110" s="6"/>
      <c r="G1110" s="6"/>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c r="GN1110" s="3"/>
    </row>
    <row r="1111" spans="2:196" x14ac:dyDescent="0.2">
      <c r="B1111" s="3"/>
      <c r="C1111" s="3"/>
      <c r="D1111" s="3"/>
      <c r="E1111" s="3"/>
      <c r="F1111" s="6"/>
      <c r="G1111" s="6"/>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row>
    <row r="1112" spans="2:196" x14ac:dyDescent="0.2">
      <c r="B1112" s="3"/>
      <c r="C1112" s="3"/>
      <c r="D1112" s="3"/>
      <c r="E1112" s="3"/>
      <c r="F1112" s="6"/>
      <c r="G1112" s="6"/>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row>
    <row r="1113" spans="2:196" x14ac:dyDescent="0.2">
      <c r="B1113" s="3"/>
      <c r="C1113" s="3"/>
      <c r="D1113" s="3"/>
      <c r="E1113" s="3"/>
      <c r="F1113" s="6"/>
      <c r="G1113" s="6"/>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row>
    <row r="1114" spans="2:196" x14ac:dyDescent="0.2">
      <c r="B1114" s="3"/>
      <c r="C1114" s="3"/>
      <c r="D1114" s="3"/>
      <c r="E1114" s="3"/>
      <c r="F1114" s="6"/>
      <c r="G1114" s="6"/>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row>
    <row r="1115" spans="2:196" x14ac:dyDescent="0.2">
      <c r="B1115" s="3"/>
      <c r="C1115" s="3"/>
      <c r="D1115" s="3"/>
      <c r="E1115" s="3"/>
      <c r="F1115" s="6"/>
      <c r="G1115" s="6"/>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row>
    <row r="1116" spans="2:196" x14ac:dyDescent="0.2">
      <c r="B1116" s="3"/>
      <c r="C1116" s="3"/>
      <c r="D1116" s="3"/>
      <c r="E1116" s="3"/>
      <c r="F1116" s="6"/>
      <c r="G1116" s="6"/>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row>
    <row r="1117" spans="2:196" x14ac:dyDescent="0.2">
      <c r="B1117" s="3"/>
      <c r="C1117" s="3"/>
      <c r="D1117" s="3"/>
      <c r="E1117" s="3"/>
      <c r="F1117" s="6"/>
      <c r="G1117" s="6"/>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row>
    <row r="1118" spans="2:196" x14ac:dyDescent="0.2">
      <c r="B1118" s="3"/>
      <c r="C1118" s="3"/>
      <c r="D1118" s="3"/>
      <c r="E1118" s="3"/>
      <c r="F1118" s="6"/>
      <c r="G1118" s="6"/>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row>
    <row r="1119" spans="2:196" x14ac:dyDescent="0.2">
      <c r="B1119" s="3"/>
      <c r="C1119" s="3"/>
      <c r="D1119" s="3"/>
      <c r="E1119" s="3"/>
      <c r="F1119" s="6"/>
      <c r="G1119" s="6"/>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row>
    <row r="1120" spans="2:196" x14ac:dyDescent="0.2">
      <c r="B1120" s="3"/>
      <c r="C1120" s="3"/>
      <c r="D1120" s="3"/>
      <c r="E1120" s="3"/>
      <c r="F1120" s="6"/>
      <c r="G1120" s="6"/>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row>
    <row r="1121" spans="2:196" x14ac:dyDescent="0.2">
      <c r="B1121" s="3"/>
      <c r="C1121" s="3"/>
      <c r="D1121" s="3"/>
      <c r="E1121" s="3"/>
      <c r="F1121" s="6"/>
      <c r="G1121" s="6"/>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row>
    <row r="1122" spans="2:196" x14ac:dyDescent="0.2">
      <c r="B1122" s="3"/>
      <c r="C1122" s="3"/>
      <c r="D1122" s="3"/>
      <c r="E1122" s="3"/>
      <c r="F1122" s="6"/>
      <c r="G1122" s="6"/>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row>
    <row r="1123" spans="2:196" x14ac:dyDescent="0.2">
      <c r="B1123" s="3"/>
      <c r="C1123" s="3"/>
      <c r="D1123" s="3"/>
      <c r="E1123" s="3"/>
      <c r="F1123" s="6"/>
      <c r="G1123" s="6"/>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c r="GN1123" s="3"/>
    </row>
    <row r="1124" spans="2:196" x14ac:dyDescent="0.2">
      <c r="B1124" s="3"/>
      <c r="C1124" s="3"/>
      <c r="D1124" s="3"/>
      <c r="E1124" s="3"/>
      <c r="F1124" s="6"/>
      <c r="G1124" s="6"/>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row>
    <row r="1125" spans="2:196" x14ac:dyDescent="0.2">
      <c r="B1125" s="3"/>
      <c r="C1125" s="3"/>
      <c r="D1125" s="3"/>
      <c r="E1125" s="3"/>
      <c r="F1125" s="6"/>
      <c r="G1125" s="6"/>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c r="GN1125" s="3"/>
    </row>
    <row r="1126" spans="2:196" x14ac:dyDescent="0.2">
      <c r="B1126" s="3"/>
      <c r="C1126" s="3"/>
      <c r="D1126" s="3"/>
      <c r="E1126" s="3"/>
      <c r="F1126" s="6"/>
      <c r="G1126" s="6"/>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row>
    <row r="1127" spans="2:196" x14ac:dyDescent="0.2">
      <c r="B1127" s="3"/>
      <c r="C1127" s="3"/>
      <c r="D1127" s="3"/>
      <c r="E1127" s="3"/>
      <c r="F1127" s="6"/>
      <c r="G1127" s="6"/>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row>
    <row r="1128" spans="2:196" x14ac:dyDescent="0.2">
      <c r="B1128" s="3"/>
      <c r="C1128" s="3"/>
      <c r="D1128" s="3"/>
      <c r="E1128" s="3"/>
      <c r="F1128" s="6"/>
      <c r="G1128" s="6"/>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row>
    <row r="1129" spans="2:196" x14ac:dyDescent="0.2">
      <c r="B1129" s="3"/>
      <c r="C1129" s="3"/>
      <c r="D1129" s="3"/>
      <c r="E1129" s="3"/>
      <c r="F1129" s="6"/>
      <c r="G1129" s="6"/>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c r="GN1129" s="3"/>
    </row>
    <row r="1130" spans="2:196" x14ac:dyDescent="0.2">
      <c r="B1130" s="3"/>
      <c r="C1130" s="3"/>
      <c r="D1130" s="3"/>
      <c r="E1130" s="3"/>
      <c r="F1130" s="6"/>
      <c r="G1130" s="6"/>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c r="GN1130" s="3"/>
    </row>
    <row r="1131" spans="2:196" x14ac:dyDescent="0.2">
      <c r="B1131" s="3"/>
      <c r="C1131" s="3"/>
      <c r="D1131" s="3"/>
      <c r="E1131" s="3"/>
      <c r="F1131" s="6"/>
      <c r="G1131" s="6"/>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row>
    <row r="1132" spans="2:196" x14ac:dyDescent="0.2">
      <c r="B1132" s="3"/>
      <c r="C1132" s="3"/>
      <c r="D1132" s="3"/>
      <c r="E1132" s="3"/>
      <c r="F1132" s="6"/>
      <c r="G1132" s="6"/>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c r="GN1132" s="3"/>
    </row>
    <row r="1133" spans="2:196" x14ac:dyDescent="0.2">
      <c r="B1133" s="3"/>
      <c r="C1133" s="3"/>
      <c r="D1133" s="3"/>
      <c r="E1133" s="3"/>
      <c r="F1133" s="6"/>
      <c r="G1133" s="6"/>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row>
    <row r="1134" spans="2:196" x14ac:dyDescent="0.2">
      <c r="B1134" s="3"/>
      <c r="C1134" s="3"/>
      <c r="D1134" s="3"/>
      <c r="E1134" s="3"/>
      <c r="F1134" s="6"/>
      <c r="G1134" s="6"/>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row>
    <row r="1135" spans="2:196" x14ac:dyDescent="0.2">
      <c r="B1135" s="3"/>
      <c r="C1135" s="3"/>
      <c r="D1135" s="3"/>
      <c r="E1135" s="3"/>
      <c r="F1135" s="6"/>
      <c r="G1135" s="6"/>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c r="GN1135" s="3"/>
    </row>
    <row r="1136" spans="2:196" x14ac:dyDescent="0.2">
      <c r="B1136" s="3"/>
      <c r="C1136" s="3"/>
      <c r="D1136" s="3"/>
      <c r="E1136" s="3"/>
      <c r="F1136" s="6"/>
      <c r="G1136" s="6"/>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c r="GN1136" s="3"/>
    </row>
    <row r="1137" spans="2:196" x14ac:dyDescent="0.2">
      <c r="B1137" s="3"/>
      <c r="C1137" s="3"/>
      <c r="D1137" s="3"/>
      <c r="E1137" s="3"/>
      <c r="F1137" s="6"/>
      <c r="G1137" s="6"/>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c r="GN1137" s="3"/>
    </row>
    <row r="1138" spans="2:196" x14ac:dyDescent="0.2">
      <c r="B1138" s="3"/>
      <c r="C1138" s="3"/>
      <c r="D1138" s="3"/>
      <c r="E1138" s="3"/>
      <c r="F1138" s="6"/>
      <c r="G1138" s="6"/>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row>
    <row r="1139" spans="2:196" x14ac:dyDescent="0.2">
      <c r="B1139" s="3"/>
      <c r="C1139" s="3"/>
      <c r="D1139" s="3"/>
      <c r="E1139" s="3"/>
      <c r="F1139" s="6"/>
      <c r="G1139" s="6"/>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c r="GN1139" s="3"/>
    </row>
    <row r="1140" spans="2:196" x14ac:dyDescent="0.2">
      <c r="B1140" s="3"/>
      <c r="C1140" s="3"/>
      <c r="D1140" s="3"/>
      <c r="E1140" s="3"/>
      <c r="F1140" s="6"/>
      <c r="G1140" s="6"/>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row>
    <row r="1141" spans="2:196" x14ac:dyDescent="0.2">
      <c r="B1141" s="3"/>
      <c r="C1141" s="3"/>
      <c r="D1141" s="3"/>
      <c r="E1141" s="3"/>
      <c r="F1141" s="6"/>
      <c r="G1141" s="6"/>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c r="GN1141" s="3"/>
    </row>
    <row r="1142" spans="2:196" x14ac:dyDescent="0.2">
      <c r="B1142" s="3"/>
      <c r="C1142" s="3"/>
      <c r="D1142" s="3"/>
      <c r="E1142" s="3"/>
      <c r="F1142" s="6"/>
      <c r="G1142" s="6"/>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c r="GN1142" s="3"/>
    </row>
    <row r="1143" spans="2:196" x14ac:dyDescent="0.2">
      <c r="B1143" s="3"/>
      <c r="C1143" s="3"/>
      <c r="D1143" s="3"/>
      <c r="E1143" s="3"/>
      <c r="F1143" s="6"/>
      <c r="G1143" s="6"/>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row>
    <row r="1144" spans="2:196" x14ac:dyDescent="0.2">
      <c r="B1144" s="3"/>
      <c r="C1144" s="3"/>
      <c r="D1144" s="3"/>
      <c r="E1144" s="3"/>
      <c r="F1144" s="6"/>
      <c r="G1144" s="6"/>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row>
    <row r="1145" spans="2:196" x14ac:dyDescent="0.2">
      <c r="B1145" s="3"/>
      <c r="C1145" s="3"/>
      <c r="D1145" s="3"/>
      <c r="E1145" s="3"/>
      <c r="F1145" s="6"/>
      <c r="G1145" s="6"/>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c r="GN1145" s="3"/>
    </row>
    <row r="1146" spans="2:196" x14ac:dyDescent="0.2">
      <c r="B1146" s="3"/>
      <c r="C1146" s="3"/>
      <c r="D1146" s="3"/>
      <c r="E1146" s="3"/>
      <c r="F1146" s="6"/>
      <c r="G1146" s="6"/>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c r="GN1146" s="3"/>
    </row>
    <row r="1147" spans="2:196" x14ac:dyDescent="0.2">
      <c r="B1147" s="3"/>
      <c r="C1147" s="3"/>
      <c r="D1147" s="3"/>
      <c r="E1147" s="3"/>
      <c r="F1147" s="6"/>
      <c r="G1147" s="6"/>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c r="GN1147" s="3"/>
    </row>
    <row r="1148" spans="2:196" x14ac:dyDescent="0.2">
      <c r="B1148" s="3"/>
      <c r="C1148" s="3"/>
      <c r="D1148" s="3"/>
      <c r="E1148" s="3"/>
      <c r="F1148" s="6"/>
      <c r="G1148" s="6"/>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c r="GN1148" s="3"/>
    </row>
    <row r="1149" spans="2:196" x14ac:dyDescent="0.2">
      <c r="B1149" s="3"/>
      <c r="C1149" s="3"/>
      <c r="D1149" s="3"/>
      <c r="E1149" s="3"/>
      <c r="F1149" s="6"/>
      <c r="G1149" s="6"/>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row>
    <row r="1150" spans="2:196" x14ac:dyDescent="0.2">
      <c r="B1150" s="3"/>
      <c r="C1150" s="3"/>
      <c r="D1150" s="3"/>
      <c r="E1150" s="3"/>
      <c r="F1150" s="6"/>
      <c r="G1150" s="6"/>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c r="GN1150" s="3"/>
    </row>
    <row r="1151" spans="2:196" x14ac:dyDescent="0.2">
      <c r="B1151" s="3"/>
      <c r="C1151" s="3"/>
      <c r="D1151" s="3"/>
      <c r="E1151" s="3"/>
      <c r="F1151" s="6"/>
      <c r="G1151" s="6"/>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c r="GN1151" s="3"/>
    </row>
    <row r="1152" spans="2:196" x14ac:dyDescent="0.2">
      <c r="B1152" s="3"/>
      <c r="C1152" s="3"/>
      <c r="D1152" s="3"/>
      <c r="E1152" s="3"/>
      <c r="F1152" s="6"/>
      <c r="G1152" s="6"/>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row>
    <row r="1153" spans="2:196" x14ac:dyDescent="0.2">
      <c r="B1153" s="3"/>
      <c r="C1153" s="3"/>
      <c r="D1153" s="3"/>
      <c r="E1153" s="3"/>
      <c r="F1153" s="6"/>
      <c r="G1153" s="6"/>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c r="GN1153" s="3"/>
    </row>
    <row r="1154" spans="2:196" x14ac:dyDescent="0.2">
      <c r="B1154" s="3"/>
      <c r="C1154" s="3"/>
      <c r="D1154" s="3"/>
      <c r="E1154" s="3"/>
      <c r="F1154" s="6"/>
      <c r="G1154" s="6"/>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c r="GN1154" s="3"/>
    </row>
    <row r="1155" spans="2:196" x14ac:dyDescent="0.2">
      <c r="B1155" s="3"/>
      <c r="C1155" s="3"/>
      <c r="D1155" s="3"/>
      <c r="E1155" s="3"/>
      <c r="F1155" s="6"/>
      <c r="G1155" s="6"/>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row>
    <row r="1156" spans="2:196" x14ac:dyDescent="0.2">
      <c r="B1156" s="3"/>
      <c r="C1156" s="3"/>
      <c r="D1156" s="3"/>
      <c r="E1156" s="3"/>
      <c r="F1156" s="6"/>
      <c r="G1156" s="6"/>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c r="GN1156" s="3"/>
    </row>
    <row r="1157" spans="2:196" x14ac:dyDescent="0.2">
      <c r="B1157" s="3"/>
      <c r="C1157" s="3"/>
      <c r="D1157" s="3"/>
      <c r="E1157" s="3"/>
      <c r="F1157" s="6"/>
      <c r="G1157" s="6"/>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c r="GN1157" s="3"/>
    </row>
    <row r="1158" spans="2:196" x14ac:dyDescent="0.2">
      <c r="B1158" s="3"/>
      <c r="C1158" s="3"/>
      <c r="D1158" s="3"/>
      <c r="E1158" s="3"/>
      <c r="F1158" s="6"/>
      <c r="G1158" s="6"/>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c r="GN1158" s="3"/>
    </row>
    <row r="1159" spans="2:196" x14ac:dyDescent="0.2">
      <c r="B1159" s="3"/>
      <c r="C1159" s="3"/>
      <c r="D1159" s="3"/>
      <c r="E1159" s="3"/>
      <c r="F1159" s="6"/>
      <c r="G1159" s="6"/>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c r="GN1159" s="3"/>
    </row>
    <row r="1160" spans="2:196" x14ac:dyDescent="0.2">
      <c r="B1160" s="3"/>
      <c r="C1160" s="3"/>
      <c r="D1160" s="3"/>
      <c r="E1160" s="3"/>
      <c r="F1160" s="6"/>
      <c r="G1160" s="6"/>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row>
    <row r="1161" spans="2:196" x14ac:dyDescent="0.2">
      <c r="B1161" s="3"/>
      <c r="C1161" s="3"/>
      <c r="D1161" s="3"/>
      <c r="E1161" s="3"/>
      <c r="F1161" s="6"/>
      <c r="G1161" s="6"/>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row>
    <row r="1162" spans="2:196" x14ac:dyDescent="0.2">
      <c r="B1162" s="3"/>
      <c r="C1162" s="3"/>
      <c r="D1162" s="3"/>
      <c r="E1162" s="3"/>
      <c r="F1162" s="6"/>
      <c r="G1162" s="6"/>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row>
    <row r="1163" spans="2:196" x14ac:dyDescent="0.2">
      <c r="B1163" s="3"/>
      <c r="C1163" s="3"/>
      <c r="D1163" s="3"/>
      <c r="E1163" s="3"/>
      <c r="F1163" s="6"/>
      <c r="G1163" s="6"/>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row>
    <row r="1164" spans="2:196" x14ac:dyDescent="0.2">
      <c r="B1164" s="3"/>
      <c r="C1164" s="3"/>
      <c r="D1164" s="3"/>
      <c r="E1164" s="3"/>
      <c r="F1164" s="6"/>
      <c r="G1164" s="6"/>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c r="GN1164" s="3"/>
    </row>
    <row r="1165" spans="2:196" x14ac:dyDescent="0.2">
      <c r="B1165" s="3"/>
      <c r="C1165" s="3"/>
      <c r="D1165" s="3"/>
      <c r="E1165" s="3"/>
      <c r="F1165" s="6"/>
      <c r="G1165" s="6"/>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c r="GN1165" s="3"/>
    </row>
    <row r="1166" spans="2:196" x14ac:dyDescent="0.2">
      <c r="B1166" s="3"/>
      <c r="C1166" s="3"/>
      <c r="D1166" s="3"/>
      <c r="E1166" s="3"/>
      <c r="F1166" s="6"/>
      <c r="G1166" s="6"/>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row>
    <row r="1167" spans="2:196" x14ac:dyDescent="0.2">
      <c r="B1167" s="3"/>
      <c r="C1167" s="3"/>
      <c r="D1167" s="3"/>
      <c r="E1167" s="3"/>
      <c r="F1167" s="6"/>
      <c r="G1167" s="6"/>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c r="GN1167" s="3"/>
    </row>
    <row r="1168" spans="2:196" x14ac:dyDescent="0.2">
      <c r="B1168" s="3"/>
      <c r="C1168" s="3"/>
      <c r="D1168" s="3"/>
      <c r="E1168" s="3"/>
      <c r="F1168" s="6"/>
      <c r="G1168" s="6"/>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c r="GN1168" s="3"/>
    </row>
    <row r="1169" spans="2:196" x14ac:dyDescent="0.2">
      <c r="B1169" s="3"/>
      <c r="C1169" s="3"/>
      <c r="D1169" s="3"/>
      <c r="E1169" s="3"/>
      <c r="F1169" s="6"/>
      <c r="G1169" s="6"/>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c r="GN1169" s="3"/>
    </row>
    <row r="1170" spans="2:196" x14ac:dyDescent="0.2">
      <c r="B1170" s="3"/>
      <c r="C1170" s="3"/>
      <c r="D1170" s="3"/>
      <c r="E1170" s="3"/>
      <c r="F1170" s="6"/>
      <c r="G1170" s="6"/>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row>
    <row r="1171" spans="2:196" x14ac:dyDescent="0.2">
      <c r="B1171" s="3"/>
      <c r="C1171" s="3"/>
      <c r="D1171" s="3"/>
      <c r="E1171" s="3"/>
      <c r="F1171" s="6"/>
      <c r="G1171" s="6"/>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c r="GN1171" s="3"/>
    </row>
    <row r="1172" spans="2:196" x14ac:dyDescent="0.2">
      <c r="B1172" s="3"/>
      <c r="C1172" s="3"/>
      <c r="D1172" s="3"/>
      <c r="E1172" s="3"/>
      <c r="F1172" s="6"/>
      <c r="G1172" s="6"/>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row>
    <row r="1173" spans="2:196" x14ac:dyDescent="0.2">
      <c r="B1173" s="3"/>
      <c r="C1173" s="3"/>
      <c r="D1173" s="3"/>
      <c r="E1173" s="3"/>
      <c r="F1173" s="6"/>
      <c r="G1173" s="6"/>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row>
    <row r="1174" spans="2:196" x14ac:dyDescent="0.2">
      <c r="B1174" s="3"/>
      <c r="C1174" s="3"/>
      <c r="D1174" s="3"/>
      <c r="E1174" s="3"/>
      <c r="F1174" s="6"/>
      <c r="G1174" s="6"/>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c r="GN1174" s="3"/>
    </row>
    <row r="1175" spans="2:196" x14ac:dyDescent="0.2">
      <c r="B1175" s="3"/>
      <c r="C1175" s="3"/>
      <c r="D1175" s="3"/>
      <c r="E1175" s="3"/>
      <c r="F1175" s="6"/>
      <c r="G1175" s="6"/>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c r="GN1175" s="3"/>
    </row>
    <row r="1176" spans="2:196" x14ac:dyDescent="0.2">
      <c r="B1176" s="3"/>
      <c r="C1176" s="3"/>
      <c r="D1176" s="3"/>
      <c r="E1176" s="3"/>
      <c r="F1176" s="6"/>
      <c r="G1176" s="6"/>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c r="GN1176" s="3"/>
    </row>
    <row r="1177" spans="2:196" x14ac:dyDescent="0.2">
      <c r="B1177" s="3"/>
      <c r="C1177" s="3"/>
      <c r="D1177" s="3"/>
      <c r="E1177" s="3"/>
      <c r="F1177" s="6"/>
      <c r="G1177" s="6"/>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row>
    <row r="1178" spans="2:196" x14ac:dyDescent="0.2">
      <c r="B1178" s="3"/>
      <c r="C1178" s="3"/>
      <c r="D1178" s="3"/>
      <c r="E1178" s="3"/>
      <c r="F1178" s="6"/>
      <c r="G1178" s="6"/>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row>
    <row r="1179" spans="2:196" x14ac:dyDescent="0.2">
      <c r="B1179" s="3"/>
      <c r="C1179" s="3"/>
      <c r="D1179" s="3"/>
      <c r="E1179" s="3"/>
      <c r="F1179" s="6"/>
      <c r="G1179" s="6"/>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row>
    <row r="1180" spans="2:196" x14ac:dyDescent="0.2">
      <c r="B1180" s="3"/>
      <c r="C1180" s="3"/>
      <c r="D1180" s="3"/>
      <c r="E1180" s="3"/>
      <c r="F1180" s="6"/>
      <c r="G1180" s="6"/>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row>
    <row r="1181" spans="2:196" x14ac:dyDescent="0.2">
      <c r="B1181" s="3"/>
      <c r="C1181" s="3"/>
      <c r="D1181" s="3"/>
      <c r="E1181" s="3"/>
      <c r="F1181" s="6"/>
      <c r="G1181" s="6"/>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row>
    <row r="1182" spans="2:196" x14ac:dyDescent="0.2">
      <c r="B1182" s="3"/>
      <c r="C1182" s="3"/>
      <c r="D1182" s="3"/>
      <c r="E1182" s="3"/>
      <c r="F1182" s="6"/>
      <c r="G1182" s="6"/>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row>
    <row r="1183" spans="2:196" x14ac:dyDescent="0.2">
      <c r="B1183" s="3"/>
      <c r="C1183" s="3"/>
      <c r="D1183" s="3"/>
      <c r="E1183" s="3"/>
      <c r="F1183" s="6"/>
      <c r="G1183" s="6"/>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row>
    <row r="1184" spans="2:196" x14ac:dyDescent="0.2">
      <c r="B1184" s="3"/>
      <c r="C1184" s="3"/>
      <c r="D1184" s="3"/>
      <c r="E1184" s="3"/>
      <c r="F1184" s="6"/>
      <c r="G1184" s="6"/>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row>
    <row r="1185" spans="2:196" x14ac:dyDescent="0.2">
      <c r="B1185" s="3"/>
      <c r="C1185" s="3"/>
      <c r="D1185" s="3"/>
      <c r="E1185" s="3"/>
      <c r="F1185" s="6"/>
      <c r="G1185" s="6"/>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row>
    <row r="1186" spans="2:196" x14ac:dyDescent="0.2">
      <c r="B1186" s="3"/>
      <c r="C1186" s="3"/>
      <c r="D1186" s="3"/>
      <c r="E1186" s="3"/>
      <c r="F1186" s="6"/>
      <c r="G1186" s="6"/>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c r="GN1186" s="3"/>
    </row>
    <row r="1187" spans="2:196" x14ac:dyDescent="0.2">
      <c r="B1187" s="3"/>
      <c r="C1187" s="3"/>
      <c r="D1187" s="3"/>
      <c r="E1187" s="3"/>
      <c r="F1187" s="6"/>
      <c r="G1187" s="6"/>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c r="GN1187" s="3"/>
    </row>
    <row r="1188" spans="2:196" x14ac:dyDescent="0.2">
      <c r="B1188" s="3"/>
      <c r="C1188" s="3"/>
      <c r="D1188" s="3"/>
      <c r="E1188" s="3"/>
      <c r="F1188" s="6"/>
      <c r="G1188" s="6"/>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row>
    <row r="1189" spans="2:196" x14ac:dyDescent="0.2">
      <c r="B1189" s="3"/>
      <c r="C1189" s="3"/>
      <c r="D1189" s="3"/>
      <c r="E1189" s="3"/>
      <c r="F1189" s="6"/>
      <c r="G1189" s="6"/>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row>
    <row r="1190" spans="2:196" x14ac:dyDescent="0.2">
      <c r="B1190" s="3"/>
      <c r="C1190" s="3"/>
      <c r="D1190" s="3"/>
      <c r="E1190" s="3"/>
      <c r="F1190" s="6"/>
      <c r="G1190" s="6"/>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c r="GN1190" s="3"/>
    </row>
    <row r="1191" spans="2:196" x14ac:dyDescent="0.2">
      <c r="B1191" s="3"/>
      <c r="C1191" s="3"/>
      <c r="D1191" s="3"/>
      <c r="E1191" s="3"/>
      <c r="F1191" s="6"/>
      <c r="G1191" s="6"/>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row>
    <row r="1192" spans="2:196" x14ac:dyDescent="0.2">
      <c r="B1192" s="3"/>
      <c r="C1192" s="3"/>
      <c r="D1192" s="3"/>
      <c r="E1192" s="3"/>
      <c r="F1192" s="6"/>
      <c r="G1192" s="6"/>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c r="GN1192" s="3"/>
    </row>
    <row r="1193" spans="2:196" x14ac:dyDescent="0.2">
      <c r="B1193" s="3"/>
      <c r="C1193" s="3"/>
      <c r="D1193" s="3"/>
      <c r="E1193" s="3"/>
      <c r="F1193" s="6"/>
      <c r="G1193" s="6"/>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row>
    <row r="1194" spans="2:196" x14ac:dyDescent="0.2">
      <c r="B1194" s="3"/>
      <c r="C1194" s="3"/>
      <c r="D1194" s="3"/>
      <c r="E1194" s="3"/>
      <c r="F1194" s="6"/>
      <c r="G1194" s="6"/>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row>
    <row r="1195" spans="2:196" x14ac:dyDescent="0.2">
      <c r="B1195" s="3"/>
      <c r="C1195" s="3"/>
      <c r="D1195" s="3"/>
      <c r="E1195" s="3"/>
      <c r="F1195" s="6"/>
      <c r="G1195" s="6"/>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c r="GN1195" s="3"/>
    </row>
    <row r="1196" spans="2:196" x14ac:dyDescent="0.2">
      <c r="B1196" s="3"/>
      <c r="C1196" s="3"/>
      <c r="D1196" s="3"/>
      <c r="E1196" s="3"/>
      <c r="F1196" s="6"/>
      <c r="G1196" s="6"/>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row>
    <row r="1197" spans="2:196" x14ac:dyDescent="0.2">
      <c r="B1197" s="3"/>
      <c r="C1197" s="3"/>
      <c r="D1197" s="3"/>
      <c r="E1197" s="3"/>
      <c r="F1197" s="6"/>
      <c r="G1197" s="6"/>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c r="GN1197" s="3"/>
    </row>
    <row r="1198" spans="2:196" x14ac:dyDescent="0.2">
      <c r="B1198" s="3"/>
      <c r="C1198" s="3"/>
      <c r="D1198" s="3"/>
      <c r="E1198" s="3"/>
      <c r="F1198" s="6"/>
      <c r="G1198" s="6"/>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c r="GN1198" s="3"/>
    </row>
    <row r="1199" spans="2:196" x14ac:dyDescent="0.2">
      <c r="B1199" s="3"/>
      <c r="C1199" s="3"/>
      <c r="D1199" s="3"/>
      <c r="E1199" s="3"/>
      <c r="F1199" s="6"/>
      <c r="G1199" s="6"/>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row>
    <row r="1200" spans="2:196" x14ac:dyDescent="0.2">
      <c r="B1200" s="3"/>
      <c r="C1200" s="3"/>
      <c r="D1200" s="3"/>
      <c r="E1200" s="3"/>
      <c r="F1200" s="6"/>
      <c r="G1200" s="6"/>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row>
    <row r="1201" spans="2:196" x14ac:dyDescent="0.2">
      <c r="B1201" s="3"/>
      <c r="C1201" s="3"/>
      <c r="D1201" s="3"/>
      <c r="E1201" s="3"/>
      <c r="F1201" s="6"/>
      <c r="G1201" s="6"/>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row>
    <row r="1202" spans="2:196" x14ac:dyDescent="0.2">
      <c r="B1202" s="3"/>
      <c r="C1202" s="3"/>
      <c r="D1202" s="3"/>
      <c r="E1202" s="3"/>
      <c r="F1202" s="6"/>
      <c r="G1202" s="6"/>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row>
    <row r="1203" spans="2:196" x14ac:dyDescent="0.2">
      <c r="B1203" s="3"/>
      <c r="C1203" s="3"/>
      <c r="D1203" s="3"/>
      <c r="E1203" s="3"/>
      <c r="F1203" s="6"/>
      <c r="G1203" s="6"/>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row>
    <row r="1204" spans="2:196" x14ac:dyDescent="0.2">
      <c r="B1204" s="3"/>
      <c r="C1204" s="3"/>
      <c r="D1204" s="3"/>
      <c r="E1204" s="3"/>
      <c r="F1204" s="6"/>
      <c r="G1204" s="6"/>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c r="GN1204" s="3"/>
    </row>
    <row r="1205" spans="2:196" x14ac:dyDescent="0.2">
      <c r="B1205" s="3"/>
      <c r="C1205" s="3"/>
      <c r="D1205" s="3"/>
      <c r="E1205" s="3"/>
      <c r="F1205" s="6"/>
      <c r="G1205" s="6"/>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row>
    <row r="1206" spans="2:196" x14ac:dyDescent="0.2">
      <c r="B1206" s="3"/>
      <c r="C1206" s="3"/>
      <c r="D1206" s="3"/>
      <c r="E1206" s="3"/>
      <c r="F1206" s="6"/>
      <c r="G1206" s="6"/>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row>
    <row r="1207" spans="2:196" x14ac:dyDescent="0.2">
      <c r="B1207" s="3"/>
      <c r="C1207" s="3"/>
      <c r="D1207" s="3"/>
      <c r="E1207" s="3"/>
      <c r="F1207" s="6"/>
      <c r="G1207" s="6"/>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row>
    <row r="1208" spans="2:196" x14ac:dyDescent="0.2">
      <c r="B1208" s="3"/>
      <c r="C1208" s="3"/>
      <c r="D1208" s="3"/>
      <c r="E1208" s="3"/>
      <c r="F1208" s="6"/>
      <c r="G1208" s="6"/>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row>
    <row r="1209" spans="2:196" x14ac:dyDescent="0.2">
      <c r="B1209" s="3"/>
      <c r="C1209" s="3"/>
      <c r="D1209" s="3"/>
      <c r="E1209" s="3"/>
      <c r="F1209" s="6"/>
      <c r="G1209" s="6"/>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row>
    <row r="1210" spans="2:196" x14ac:dyDescent="0.2">
      <c r="B1210" s="3"/>
      <c r="C1210" s="3"/>
      <c r="D1210" s="3"/>
      <c r="E1210" s="3"/>
      <c r="F1210" s="6"/>
      <c r="G1210" s="6"/>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c r="GN1210" s="3"/>
    </row>
    <row r="1211" spans="2:196" x14ac:dyDescent="0.2">
      <c r="B1211" s="3"/>
      <c r="C1211" s="3"/>
      <c r="D1211" s="3"/>
      <c r="E1211" s="3"/>
      <c r="F1211" s="6"/>
      <c r="G1211" s="6"/>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row>
    <row r="1212" spans="2:196" x14ac:dyDescent="0.2">
      <c r="B1212" s="3"/>
      <c r="C1212" s="3"/>
      <c r="D1212" s="3"/>
      <c r="E1212" s="3"/>
      <c r="F1212" s="6"/>
      <c r="G1212" s="6"/>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c r="GN1212" s="3"/>
    </row>
    <row r="1213" spans="2:196" x14ac:dyDescent="0.2">
      <c r="B1213" s="3"/>
      <c r="C1213" s="3"/>
      <c r="D1213" s="3"/>
      <c r="E1213" s="3"/>
      <c r="F1213" s="6"/>
      <c r="G1213" s="6"/>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c r="GN1213" s="3"/>
    </row>
    <row r="1214" spans="2:196" x14ac:dyDescent="0.2">
      <c r="B1214" s="3"/>
      <c r="C1214" s="3"/>
      <c r="D1214" s="3"/>
      <c r="E1214" s="3"/>
      <c r="F1214" s="6"/>
      <c r="G1214" s="6"/>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row>
    <row r="1215" spans="2:196" x14ac:dyDescent="0.2">
      <c r="B1215" s="3"/>
      <c r="C1215" s="3"/>
      <c r="D1215" s="3"/>
      <c r="E1215" s="3"/>
      <c r="F1215" s="6"/>
      <c r="G1215" s="6"/>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row>
    <row r="1216" spans="2:196" x14ac:dyDescent="0.2">
      <c r="B1216" s="3"/>
      <c r="C1216" s="3"/>
      <c r="D1216" s="3"/>
      <c r="E1216" s="3"/>
      <c r="F1216" s="6"/>
      <c r="G1216" s="6"/>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row>
    <row r="1217" spans="2:196" x14ac:dyDescent="0.2">
      <c r="B1217" s="3"/>
      <c r="C1217" s="3"/>
      <c r="D1217" s="3"/>
      <c r="E1217" s="3"/>
      <c r="F1217" s="6"/>
      <c r="G1217" s="6"/>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c r="GN1217" s="3"/>
    </row>
    <row r="1218" spans="2:196" x14ac:dyDescent="0.2">
      <c r="B1218" s="3"/>
      <c r="C1218" s="3"/>
      <c r="D1218" s="3"/>
      <c r="E1218" s="3"/>
      <c r="F1218" s="6"/>
      <c r="G1218" s="6"/>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row>
    <row r="1219" spans="2:196" x14ac:dyDescent="0.2">
      <c r="B1219" s="3"/>
      <c r="C1219" s="3"/>
      <c r="D1219" s="3"/>
      <c r="E1219" s="3"/>
      <c r="F1219" s="6"/>
      <c r="G1219" s="6"/>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c r="GN1219" s="3"/>
    </row>
    <row r="1220" spans="2:196" x14ac:dyDescent="0.2">
      <c r="B1220" s="3"/>
      <c r="C1220" s="3"/>
      <c r="D1220" s="3"/>
      <c r="E1220" s="3"/>
      <c r="F1220" s="6"/>
      <c r="G1220" s="6"/>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row>
    <row r="1221" spans="2:196" x14ac:dyDescent="0.2">
      <c r="B1221" s="3"/>
      <c r="C1221" s="3"/>
      <c r="D1221" s="3"/>
      <c r="E1221" s="3"/>
      <c r="F1221" s="6"/>
      <c r="G1221" s="6"/>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c r="GN1221" s="3"/>
    </row>
    <row r="1222" spans="2:196" x14ac:dyDescent="0.2">
      <c r="B1222" s="3"/>
      <c r="C1222" s="3"/>
      <c r="D1222" s="3"/>
      <c r="E1222" s="3"/>
      <c r="F1222" s="6"/>
      <c r="G1222" s="6"/>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row>
    <row r="1223" spans="2:196" x14ac:dyDescent="0.2">
      <c r="B1223" s="3"/>
      <c r="C1223" s="3"/>
      <c r="D1223" s="3"/>
      <c r="E1223" s="3"/>
      <c r="F1223" s="6"/>
      <c r="G1223" s="6"/>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c r="GN1223" s="3"/>
    </row>
    <row r="1224" spans="2:196" x14ac:dyDescent="0.2">
      <c r="B1224" s="3"/>
      <c r="C1224" s="3"/>
      <c r="D1224" s="3"/>
      <c r="E1224" s="3"/>
      <c r="F1224" s="6"/>
      <c r="G1224" s="6"/>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row>
    <row r="1225" spans="2:196" x14ac:dyDescent="0.2">
      <c r="B1225" s="3"/>
      <c r="C1225" s="3"/>
      <c r="D1225" s="3"/>
      <c r="E1225" s="3"/>
      <c r="F1225" s="6"/>
      <c r="G1225" s="6"/>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c r="GN1225" s="3"/>
    </row>
    <row r="1226" spans="2:196" x14ac:dyDescent="0.2">
      <c r="B1226" s="3"/>
      <c r="C1226" s="3"/>
      <c r="D1226" s="3"/>
      <c r="E1226" s="3"/>
      <c r="F1226" s="6"/>
      <c r="G1226" s="6"/>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c r="GN1226" s="3"/>
    </row>
    <row r="1227" spans="2:196" x14ac:dyDescent="0.2">
      <c r="B1227" s="3"/>
      <c r="C1227" s="3"/>
      <c r="D1227" s="3"/>
      <c r="E1227" s="3"/>
      <c r="F1227" s="6"/>
      <c r="G1227" s="6"/>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row>
    <row r="1228" spans="2:196" x14ac:dyDescent="0.2">
      <c r="B1228" s="3"/>
      <c r="C1228" s="3"/>
      <c r="D1228" s="3"/>
      <c r="E1228" s="3"/>
      <c r="F1228" s="6"/>
      <c r="G1228" s="6"/>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c r="GN1228" s="3"/>
    </row>
    <row r="1229" spans="2:196" x14ac:dyDescent="0.2">
      <c r="B1229" s="3"/>
      <c r="C1229" s="3"/>
      <c r="D1229" s="3"/>
      <c r="E1229" s="3"/>
      <c r="F1229" s="6"/>
      <c r="G1229" s="6"/>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c r="GN1229" s="3"/>
    </row>
    <row r="1230" spans="2:196" x14ac:dyDescent="0.2">
      <c r="B1230" s="3"/>
      <c r="C1230" s="3"/>
      <c r="D1230" s="3"/>
      <c r="E1230" s="3"/>
      <c r="F1230" s="6"/>
      <c r="G1230" s="6"/>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row>
    <row r="1231" spans="2:196" x14ac:dyDescent="0.2">
      <c r="B1231" s="3"/>
      <c r="C1231" s="3"/>
      <c r="D1231" s="3"/>
      <c r="E1231" s="3"/>
      <c r="F1231" s="6"/>
      <c r="G1231" s="6"/>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c r="GN1231" s="3"/>
    </row>
    <row r="1232" spans="2:196" x14ac:dyDescent="0.2">
      <c r="B1232" s="3"/>
      <c r="C1232" s="3"/>
      <c r="D1232" s="3"/>
      <c r="E1232" s="3"/>
      <c r="F1232" s="6"/>
      <c r="G1232" s="6"/>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row>
    <row r="1233" spans="2:196" x14ac:dyDescent="0.2">
      <c r="B1233" s="3"/>
      <c r="C1233" s="3"/>
      <c r="D1233" s="3"/>
      <c r="E1233" s="3"/>
      <c r="F1233" s="6"/>
      <c r="G1233" s="6"/>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c r="GN1233" s="3"/>
    </row>
    <row r="1234" spans="2:196" x14ac:dyDescent="0.2">
      <c r="B1234" s="3"/>
      <c r="C1234" s="3"/>
      <c r="D1234" s="3"/>
      <c r="E1234" s="3"/>
      <c r="F1234" s="6"/>
      <c r="G1234" s="6"/>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row>
    <row r="1235" spans="2:196" x14ac:dyDescent="0.2">
      <c r="B1235" s="3"/>
      <c r="C1235" s="3"/>
      <c r="D1235" s="3"/>
      <c r="E1235" s="3"/>
      <c r="F1235" s="6"/>
      <c r="G1235" s="6"/>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c r="GN1235" s="3"/>
    </row>
    <row r="1236" spans="2:196" x14ac:dyDescent="0.2">
      <c r="B1236" s="3"/>
      <c r="C1236" s="3"/>
      <c r="D1236" s="3"/>
      <c r="E1236" s="3"/>
      <c r="F1236" s="6"/>
      <c r="G1236" s="6"/>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c r="GN1236" s="3"/>
    </row>
    <row r="1237" spans="2:196" x14ac:dyDescent="0.2">
      <c r="B1237" s="3"/>
      <c r="C1237" s="3"/>
      <c r="D1237" s="3"/>
      <c r="E1237" s="3"/>
      <c r="F1237" s="6"/>
      <c r="G1237" s="6"/>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row>
    <row r="1238" spans="2:196" x14ac:dyDescent="0.2">
      <c r="B1238" s="3"/>
      <c r="C1238" s="3"/>
      <c r="D1238" s="3"/>
      <c r="E1238" s="3"/>
      <c r="F1238" s="6"/>
      <c r="G1238" s="6"/>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row>
    <row r="1239" spans="2:196" x14ac:dyDescent="0.2">
      <c r="B1239" s="3"/>
      <c r="C1239" s="3"/>
      <c r="D1239" s="3"/>
      <c r="E1239" s="3"/>
      <c r="F1239" s="6"/>
      <c r="G1239" s="6"/>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row>
    <row r="1240" spans="2:196" x14ac:dyDescent="0.2">
      <c r="B1240" s="3"/>
      <c r="C1240" s="3"/>
      <c r="D1240" s="3"/>
      <c r="E1240" s="3"/>
      <c r="F1240" s="6"/>
      <c r="G1240" s="6"/>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row>
    <row r="1241" spans="2:196" x14ac:dyDescent="0.2">
      <c r="B1241" s="3"/>
      <c r="C1241" s="3"/>
      <c r="D1241" s="3"/>
      <c r="E1241" s="3"/>
      <c r="F1241" s="6"/>
      <c r="G1241" s="6"/>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row>
    <row r="1242" spans="2:196" x14ac:dyDescent="0.2">
      <c r="B1242" s="3"/>
      <c r="C1242" s="3"/>
      <c r="D1242" s="3"/>
      <c r="E1242" s="3"/>
      <c r="F1242" s="6"/>
      <c r="G1242" s="6"/>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row>
    <row r="1243" spans="2:196" x14ac:dyDescent="0.2">
      <c r="B1243" s="3"/>
      <c r="C1243" s="3"/>
      <c r="D1243" s="3"/>
      <c r="E1243" s="3"/>
      <c r="F1243" s="6"/>
      <c r="G1243" s="6"/>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row>
    <row r="1244" spans="2:196" x14ac:dyDescent="0.2">
      <c r="B1244" s="3"/>
      <c r="C1244" s="3"/>
      <c r="D1244" s="3"/>
      <c r="E1244" s="3"/>
      <c r="F1244" s="6"/>
      <c r="G1244" s="6"/>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c r="GN1244" s="3"/>
    </row>
    <row r="1245" spans="2:196" x14ac:dyDescent="0.2">
      <c r="B1245" s="3"/>
      <c r="C1245" s="3"/>
      <c r="D1245" s="3"/>
      <c r="E1245" s="3"/>
      <c r="F1245" s="6"/>
      <c r="G1245" s="6"/>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c r="GN1245" s="3"/>
    </row>
    <row r="1246" spans="2:196" x14ac:dyDescent="0.2">
      <c r="B1246" s="3"/>
      <c r="C1246" s="3"/>
      <c r="D1246" s="3"/>
      <c r="E1246" s="3"/>
      <c r="F1246" s="6"/>
      <c r="G1246" s="6"/>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c r="GN1246" s="3"/>
    </row>
    <row r="1247" spans="2:196" x14ac:dyDescent="0.2">
      <c r="B1247" s="3"/>
      <c r="C1247" s="3"/>
      <c r="D1247" s="3"/>
      <c r="E1247" s="3"/>
      <c r="F1247" s="6"/>
      <c r="G1247" s="6"/>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row>
    <row r="1248" spans="2:196" x14ac:dyDescent="0.2">
      <c r="B1248" s="3"/>
      <c r="C1248" s="3"/>
      <c r="D1248" s="3"/>
      <c r="E1248" s="3"/>
      <c r="F1248" s="6"/>
      <c r="G1248" s="6"/>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row>
    <row r="1249" spans="2:196" x14ac:dyDescent="0.2">
      <c r="B1249" s="3"/>
      <c r="C1249" s="3"/>
      <c r="D1249" s="3"/>
      <c r="E1249" s="3"/>
      <c r="F1249" s="6"/>
      <c r="G1249" s="6"/>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row>
    <row r="1250" spans="2:196" x14ac:dyDescent="0.2">
      <c r="B1250" s="3"/>
      <c r="C1250" s="3"/>
      <c r="D1250" s="3"/>
      <c r="E1250" s="3"/>
      <c r="F1250" s="6"/>
      <c r="G1250" s="6"/>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row>
    <row r="1251" spans="2:196" x14ac:dyDescent="0.2">
      <c r="B1251" s="3"/>
      <c r="C1251" s="3"/>
      <c r="D1251" s="3"/>
      <c r="E1251" s="3"/>
      <c r="F1251" s="6"/>
      <c r="G1251" s="6"/>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row>
    <row r="1252" spans="2:196" x14ac:dyDescent="0.2">
      <c r="B1252" s="3"/>
      <c r="C1252" s="3"/>
      <c r="D1252" s="3"/>
      <c r="E1252" s="3"/>
      <c r="F1252" s="6"/>
      <c r="G1252" s="6"/>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c r="GN1252" s="3"/>
    </row>
    <row r="1253" spans="2:196" x14ac:dyDescent="0.2">
      <c r="B1253" s="3"/>
      <c r="C1253" s="3"/>
      <c r="D1253" s="3"/>
      <c r="E1253" s="3"/>
      <c r="F1253" s="6"/>
      <c r="G1253" s="6"/>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row>
    <row r="1254" spans="2:196" x14ac:dyDescent="0.2">
      <c r="B1254" s="3"/>
      <c r="C1254" s="3"/>
      <c r="D1254" s="3"/>
      <c r="E1254" s="3"/>
      <c r="F1254" s="6"/>
      <c r="G1254" s="6"/>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row>
    <row r="1255" spans="2:196" x14ac:dyDescent="0.2">
      <c r="B1255" s="3"/>
      <c r="C1255" s="3"/>
      <c r="D1255" s="3"/>
      <c r="E1255" s="3"/>
      <c r="F1255" s="6"/>
      <c r="G1255" s="6"/>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c r="GN1255" s="3"/>
    </row>
    <row r="1256" spans="2:196" x14ac:dyDescent="0.2">
      <c r="B1256" s="3"/>
      <c r="C1256" s="3"/>
      <c r="D1256" s="3"/>
      <c r="E1256" s="3"/>
      <c r="F1256" s="6"/>
      <c r="G1256" s="6"/>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row>
    <row r="1257" spans="2:196" x14ac:dyDescent="0.2">
      <c r="B1257" s="3"/>
      <c r="C1257" s="3"/>
      <c r="D1257" s="3"/>
      <c r="E1257" s="3"/>
      <c r="F1257" s="6"/>
      <c r="G1257" s="6"/>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row>
    <row r="1258" spans="2:196" x14ac:dyDescent="0.2">
      <c r="B1258" s="3"/>
      <c r="C1258" s="3"/>
      <c r="D1258" s="3"/>
      <c r="E1258" s="3"/>
      <c r="F1258" s="6"/>
      <c r="G1258" s="6"/>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row>
    <row r="1259" spans="2:196" x14ac:dyDescent="0.2">
      <c r="B1259" s="3"/>
      <c r="C1259" s="3"/>
      <c r="D1259" s="3"/>
      <c r="E1259" s="3"/>
      <c r="F1259" s="6"/>
      <c r="G1259" s="6"/>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row>
    <row r="1260" spans="2:196" x14ac:dyDescent="0.2">
      <c r="B1260" s="3"/>
      <c r="C1260" s="3"/>
      <c r="D1260" s="3"/>
      <c r="E1260" s="3"/>
      <c r="F1260" s="6"/>
      <c r="G1260" s="6"/>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c r="GN1260" s="3"/>
    </row>
    <row r="1261" spans="2:196" x14ac:dyDescent="0.2">
      <c r="B1261" s="3"/>
      <c r="C1261" s="3"/>
      <c r="D1261" s="3"/>
      <c r="E1261" s="3"/>
      <c r="F1261" s="6"/>
      <c r="G1261" s="6"/>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c r="GN1261" s="3"/>
    </row>
    <row r="1262" spans="2:196" x14ac:dyDescent="0.2">
      <c r="B1262" s="3"/>
      <c r="C1262" s="3"/>
      <c r="D1262" s="3"/>
      <c r="E1262" s="3"/>
      <c r="F1262" s="6"/>
      <c r="G1262" s="6"/>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row>
    <row r="1263" spans="2:196" x14ac:dyDescent="0.2">
      <c r="B1263" s="3"/>
      <c r="C1263" s="3"/>
      <c r="D1263" s="3"/>
      <c r="E1263" s="3"/>
      <c r="F1263" s="6"/>
      <c r="G1263" s="6"/>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row>
    <row r="1264" spans="2:196" x14ac:dyDescent="0.2">
      <c r="B1264" s="3"/>
      <c r="C1264" s="3"/>
      <c r="D1264" s="3"/>
      <c r="E1264" s="3"/>
      <c r="F1264" s="6"/>
      <c r="G1264" s="6"/>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row>
    <row r="1265" spans="2:196" x14ac:dyDescent="0.2">
      <c r="B1265" s="3"/>
      <c r="C1265" s="3"/>
      <c r="D1265" s="3"/>
      <c r="E1265" s="3"/>
      <c r="F1265" s="6"/>
      <c r="G1265" s="6"/>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row>
    <row r="1266" spans="2:196" x14ac:dyDescent="0.2">
      <c r="B1266" s="3"/>
      <c r="C1266" s="3"/>
      <c r="D1266" s="3"/>
      <c r="E1266" s="3"/>
      <c r="F1266" s="6"/>
      <c r="G1266" s="6"/>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row>
    <row r="1267" spans="2:196" x14ac:dyDescent="0.2">
      <c r="B1267" s="3"/>
      <c r="C1267" s="3"/>
      <c r="D1267" s="3"/>
      <c r="E1267" s="3"/>
      <c r="F1267" s="6"/>
      <c r="G1267" s="6"/>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c r="GN1267" s="3"/>
    </row>
    <row r="1268" spans="2:196" x14ac:dyDescent="0.2">
      <c r="B1268" s="3"/>
      <c r="C1268" s="3"/>
      <c r="D1268" s="3"/>
      <c r="E1268" s="3"/>
      <c r="F1268" s="6"/>
      <c r="G1268" s="6"/>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c r="GN1268" s="3"/>
    </row>
    <row r="1269" spans="2:196" x14ac:dyDescent="0.2">
      <c r="B1269" s="3"/>
      <c r="C1269" s="3"/>
      <c r="D1269" s="3"/>
      <c r="E1269" s="3"/>
      <c r="F1269" s="6"/>
      <c r="G1269" s="6"/>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row>
    <row r="1270" spans="2:196" x14ac:dyDescent="0.2">
      <c r="B1270" s="3"/>
      <c r="C1270" s="3"/>
      <c r="D1270" s="3"/>
      <c r="E1270" s="3"/>
      <c r="F1270" s="6"/>
      <c r="G1270" s="6"/>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c r="GN1270" s="3"/>
    </row>
    <row r="1271" spans="2:196" x14ac:dyDescent="0.2">
      <c r="B1271" s="3"/>
      <c r="C1271" s="3"/>
      <c r="D1271" s="3"/>
      <c r="E1271" s="3"/>
      <c r="F1271" s="6"/>
      <c r="G1271" s="6"/>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c r="GN1271" s="3"/>
    </row>
    <row r="1272" spans="2:196" x14ac:dyDescent="0.2">
      <c r="B1272" s="3"/>
      <c r="C1272" s="3"/>
      <c r="D1272" s="3"/>
      <c r="E1272" s="3"/>
      <c r="F1272" s="6"/>
      <c r="G1272" s="6"/>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row>
    <row r="1273" spans="2:196" x14ac:dyDescent="0.2">
      <c r="B1273" s="3"/>
      <c r="C1273" s="3"/>
      <c r="D1273" s="3"/>
      <c r="E1273" s="3"/>
      <c r="F1273" s="6"/>
      <c r="G1273" s="6"/>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row>
    <row r="1274" spans="2:196" x14ac:dyDescent="0.2">
      <c r="B1274" s="3"/>
      <c r="C1274" s="3"/>
      <c r="D1274" s="3"/>
      <c r="E1274" s="3"/>
      <c r="F1274" s="6"/>
      <c r="G1274" s="6"/>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c r="GN1274" s="3"/>
    </row>
    <row r="1275" spans="2:196" x14ac:dyDescent="0.2">
      <c r="B1275" s="3"/>
      <c r="C1275" s="3"/>
      <c r="D1275" s="3"/>
      <c r="E1275" s="3"/>
      <c r="F1275" s="6"/>
      <c r="G1275" s="6"/>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row>
    <row r="1276" spans="2:196" x14ac:dyDescent="0.2">
      <c r="B1276" s="3"/>
      <c r="C1276" s="3"/>
      <c r="D1276" s="3"/>
      <c r="E1276" s="3"/>
      <c r="F1276" s="6"/>
      <c r="G1276" s="6"/>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c r="GN1276" s="3"/>
    </row>
    <row r="1277" spans="2:196" x14ac:dyDescent="0.2">
      <c r="B1277" s="3"/>
      <c r="C1277" s="3"/>
      <c r="D1277" s="3"/>
      <c r="E1277" s="3"/>
      <c r="F1277" s="6"/>
      <c r="G1277" s="6"/>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row>
    <row r="1278" spans="2:196" x14ac:dyDescent="0.2">
      <c r="B1278" s="3"/>
      <c r="C1278" s="3"/>
      <c r="D1278" s="3"/>
      <c r="E1278" s="3"/>
      <c r="F1278" s="6"/>
      <c r="G1278" s="6"/>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row>
    <row r="1279" spans="2:196" x14ac:dyDescent="0.2">
      <c r="B1279" s="3"/>
      <c r="C1279" s="3"/>
      <c r="D1279" s="3"/>
      <c r="E1279" s="3"/>
      <c r="F1279" s="6"/>
      <c r="G1279" s="6"/>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row>
    <row r="1280" spans="2:196" x14ac:dyDescent="0.2">
      <c r="B1280" s="3"/>
      <c r="C1280" s="3"/>
      <c r="D1280" s="3"/>
      <c r="E1280" s="3"/>
      <c r="F1280" s="6"/>
      <c r="G1280" s="6"/>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row>
    <row r="1281" spans="2:196" x14ac:dyDescent="0.2">
      <c r="B1281" s="3"/>
      <c r="C1281" s="3"/>
      <c r="D1281" s="3"/>
      <c r="E1281" s="3"/>
      <c r="F1281" s="6"/>
      <c r="G1281" s="6"/>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row>
    <row r="1282" spans="2:196" x14ac:dyDescent="0.2">
      <c r="B1282" s="3"/>
      <c r="C1282" s="3"/>
      <c r="D1282" s="3"/>
      <c r="E1282" s="3"/>
      <c r="F1282" s="6"/>
      <c r="G1282" s="6"/>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row>
    <row r="1283" spans="2:196" x14ac:dyDescent="0.2">
      <c r="B1283" s="3"/>
      <c r="C1283" s="3"/>
      <c r="D1283" s="3"/>
      <c r="E1283" s="3"/>
      <c r="F1283" s="6"/>
      <c r="G1283" s="6"/>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c r="GN1283" s="3"/>
    </row>
    <row r="1284" spans="2:196" x14ac:dyDescent="0.2">
      <c r="B1284" s="3"/>
      <c r="C1284" s="3"/>
      <c r="D1284" s="3"/>
      <c r="E1284" s="3"/>
      <c r="F1284" s="6"/>
      <c r="G1284" s="6"/>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row>
    <row r="1285" spans="2:196" x14ac:dyDescent="0.2">
      <c r="B1285" s="3"/>
      <c r="C1285" s="3"/>
      <c r="D1285" s="3"/>
      <c r="E1285" s="3"/>
      <c r="F1285" s="6"/>
      <c r="G1285" s="6"/>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c r="GN1285" s="3"/>
    </row>
    <row r="1286" spans="2:196" x14ac:dyDescent="0.2">
      <c r="B1286" s="3"/>
      <c r="C1286" s="3"/>
      <c r="D1286" s="3"/>
      <c r="E1286" s="3"/>
      <c r="F1286" s="6"/>
      <c r="G1286" s="6"/>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row>
    <row r="1287" spans="2:196" x14ac:dyDescent="0.2">
      <c r="B1287" s="3"/>
      <c r="C1287" s="3"/>
      <c r="D1287" s="3"/>
      <c r="E1287" s="3"/>
      <c r="F1287" s="6"/>
      <c r="G1287" s="6"/>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row>
    <row r="1288" spans="2:196" x14ac:dyDescent="0.2">
      <c r="B1288" s="3"/>
      <c r="C1288" s="3"/>
      <c r="D1288" s="3"/>
      <c r="E1288" s="3"/>
      <c r="F1288" s="6"/>
      <c r="G1288" s="6"/>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c r="GN1288" s="3"/>
    </row>
    <row r="1289" spans="2:196" x14ac:dyDescent="0.2">
      <c r="B1289" s="3"/>
      <c r="C1289" s="3"/>
      <c r="D1289" s="3"/>
      <c r="E1289" s="3"/>
      <c r="F1289" s="6"/>
      <c r="G1289" s="6"/>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c r="GN1289" s="3"/>
    </row>
    <row r="1290" spans="2:196" x14ac:dyDescent="0.2">
      <c r="B1290" s="3"/>
      <c r="C1290" s="3"/>
      <c r="D1290" s="3"/>
      <c r="E1290" s="3"/>
      <c r="F1290" s="6"/>
      <c r="G1290" s="6"/>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c r="GN1290" s="3"/>
    </row>
    <row r="1291" spans="2:196" x14ac:dyDescent="0.2">
      <c r="B1291" s="3"/>
      <c r="C1291" s="3"/>
      <c r="D1291" s="3"/>
      <c r="E1291" s="3"/>
      <c r="F1291" s="6"/>
      <c r="G1291" s="6"/>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row>
    <row r="1292" spans="2:196" x14ac:dyDescent="0.2">
      <c r="B1292" s="3"/>
      <c r="C1292" s="3"/>
      <c r="D1292" s="3"/>
      <c r="E1292" s="3"/>
      <c r="F1292" s="6"/>
      <c r="G1292" s="6"/>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c r="GN1292" s="3"/>
    </row>
    <row r="1293" spans="2:196" x14ac:dyDescent="0.2">
      <c r="B1293" s="3"/>
      <c r="C1293" s="3"/>
      <c r="D1293" s="3"/>
      <c r="E1293" s="3"/>
      <c r="F1293" s="6"/>
      <c r="G1293" s="6"/>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row>
    <row r="1294" spans="2:196" x14ac:dyDescent="0.2">
      <c r="B1294" s="3"/>
      <c r="C1294" s="3"/>
      <c r="D1294" s="3"/>
      <c r="E1294" s="3"/>
      <c r="F1294" s="6"/>
      <c r="G1294" s="6"/>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row>
    <row r="1295" spans="2:196" x14ac:dyDescent="0.2">
      <c r="B1295" s="3"/>
      <c r="C1295" s="3"/>
      <c r="D1295" s="3"/>
      <c r="E1295" s="3"/>
      <c r="F1295" s="6"/>
      <c r="G1295" s="6"/>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row>
    <row r="1296" spans="2:196" x14ac:dyDescent="0.2">
      <c r="B1296" s="3"/>
      <c r="C1296" s="3"/>
      <c r="D1296" s="3"/>
      <c r="E1296" s="3"/>
      <c r="F1296" s="6"/>
      <c r="G1296" s="6"/>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row>
    <row r="1297" spans="2:196" x14ac:dyDescent="0.2">
      <c r="B1297" s="3"/>
      <c r="C1297" s="3"/>
      <c r="D1297" s="3"/>
      <c r="E1297" s="3"/>
      <c r="F1297" s="6"/>
      <c r="G1297" s="6"/>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c r="GN1297" s="3"/>
    </row>
    <row r="1298" spans="2:196" x14ac:dyDescent="0.2">
      <c r="B1298" s="3"/>
      <c r="C1298" s="3"/>
      <c r="D1298" s="3"/>
      <c r="E1298" s="3"/>
      <c r="F1298" s="6"/>
      <c r="G1298" s="6"/>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row>
    <row r="1299" spans="2:196" x14ac:dyDescent="0.2">
      <c r="B1299" s="3"/>
      <c r="C1299" s="3"/>
      <c r="D1299" s="3"/>
      <c r="E1299" s="3"/>
      <c r="F1299" s="6"/>
      <c r="G1299" s="6"/>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row>
    <row r="1300" spans="2:196" x14ac:dyDescent="0.2">
      <c r="B1300" s="3"/>
      <c r="C1300" s="3"/>
      <c r="D1300" s="3"/>
      <c r="E1300" s="3"/>
      <c r="F1300" s="6"/>
      <c r="G1300" s="6"/>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row>
    <row r="1301" spans="2:196" x14ac:dyDescent="0.2">
      <c r="B1301" s="3"/>
      <c r="C1301" s="3"/>
      <c r="D1301" s="3"/>
      <c r="E1301" s="3"/>
      <c r="F1301" s="6"/>
      <c r="G1301" s="6"/>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c r="GN1301" s="3"/>
    </row>
    <row r="1302" spans="2:196" x14ac:dyDescent="0.2">
      <c r="B1302" s="3"/>
      <c r="C1302" s="3"/>
      <c r="D1302" s="3"/>
      <c r="E1302" s="3"/>
      <c r="F1302" s="6"/>
      <c r="G1302" s="6"/>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row>
    <row r="1303" spans="2:196" x14ac:dyDescent="0.2">
      <c r="B1303" s="3"/>
      <c r="C1303" s="3"/>
      <c r="D1303" s="3"/>
      <c r="E1303" s="3"/>
      <c r="F1303" s="6"/>
      <c r="G1303" s="6"/>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row>
    <row r="1304" spans="2:196" x14ac:dyDescent="0.2">
      <c r="B1304" s="3"/>
      <c r="C1304" s="3"/>
      <c r="D1304" s="3"/>
      <c r="E1304" s="3"/>
      <c r="F1304" s="6"/>
      <c r="G1304" s="6"/>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row>
    <row r="1305" spans="2:196" x14ac:dyDescent="0.2">
      <c r="B1305" s="3"/>
      <c r="C1305" s="3"/>
      <c r="D1305" s="3"/>
      <c r="E1305" s="3"/>
      <c r="F1305" s="6"/>
      <c r="G1305" s="6"/>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c r="GN1305" s="3"/>
    </row>
    <row r="1306" spans="2:196" x14ac:dyDescent="0.2">
      <c r="B1306" s="3"/>
      <c r="C1306" s="3"/>
      <c r="D1306" s="3"/>
      <c r="E1306" s="3"/>
      <c r="F1306" s="6"/>
      <c r="G1306" s="6"/>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row>
    <row r="1307" spans="2:196" x14ac:dyDescent="0.2">
      <c r="B1307" s="3"/>
      <c r="C1307" s="3"/>
      <c r="D1307" s="3"/>
      <c r="E1307" s="3"/>
      <c r="F1307" s="6"/>
      <c r="G1307" s="6"/>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c r="GN1307" s="3"/>
    </row>
    <row r="1308" spans="2:196" x14ac:dyDescent="0.2">
      <c r="B1308" s="3"/>
      <c r="C1308" s="3"/>
      <c r="D1308" s="3"/>
      <c r="E1308" s="3"/>
      <c r="F1308" s="6"/>
      <c r="G1308" s="6"/>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c r="GN1308" s="3"/>
    </row>
    <row r="1309" spans="2:196" x14ac:dyDescent="0.2">
      <c r="B1309" s="3"/>
      <c r="C1309" s="3"/>
      <c r="D1309" s="3"/>
      <c r="E1309" s="3"/>
      <c r="F1309" s="6"/>
      <c r="G1309" s="6"/>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row>
    <row r="1310" spans="2:196" x14ac:dyDescent="0.2">
      <c r="B1310" s="3"/>
      <c r="C1310" s="3"/>
      <c r="D1310" s="3"/>
      <c r="E1310" s="3"/>
      <c r="F1310" s="6"/>
      <c r="G1310" s="6"/>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row>
    <row r="1311" spans="2:196" x14ac:dyDescent="0.2">
      <c r="B1311" s="3"/>
      <c r="C1311" s="3"/>
      <c r="D1311" s="3"/>
      <c r="E1311" s="3"/>
      <c r="F1311" s="6"/>
      <c r="G1311" s="6"/>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row>
    <row r="1312" spans="2:196" x14ac:dyDescent="0.2">
      <c r="B1312" s="3"/>
      <c r="C1312" s="3"/>
      <c r="D1312" s="3"/>
      <c r="E1312" s="3"/>
      <c r="F1312" s="6"/>
      <c r="G1312" s="6"/>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row>
    <row r="1313" spans="2:196" x14ac:dyDescent="0.2">
      <c r="B1313" s="3"/>
      <c r="C1313" s="3"/>
      <c r="D1313" s="3"/>
      <c r="E1313" s="3"/>
      <c r="F1313" s="6"/>
      <c r="G1313" s="6"/>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c r="GN1313" s="3"/>
    </row>
    <row r="1314" spans="2:196" x14ac:dyDescent="0.2">
      <c r="B1314" s="3"/>
      <c r="C1314" s="3"/>
      <c r="D1314" s="3"/>
      <c r="E1314" s="3"/>
      <c r="F1314" s="6"/>
      <c r="G1314" s="6"/>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c r="GN1314" s="3"/>
    </row>
    <row r="1315" spans="2:196" x14ac:dyDescent="0.2">
      <c r="B1315" s="3"/>
      <c r="C1315" s="3"/>
      <c r="D1315" s="3"/>
      <c r="E1315" s="3"/>
      <c r="F1315" s="6"/>
      <c r="G1315" s="6"/>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c r="GN1315" s="3"/>
    </row>
    <row r="1316" spans="2:196" x14ac:dyDescent="0.2">
      <c r="B1316" s="3"/>
      <c r="C1316" s="3"/>
      <c r="D1316" s="3"/>
      <c r="E1316" s="3"/>
      <c r="F1316" s="6"/>
      <c r="G1316" s="6"/>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c r="GN1316" s="3"/>
    </row>
    <row r="1317" spans="2:196" x14ac:dyDescent="0.2">
      <c r="B1317" s="3"/>
      <c r="C1317" s="3"/>
      <c r="D1317" s="3"/>
      <c r="E1317" s="3"/>
      <c r="F1317" s="6"/>
      <c r="G1317" s="6"/>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c r="GN1317" s="3"/>
    </row>
    <row r="1318" spans="2:196" x14ac:dyDescent="0.2">
      <c r="B1318" s="3"/>
      <c r="C1318" s="3"/>
      <c r="D1318" s="3"/>
      <c r="E1318" s="3"/>
      <c r="F1318" s="6"/>
      <c r="G1318" s="6"/>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c r="GN1318" s="3"/>
    </row>
    <row r="1319" spans="2:196" x14ac:dyDescent="0.2">
      <c r="B1319" s="3"/>
      <c r="C1319" s="3"/>
      <c r="D1319" s="3"/>
      <c r="E1319" s="3"/>
      <c r="F1319" s="6"/>
      <c r="G1319" s="6"/>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row>
    <row r="1320" spans="2:196" x14ac:dyDescent="0.2">
      <c r="B1320" s="3"/>
      <c r="C1320" s="3"/>
      <c r="D1320" s="3"/>
      <c r="E1320" s="3"/>
      <c r="F1320" s="6"/>
      <c r="G1320" s="6"/>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c r="GN1320" s="3"/>
    </row>
    <row r="1321" spans="2:196" x14ac:dyDescent="0.2">
      <c r="B1321" s="3"/>
      <c r="C1321" s="3"/>
      <c r="D1321" s="3"/>
      <c r="E1321" s="3"/>
      <c r="F1321" s="6"/>
      <c r="G1321" s="6"/>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row>
    <row r="1322" spans="2:196" x14ac:dyDescent="0.2">
      <c r="B1322" s="3"/>
      <c r="C1322" s="3"/>
      <c r="D1322" s="3"/>
      <c r="E1322" s="3"/>
      <c r="F1322" s="6"/>
      <c r="G1322" s="6"/>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row>
    <row r="1323" spans="2:196" x14ac:dyDescent="0.2">
      <c r="B1323" s="3"/>
      <c r="C1323" s="3"/>
      <c r="D1323" s="3"/>
      <c r="E1323" s="3"/>
      <c r="F1323" s="6"/>
      <c r="G1323" s="6"/>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row>
    <row r="1324" spans="2:196" x14ac:dyDescent="0.2">
      <c r="B1324" s="3"/>
      <c r="C1324" s="3"/>
      <c r="D1324" s="3"/>
      <c r="E1324" s="3"/>
      <c r="F1324" s="6"/>
      <c r="G1324" s="6"/>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c r="GN1324" s="3"/>
    </row>
    <row r="1325" spans="2:196" x14ac:dyDescent="0.2">
      <c r="B1325" s="3"/>
      <c r="C1325" s="3"/>
      <c r="D1325" s="3"/>
      <c r="E1325" s="3"/>
      <c r="F1325" s="6"/>
      <c r="G1325" s="6"/>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c r="GN1325" s="3"/>
    </row>
    <row r="1326" spans="2:196" x14ac:dyDescent="0.2">
      <c r="B1326" s="3"/>
      <c r="C1326" s="3"/>
      <c r="D1326" s="3"/>
      <c r="E1326" s="3"/>
      <c r="F1326" s="6"/>
      <c r="G1326" s="6"/>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row>
    <row r="1327" spans="2:196" x14ac:dyDescent="0.2">
      <c r="B1327" s="3"/>
      <c r="C1327" s="3"/>
      <c r="D1327" s="3"/>
      <c r="E1327" s="3"/>
      <c r="F1327" s="6"/>
      <c r="G1327" s="6"/>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row>
    <row r="1328" spans="2:196" x14ac:dyDescent="0.2">
      <c r="B1328" s="3"/>
      <c r="C1328" s="3"/>
      <c r="D1328" s="3"/>
      <c r="E1328" s="3"/>
      <c r="F1328" s="6"/>
      <c r="G1328" s="6"/>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row>
    <row r="1329" spans="2:196" x14ac:dyDescent="0.2">
      <c r="B1329" s="3"/>
      <c r="C1329" s="3"/>
      <c r="D1329" s="3"/>
      <c r="E1329" s="3"/>
      <c r="F1329" s="6"/>
      <c r="G1329" s="6"/>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c r="GN1329" s="3"/>
    </row>
    <row r="1330" spans="2:196" x14ac:dyDescent="0.2">
      <c r="B1330" s="3"/>
      <c r="C1330" s="3"/>
      <c r="D1330" s="3"/>
      <c r="E1330" s="3"/>
      <c r="F1330" s="6"/>
      <c r="G1330" s="6"/>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c r="GN1330" s="3"/>
    </row>
    <row r="1331" spans="2:196" x14ac:dyDescent="0.2">
      <c r="B1331" s="3"/>
      <c r="C1331" s="3"/>
      <c r="D1331" s="3"/>
      <c r="E1331" s="3"/>
      <c r="F1331" s="6"/>
      <c r="G1331" s="6"/>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row>
    <row r="1332" spans="2:196" x14ac:dyDescent="0.2">
      <c r="B1332" s="3"/>
      <c r="C1332" s="3"/>
      <c r="D1332" s="3"/>
      <c r="E1332" s="3"/>
      <c r="F1332" s="6"/>
      <c r="G1332" s="6"/>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row>
    <row r="1333" spans="2:196" x14ac:dyDescent="0.2">
      <c r="B1333" s="3"/>
      <c r="C1333" s="3"/>
      <c r="D1333" s="3"/>
      <c r="E1333" s="3"/>
      <c r="F1333" s="6"/>
      <c r="G1333" s="6"/>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row>
    <row r="1334" spans="2:196" x14ac:dyDescent="0.2">
      <c r="B1334" s="3"/>
      <c r="C1334" s="3"/>
      <c r="D1334" s="3"/>
      <c r="E1334" s="3"/>
      <c r="F1334" s="6"/>
      <c r="G1334" s="6"/>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row>
    <row r="1335" spans="2:196" x14ac:dyDescent="0.2">
      <c r="B1335" s="3"/>
      <c r="C1335" s="3"/>
      <c r="D1335" s="3"/>
      <c r="E1335" s="3"/>
      <c r="F1335" s="6"/>
      <c r="G1335" s="6"/>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row>
    <row r="1336" spans="2:196" x14ac:dyDescent="0.2">
      <c r="B1336" s="3"/>
      <c r="C1336" s="3"/>
      <c r="D1336" s="3"/>
      <c r="E1336" s="3"/>
      <c r="F1336" s="6"/>
      <c r="G1336" s="6"/>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row>
    <row r="1337" spans="2:196" x14ac:dyDescent="0.2">
      <c r="B1337" s="3"/>
      <c r="C1337" s="3"/>
      <c r="D1337" s="3"/>
      <c r="E1337" s="3"/>
      <c r="F1337" s="6"/>
      <c r="G1337" s="6"/>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row>
    <row r="1338" spans="2:196" x14ac:dyDescent="0.2">
      <c r="B1338" s="3"/>
      <c r="C1338" s="3"/>
      <c r="D1338" s="3"/>
      <c r="E1338" s="3"/>
      <c r="F1338" s="6"/>
      <c r="G1338" s="6"/>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row>
    <row r="1339" spans="2:196" x14ac:dyDescent="0.2">
      <c r="B1339" s="3"/>
      <c r="C1339" s="3"/>
      <c r="D1339" s="3"/>
      <c r="E1339" s="3"/>
      <c r="F1339" s="6"/>
      <c r="G1339" s="6"/>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c r="GN1339" s="3"/>
    </row>
    <row r="1340" spans="2:196" x14ac:dyDescent="0.2">
      <c r="B1340" s="3"/>
      <c r="C1340" s="3"/>
      <c r="D1340" s="3"/>
      <c r="E1340" s="3"/>
      <c r="F1340" s="6"/>
      <c r="G1340" s="6"/>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row>
    <row r="1341" spans="2:196" x14ac:dyDescent="0.2">
      <c r="B1341" s="3"/>
      <c r="C1341" s="3"/>
      <c r="D1341" s="3"/>
      <c r="E1341" s="3"/>
      <c r="F1341" s="6"/>
      <c r="G1341" s="6"/>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row>
    <row r="1342" spans="2:196" x14ac:dyDescent="0.2">
      <c r="B1342" s="3"/>
      <c r="C1342" s="3"/>
      <c r="D1342" s="3"/>
      <c r="E1342" s="3"/>
      <c r="F1342" s="6"/>
      <c r="G1342" s="6"/>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c r="GN1342" s="3"/>
    </row>
    <row r="1343" spans="2:196" x14ac:dyDescent="0.2">
      <c r="B1343" s="3"/>
      <c r="C1343" s="3"/>
      <c r="D1343" s="3"/>
      <c r="E1343" s="3"/>
      <c r="F1343" s="6"/>
      <c r="G1343" s="6"/>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row>
    <row r="1344" spans="2:196" x14ac:dyDescent="0.2">
      <c r="B1344" s="3"/>
      <c r="C1344" s="3"/>
      <c r="D1344" s="3"/>
      <c r="E1344" s="3"/>
      <c r="F1344" s="6"/>
      <c r="G1344" s="6"/>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row>
    <row r="1345" spans="2:196" x14ac:dyDescent="0.2">
      <c r="B1345" s="3"/>
      <c r="C1345" s="3"/>
      <c r="D1345" s="3"/>
      <c r="E1345" s="3"/>
      <c r="F1345" s="6"/>
      <c r="G1345" s="6"/>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row>
    <row r="1346" spans="2:196" x14ac:dyDescent="0.2">
      <c r="B1346" s="3"/>
      <c r="C1346" s="3"/>
      <c r="D1346" s="3"/>
      <c r="E1346" s="3"/>
      <c r="F1346" s="6"/>
      <c r="G1346" s="6"/>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row>
    <row r="1347" spans="2:196" x14ac:dyDescent="0.2">
      <c r="B1347" s="3"/>
      <c r="C1347" s="3"/>
      <c r="D1347" s="3"/>
      <c r="E1347" s="3"/>
      <c r="F1347" s="6"/>
      <c r="G1347" s="6"/>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row>
    <row r="1348" spans="2:196" x14ac:dyDescent="0.2">
      <c r="B1348" s="3"/>
      <c r="C1348" s="3"/>
      <c r="D1348" s="3"/>
      <c r="E1348" s="3"/>
      <c r="F1348" s="6"/>
      <c r="G1348" s="6"/>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row>
    <row r="1349" spans="2:196" x14ac:dyDescent="0.2">
      <c r="B1349" s="3"/>
      <c r="C1349" s="3"/>
      <c r="D1349" s="3"/>
      <c r="E1349" s="3"/>
      <c r="F1349" s="6"/>
      <c r="G1349" s="6"/>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row>
    <row r="1350" spans="2:196" x14ac:dyDescent="0.2">
      <c r="B1350" s="3"/>
      <c r="C1350" s="3"/>
      <c r="D1350" s="3"/>
      <c r="E1350" s="3"/>
      <c r="F1350" s="6"/>
      <c r="G1350" s="6"/>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c r="GN1350" s="3"/>
    </row>
    <row r="1351" spans="2:196" x14ac:dyDescent="0.2">
      <c r="B1351" s="3"/>
      <c r="C1351" s="3"/>
      <c r="D1351" s="3"/>
      <c r="E1351" s="3"/>
      <c r="F1351" s="6"/>
      <c r="G1351" s="6"/>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c r="GN1351" s="3"/>
    </row>
    <row r="1352" spans="2:196" x14ac:dyDescent="0.2">
      <c r="B1352" s="3"/>
      <c r="C1352" s="3"/>
      <c r="D1352" s="3"/>
      <c r="E1352" s="3"/>
      <c r="F1352" s="6"/>
      <c r="G1352" s="6"/>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c r="GN1352" s="3"/>
    </row>
    <row r="1353" spans="2:196" x14ac:dyDescent="0.2">
      <c r="B1353" s="3"/>
      <c r="C1353" s="3"/>
      <c r="D1353" s="3"/>
      <c r="E1353" s="3"/>
      <c r="F1353" s="6"/>
      <c r="G1353" s="6"/>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c r="GN1353" s="3"/>
    </row>
    <row r="1354" spans="2:196" x14ac:dyDescent="0.2">
      <c r="B1354" s="3"/>
      <c r="C1354" s="3"/>
      <c r="D1354" s="3"/>
      <c r="E1354" s="3"/>
      <c r="F1354" s="6"/>
      <c r="G1354" s="6"/>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row>
    <row r="1355" spans="2:196" x14ac:dyDescent="0.2">
      <c r="B1355" s="3"/>
      <c r="C1355" s="3"/>
      <c r="D1355" s="3"/>
      <c r="E1355" s="3"/>
      <c r="F1355" s="6"/>
      <c r="G1355" s="6"/>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row>
    <row r="1356" spans="2:196" x14ac:dyDescent="0.2">
      <c r="B1356" s="3"/>
      <c r="C1356" s="3"/>
      <c r="D1356" s="3"/>
      <c r="E1356" s="3"/>
      <c r="F1356" s="6"/>
      <c r="G1356" s="6"/>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row>
    <row r="1357" spans="2:196" x14ac:dyDescent="0.2">
      <c r="B1357" s="3"/>
      <c r="C1357" s="3"/>
      <c r="D1357" s="3"/>
      <c r="E1357" s="3"/>
      <c r="F1357" s="6"/>
      <c r="G1357" s="6"/>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row>
    <row r="1358" spans="2:196" x14ac:dyDescent="0.2">
      <c r="B1358" s="3"/>
      <c r="C1358" s="3"/>
      <c r="D1358" s="3"/>
      <c r="E1358" s="3"/>
      <c r="F1358" s="6"/>
      <c r="G1358" s="6"/>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row>
    <row r="1359" spans="2:196" x14ac:dyDescent="0.2">
      <c r="B1359" s="3"/>
      <c r="C1359" s="3"/>
      <c r="D1359" s="3"/>
      <c r="E1359" s="3"/>
      <c r="F1359" s="6"/>
      <c r="G1359" s="6"/>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c r="GN1359" s="3"/>
    </row>
    <row r="1360" spans="2:196" x14ac:dyDescent="0.2">
      <c r="B1360" s="3"/>
      <c r="C1360" s="3"/>
      <c r="D1360" s="3"/>
      <c r="E1360" s="3"/>
      <c r="F1360" s="6"/>
      <c r="G1360" s="6"/>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c r="GN1360" s="3"/>
    </row>
    <row r="1361" spans="2:196" x14ac:dyDescent="0.2">
      <c r="B1361" s="3"/>
      <c r="C1361" s="3"/>
      <c r="D1361" s="3"/>
      <c r="E1361" s="3"/>
      <c r="F1361" s="6"/>
      <c r="G1361" s="6"/>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c r="GN1361" s="3"/>
    </row>
    <row r="1362" spans="2:196" x14ac:dyDescent="0.2">
      <c r="B1362" s="3"/>
      <c r="C1362" s="3"/>
      <c r="D1362" s="3"/>
      <c r="E1362" s="3"/>
      <c r="F1362" s="6"/>
      <c r="G1362" s="6"/>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c r="GN1362" s="3"/>
    </row>
    <row r="1363" spans="2:196" x14ac:dyDescent="0.2">
      <c r="B1363" s="3"/>
      <c r="C1363" s="3"/>
      <c r="D1363" s="3"/>
      <c r="E1363" s="3"/>
      <c r="F1363" s="6"/>
      <c r="G1363" s="6"/>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c r="GN1363" s="3"/>
    </row>
    <row r="1364" spans="2:196" x14ac:dyDescent="0.2">
      <c r="B1364" s="3"/>
      <c r="C1364" s="3"/>
      <c r="D1364" s="3"/>
      <c r="E1364" s="3"/>
      <c r="F1364" s="6"/>
      <c r="G1364" s="6"/>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c r="GN1364" s="3"/>
    </row>
    <row r="1365" spans="2:196" x14ac:dyDescent="0.2">
      <c r="B1365" s="3"/>
      <c r="C1365" s="3"/>
      <c r="D1365" s="3"/>
      <c r="E1365" s="3"/>
      <c r="F1365" s="6"/>
      <c r="G1365" s="6"/>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c r="GN1365" s="3"/>
    </row>
    <row r="1366" spans="2:196" x14ac:dyDescent="0.2">
      <c r="B1366" s="3"/>
      <c r="C1366" s="3"/>
      <c r="D1366" s="3"/>
      <c r="E1366" s="3"/>
      <c r="F1366" s="6"/>
      <c r="G1366" s="6"/>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c r="GN1366" s="3"/>
    </row>
    <row r="1367" spans="2:196" x14ac:dyDescent="0.2">
      <c r="B1367" s="3"/>
      <c r="C1367" s="3"/>
      <c r="D1367" s="3"/>
      <c r="E1367" s="3"/>
      <c r="F1367" s="6"/>
      <c r="G1367" s="6"/>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c r="GN1367" s="3"/>
    </row>
    <row r="1368" spans="2:196" x14ac:dyDescent="0.2">
      <c r="B1368" s="3"/>
      <c r="C1368" s="3"/>
      <c r="D1368" s="3"/>
      <c r="E1368" s="3"/>
      <c r="F1368" s="6"/>
      <c r="G1368" s="6"/>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c r="GN1368" s="3"/>
    </row>
    <row r="1369" spans="2:196" x14ac:dyDescent="0.2">
      <c r="B1369" s="3"/>
      <c r="C1369" s="3"/>
      <c r="D1369" s="3"/>
      <c r="E1369" s="3"/>
      <c r="F1369" s="6"/>
      <c r="G1369" s="6"/>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c r="GN1369" s="3"/>
    </row>
    <row r="1370" spans="2:196" x14ac:dyDescent="0.2">
      <c r="B1370" s="3"/>
      <c r="C1370" s="3"/>
      <c r="D1370" s="3"/>
      <c r="E1370" s="3"/>
      <c r="F1370" s="6"/>
      <c r="G1370" s="6"/>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c r="GN1370" s="3"/>
    </row>
    <row r="1371" spans="2:196" x14ac:dyDescent="0.2">
      <c r="B1371" s="3"/>
      <c r="C1371" s="3"/>
      <c r="D1371" s="3"/>
      <c r="E1371" s="3"/>
      <c r="F1371" s="6"/>
      <c r="G1371" s="6"/>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c r="GN1371" s="3"/>
    </row>
    <row r="1372" spans="2:196" x14ac:dyDescent="0.2">
      <c r="B1372" s="3"/>
      <c r="C1372" s="3"/>
      <c r="D1372" s="3"/>
      <c r="E1372" s="3"/>
      <c r="F1372" s="6"/>
      <c r="G1372" s="6"/>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c r="GN1372" s="3"/>
    </row>
    <row r="1373" spans="2:196" x14ac:dyDescent="0.2">
      <c r="B1373" s="3"/>
      <c r="C1373" s="3"/>
      <c r="D1373" s="3"/>
      <c r="E1373" s="3"/>
      <c r="F1373" s="6"/>
      <c r="G1373" s="6"/>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c r="GN1373" s="3"/>
    </row>
    <row r="1374" spans="2:196" x14ac:dyDescent="0.2">
      <c r="B1374" s="3"/>
      <c r="C1374" s="3"/>
      <c r="D1374" s="3"/>
      <c r="E1374" s="3"/>
      <c r="F1374" s="6"/>
      <c r="G1374" s="6"/>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c r="GN1374" s="3"/>
    </row>
    <row r="1375" spans="2:196" x14ac:dyDescent="0.2">
      <c r="B1375" s="3"/>
      <c r="C1375" s="3"/>
      <c r="D1375" s="3"/>
      <c r="E1375" s="3"/>
      <c r="F1375" s="6"/>
      <c r="G1375" s="6"/>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c r="GN1375" s="3"/>
    </row>
    <row r="1376" spans="2:196" x14ac:dyDescent="0.2">
      <c r="B1376" s="3"/>
      <c r="C1376" s="3"/>
      <c r="D1376" s="3"/>
      <c r="E1376" s="3"/>
      <c r="F1376" s="6"/>
      <c r="G1376" s="6"/>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c r="GN1376" s="3"/>
    </row>
    <row r="1377" spans="2:196" x14ac:dyDescent="0.2">
      <c r="B1377" s="3"/>
      <c r="C1377" s="3"/>
      <c r="D1377" s="3"/>
      <c r="E1377" s="3"/>
      <c r="F1377" s="6"/>
      <c r="G1377" s="6"/>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c r="GN1377" s="3"/>
    </row>
    <row r="1378" spans="2:196" x14ac:dyDescent="0.2">
      <c r="B1378" s="3"/>
      <c r="C1378" s="3"/>
      <c r="D1378" s="3"/>
      <c r="E1378" s="3"/>
      <c r="F1378" s="6"/>
      <c r="G1378" s="6"/>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c r="GN1378" s="3"/>
    </row>
    <row r="1379" spans="2:196" x14ac:dyDescent="0.2">
      <c r="B1379" s="3"/>
      <c r="C1379" s="3"/>
      <c r="D1379" s="3"/>
      <c r="E1379" s="3"/>
      <c r="F1379" s="6"/>
      <c r="G1379" s="6"/>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c r="GN1379" s="3"/>
    </row>
    <row r="1380" spans="2:196" x14ac:dyDescent="0.2">
      <c r="B1380" s="3"/>
      <c r="C1380" s="3"/>
      <c r="D1380" s="3"/>
      <c r="E1380" s="3"/>
      <c r="F1380" s="6"/>
      <c r="G1380" s="6"/>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c r="GN1380" s="3"/>
    </row>
    <row r="1381" spans="2:196" x14ac:dyDescent="0.2">
      <c r="B1381" s="3"/>
      <c r="C1381" s="3"/>
      <c r="D1381" s="3"/>
      <c r="E1381" s="3"/>
      <c r="F1381" s="6"/>
      <c r="G1381" s="6"/>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c r="GN1381" s="3"/>
    </row>
    <row r="1382" spans="2:196" x14ac:dyDescent="0.2">
      <c r="B1382" s="3"/>
      <c r="C1382" s="3"/>
      <c r="D1382" s="3"/>
      <c r="E1382" s="3"/>
      <c r="F1382" s="6"/>
      <c r="G1382" s="6"/>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c r="GN1382" s="3"/>
    </row>
    <row r="1383" spans="2:196" x14ac:dyDescent="0.2">
      <c r="B1383" s="3"/>
      <c r="C1383" s="3"/>
      <c r="D1383" s="3"/>
      <c r="E1383" s="3"/>
      <c r="F1383" s="6"/>
      <c r="G1383" s="6"/>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c r="GN1383" s="3"/>
    </row>
    <row r="1384" spans="2:196" x14ac:dyDescent="0.2">
      <c r="B1384" s="3"/>
      <c r="C1384" s="3"/>
      <c r="D1384" s="3"/>
      <c r="E1384" s="3"/>
      <c r="F1384" s="6"/>
      <c r="G1384" s="6"/>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c r="GN1384" s="3"/>
    </row>
    <row r="1385" spans="2:196" x14ac:dyDescent="0.2">
      <c r="B1385" s="3"/>
      <c r="C1385" s="3"/>
      <c r="D1385" s="3"/>
      <c r="E1385" s="3"/>
      <c r="F1385" s="6"/>
      <c r="G1385" s="6"/>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c r="GN1385" s="3"/>
    </row>
    <row r="1386" spans="2:196" x14ac:dyDescent="0.2">
      <c r="B1386" s="3"/>
      <c r="C1386" s="3"/>
      <c r="D1386" s="3"/>
      <c r="E1386" s="3"/>
      <c r="F1386" s="6"/>
      <c r="G1386" s="6"/>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c r="GN1386" s="3"/>
    </row>
    <row r="1387" spans="2:196" x14ac:dyDescent="0.2">
      <c r="B1387" s="3"/>
      <c r="C1387" s="3"/>
      <c r="D1387" s="3"/>
      <c r="E1387" s="3"/>
      <c r="F1387" s="6"/>
      <c r="G1387" s="6"/>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c r="GN1387" s="3"/>
    </row>
    <row r="1388" spans="2:196" x14ac:dyDescent="0.2">
      <c r="B1388" s="3"/>
      <c r="C1388" s="3"/>
      <c r="D1388" s="3"/>
      <c r="E1388" s="3"/>
      <c r="F1388" s="6"/>
      <c r="G1388" s="6"/>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c r="GN1388" s="3"/>
    </row>
    <row r="1389" spans="2:196" x14ac:dyDescent="0.2">
      <c r="B1389" s="3"/>
      <c r="C1389" s="3"/>
      <c r="D1389" s="3"/>
      <c r="E1389" s="3"/>
      <c r="F1389" s="6"/>
      <c r="G1389" s="6"/>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c r="GN1389" s="3"/>
    </row>
    <row r="1390" spans="2:196" x14ac:dyDescent="0.2">
      <c r="B1390" s="3"/>
      <c r="C1390" s="3"/>
      <c r="D1390" s="3"/>
      <c r="E1390" s="3"/>
      <c r="F1390" s="6"/>
      <c r="G1390" s="6"/>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c r="GN1390" s="3"/>
    </row>
    <row r="1391" spans="2:196" x14ac:dyDescent="0.2">
      <c r="B1391" s="3"/>
      <c r="C1391" s="3"/>
      <c r="D1391" s="3"/>
      <c r="E1391" s="3"/>
      <c r="F1391" s="6"/>
      <c r="G1391" s="6"/>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c r="GN1391" s="3"/>
    </row>
    <row r="1392" spans="2:196" x14ac:dyDescent="0.2">
      <c r="B1392" s="3"/>
      <c r="C1392" s="3"/>
      <c r="D1392" s="3"/>
      <c r="E1392" s="3"/>
      <c r="F1392" s="6"/>
      <c r="G1392" s="6"/>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c r="GN1392" s="3"/>
    </row>
    <row r="1393" spans="2:196" x14ac:dyDescent="0.2">
      <c r="B1393" s="3"/>
      <c r="C1393" s="3"/>
      <c r="D1393" s="3"/>
      <c r="E1393" s="3"/>
      <c r="F1393" s="6"/>
      <c r="G1393" s="6"/>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row>
    <row r="1394" spans="2:196" x14ac:dyDescent="0.2">
      <c r="B1394" s="3"/>
      <c r="C1394" s="3"/>
      <c r="D1394" s="3"/>
      <c r="E1394" s="3"/>
      <c r="F1394" s="6"/>
      <c r="G1394" s="6"/>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row>
    <row r="1395" spans="2:196" x14ac:dyDescent="0.2">
      <c r="B1395" s="3"/>
      <c r="C1395" s="3"/>
      <c r="D1395" s="3"/>
      <c r="E1395" s="3"/>
      <c r="F1395" s="6"/>
      <c r="G1395" s="6"/>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row>
    <row r="1396" spans="2:196" x14ac:dyDescent="0.2">
      <c r="B1396" s="3"/>
      <c r="C1396" s="3"/>
      <c r="D1396" s="3"/>
      <c r="E1396" s="3"/>
      <c r="F1396" s="6"/>
      <c r="G1396" s="6"/>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c r="GN1396" s="3"/>
    </row>
    <row r="1397" spans="2:196" x14ac:dyDescent="0.2">
      <c r="B1397" s="3"/>
      <c r="C1397" s="3"/>
      <c r="D1397" s="3"/>
      <c r="E1397" s="3"/>
      <c r="F1397" s="6"/>
      <c r="G1397" s="6"/>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c r="GN1397" s="3"/>
    </row>
    <row r="1398" spans="2:196" x14ac:dyDescent="0.2">
      <c r="B1398" s="3"/>
      <c r="C1398" s="3"/>
      <c r="D1398" s="3"/>
      <c r="E1398" s="3"/>
      <c r="F1398" s="6"/>
      <c r="G1398" s="6"/>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c r="GN1398" s="3"/>
    </row>
    <row r="1399" spans="2:196" x14ac:dyDescent="0.2">
      <c r="B1399" s="3"/>
      <c r="C1399" s="3"/>
      <c r="D1399" s="3"/>
      <c r="E1399" s="3"/>
      <c r="F1399" s="6"/>
      <c r="G1399" s="6"/>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c r="GN1399" s="3"/>
    </row>
    <row r="1400" spans="2:196" x14ac:dyDescent="0.2">
      <c r="B1400" s="3"/>
      <c r="C1400" s="3"/>
      <c r="D1400" s="3"/>
      <c r="E1400" s="3"/>
      <c r="F1400" s="6"/>
      <c r="G1400" s="6"/>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c r="GN1400" s="3"/>
    </row>
    <row r="1401" spans="2:196" x14ac:dyDescent="0.2">
      <c r="B1401" s="3"/>
      <c r="C1401" s="3"/>
      <c r="D1401" s="3"/>
      <c r="E1401" s="3"/>
      <c r="F1401" s="6"/>
      <c r="G1401" s="6"/>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c r="GN1401" s="3"/>
    </row>
    <row r="1402" spans="2:196" x14ac:dyDescent="0.2">
      <c r="B1402" s="3"/>
      <c r="C1402" s="3"/>
      <c r="D1402" s="3"/>
      <c r="E1402" s="3"/>
      <c r="F1402" s="6"/>
      <c r="G1402" s="6"/>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c r="GN1402" s="3"/>
    </row>
    <row r="1403" spans="2:196" x14ac:dyDescent="0.2">
      <c r="B1403" s="3"/>
      <c r="C1403" s="3"/>
      <c r="D1403" s="3"/>
      <c r="E1403" s="3"/>
      <c r="F1403" s="6"/>
      <c r="G1403" s="6"/>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c r="GN1403" s="3"/>
    </row>
    <row r="1404" spans="2:196" x14ac:dyDescent="0.2">
      <c r="B1404" s="3"/>
      <c r="C1404" s="3"/>
      <c r="D1404" s="3"/>
      <c r="E1404" s="3"/>
      <c r="F1404" s="6"/>
      <c r="G1404" s="6"/>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c r="GN1404" s="3"/>
    </row>
    <row r="1405" spans="2:196" x14ac:dyDescent="0.2">
      <c r="B1405" s="3"/>
      <c r="C1405" s="3"/>
      <c r="D1405" s="3"/>
      <c r="E1405" s="3"/>
      <c r="F1405" s="6"/>
      <c r="G1405" s="6"/>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c r="GN1405" s="3"/>
    </row>
    <row r="1406" spans="2:196" x14ac:dyDescent="0.2">
      <c r="B1406" s="3"/>
      <c r="C1406" s="3"/>
      <c r="D1406" s="3"/>
      <c r="E1406" s="3"/>
      <c r="F1406" s="6"/>
      <c r="G1406" s="6"/>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c r="GN1406" s="3"/>
    </row>
    <row r="1407" spans="2:196" x14ac:dyDescent="0.2">
      <c r="B1407" s="3"/>
      <c r="C1407" s="3"/>
      <c r="D1407" s="3"/>
      <c r="E1407" s="3"/>
      <c r="F1407" s="6"/>
      <c r="G1407" s="6"/>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c r="GN1407" s="3"/>
    </row>
    <row r="1408" spans="2:196" x14ac:dyDescent="0.2">
      <c r="B1408" s="3"/>
      <c r="C1408" s="3"/>
      <c r="D1408" s="3"/>
      <c r="E1408" s="3"/>
      <c r="F1408" s="6"/>
      <c r="G1408" s="6"/>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c r="GN1408" s="3"/>
    </row>
    <row r="1409" spans="2:196" x14ac:dyDescent="0.2">
      <c r="B1409" s="3"/>
      <c r="C1409" s="3"/>
      <c r="D1409" s="3"/>
      <c r="E1409" s="3"/>
      <c r="F1409" s="6"/>
      <c r="G1409" s="6"/>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c r="GN1409" s="3"/>
    </row>
    <row r="1410" spans="2:196" x14ac:dyDescent="0.2">
      <c r="B1410" s="3"/>
      <c r="C1410" s="3"/>
      <c r="D1410" s="3"/>
      <c r="E1410" s="3"/>
      <c r="F1410" s="6"/>
      <c r="G1410" s="6"/>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c r="GN1410" s="3"/>
    </row>
    <row r="1411" spans="2:196" x14ac:dyDescent="0.2">
      <c r="B1411" s="3"/>
      <c r="C1411" s="3"/>
      <c r="D1411" s="3"/>
      <c r="E1411" s="3"/>
      <c r="F1411" s="6"/>
      <c r="G1411" s="6"/>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c r="GN1411" s="3"/>
    </row>
    <row r="1412" spans="2:196" x14ac:dyDescent="0.2">
      <c r="B1412" s="3"/>
      <c r="C1412" s="3"/>
      <c r="D1412" s="3"/>
      <c r="E1412" s="3"/>
      <c r="F1412" s="6"/>
      <c r="G1412" s="6"/>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c r="GN1412" s="3"/>
    </row>
    <row r="1413" spans="2:196" x14ac:dyDescent="0.2">
      <c r="B1413" s="3"/>
      <c r="C1413" s="3"/>
      <c r="D1413" s="3"/>
      <c r="E1413" s="3"/>
      <c r="F1413" s="6"/>
      <c r="G1413" s="6"/>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c r="GN1413" s="3"/>
    </row>
    <row r="1414" spans="2:196" x14ac:dyDescent="0.2">
      <c r="B1414" s="3"/>
      <c r="C1414" s="3"/>
      <c r="D1414" s="3"/>
      <c r="E1414" s="3"/>
      <c r="F1414" s="6"/>
      <c r="G1414" s="6"/>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c r="GN1414" s="3"/>
    </row>
    <row r="1415" spans="2:196" x14ac:dyDescent="0.2">
      <c r="B1415" s="3"/>
      <c r="C1415" s="3"/>
      <c r="D1415" s="3"/>
      <c r="E1415" s="3"/>
      <c r="F1415" s="6"/>
      <c r="G1415" s="6"/>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c r="GN1415" s="3"/>
    </row>
    <row r="1416" spans="2:196" x14ac:dyDescent="0.2">
      <c r="B1416" s="3"/>
      <c r="C1416" s="3"/>
      <c r="D1416" s="3"/>
      <c r="E1416" s="3"/>
      <c r="F1416" s="6"/>
      <c r="G1416" s="6"/>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c r="GN1416" s="3"/>
    </row>
    <row r="1417" spans="2:196" x14ac:dyDescent="0.2">
      <c r="B1417" s="3"/>
      <c r="C1417" s="3"/>
      <c r="D1417" s="3"/>
      <c r="E1417" s="3"/>
      <c r="F1417" s="6"/>
      <c r="G1417" s="6"/>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row>
    <row r="1418" spans="2:196" x14ac:dyDescent="0.2">
      <c r="B1418" s="3"/>
      <c r="C1418" s="3"/>
      <c r="D1418" s="3"/>
      <c r="E1418" s="3"/>
      <c r="F1418" s="6"/>
      <c r="G1418" s="6"/>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row>
    <row r="1419" spans="2:196" x14ac:dyDescent="0.2">
      <c r="B1419" s="3"/>
      <c r="C1419" s="3"/>
      <c r="D1419" s="3"/>
      <c r="E1419" s="3"/>
      <c r="F1419" s="6"/>
      <c r="G1419" s="6"/>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row>
    <row r="1420" spans="2:196" x14ac:dyDescent="0.2">
      <c r="B1420" s="3"/>
      <c r="C1420" s="3"/>
      <c r="D1420" s="3"/>
      <c r="E1420" s="3"/>
      <c r="F1420" s="6"/>
      <c r="G1420" s="6"/>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c r="GN1420" s="3"/>
    </row>
    <row r="1421" spans="2:196" x14ac:dyDescent="0.2">
      <c r="B1421" s="3"/>
      <c r="C1421" s="3"/>
      <c r="D1421" s="3"/>
      <c r="E1421" s="3"/>
      <c r="F1421" s="6"/>
      <c r="G1421" s="6"/>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c r="GN1421" s="3"/>
    </row>
    <row r="1422" spans="2:196" x14ac:dyDescent="0.2">
      <c r="B1422" s="3"/>
      <c r="C1422" s="3"/>
      <c r="D1422" s="3"/>
      <c r="E1422" s="3"/>
      <c r="F1422" s="6"/>
      <c r="G1422" s="6"/>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c r="GN1422" s="3"/>
    </row>
    <row r="1423" spans="2:196" x14ac:dyDescent="0.2">
      <c r="B1423" s="3"/>
      <c r="C1423" s="3"/>
      <c r="D1423" s="3"/>
      <c r="E1423" s="3"/>
      <c r="F1423" s="6"/>
      <c r="G1423" s="6"/>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c r="GN1423" s="3"/>
    </row>
    <row r="1424" spans="2:196" x14ac:dyDescent="0.2">
      <c r="B1424" s="3"/>
      <c r="C1424" s="3"/>
      <c r="D1424" s="3"/>
      <c r="E1424" s="3"/>
      <c r="F1424" s="6"/>
      <c r="G1424" s="6"/>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c r="GN1424" s="3"/>
    </row>
    <row r="1425" spans="2:196" x14ac:dyDescent="0.2">
      <c r="B1425" s="3"/>
      <c r="C1425" s="3"/>
      <c r="D1425" s="3"/>
      <c r="E1425" s="3"/>
      <c r="F1425" s="6"/>
      <c r="G1425" s="6"/>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c r="GN1425" s="3"/>
    </row>
    <row r="1426" spans="2:196" x14ac:dyDescent="0.2">
      <c r="B1426" s="3"/>
      <c r="C1426" s="3"/>
      <c r="D1426" s="3"/>
      <c r="E1426" s="3"/>
      <c r="F1426" s="6"/>
      <c r="G1426" s="6"/>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c r="GN1426" s="3"/>
    </row>
    <row r="1427" spans="2:196" x14ac:dyDescent="0.2">
      <c r="B1427" s="3"/>
      <c r="C1427" s="3"/>
      <c r="D1427" s="3"/>
      <c r="E1427" s="3"/>
      <c r="F1427" s="6"/>
      <c r="G1427" s="6"/>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c r="GN1427" s="3"/>
    </row>
    <row r="1428" spans="2:196" x14ac:dyDescent="0.2">
      <c r="B1428" s="3"/>
      <c r="C1428" s="3"/>
      <c r="D1428" s="3"/>
      <c r="E1428" s="3"/>
      <c r="F1428" s="6"/>
      <c r="G1428" s="6"/>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c r="GN1428" s="3"/>
    </row>
    <row r="1429" spans="2:196" x14ac:dyDescent="0.2">
      <c r="B1429" s="3"/>
      <c r="C1429" s="3"/>
      <c r="D1429" s="3"/>
      <c r="E1429" s="3"/>
      <c r="F1429" s="6"/>
      <c r="G1429" s="6"/>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c r="GN1429" s="3"/>
    </row>
    <row r="1430" spans="2:196" x14ac:dyDescent="0.2">
      <c r="B1430" s="3"/>
      <c r="C1430" s="3"/>
      <c r="D1430" s="3"/>
      <c r="E1430" s="3"/>
      <c r="F1430" s="6"/>
      <c r="G1430" s="6"/>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c r="GN1430" s="3"/>
    </row>
    <row r="1431" spans="2:196" x14ac:dyDescent="0.2">
      <c r="B1431" s="3"/>
      <c r="C1431" s="3"/>
      <c r="D1431" s="3"/>
      <c r="E1431" s="3"/>
      <c r="F1431" s="6"/>
      <c r="G1431" s="6"/>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c r="GN1431" s="3"/>
    </row>
    <row r="1432" spans="2:196" x14ac:dyDescent="0.2">
      <c r="B1432" s="3"/>
      <c r="C1432" s="3"/>
      <c r="D1432" s="3"/>
      <c r="E1432" s="3"/>
      <c r="F1432" s="6"/>
      <c r="G1432" s="6"/>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c r="GN1432" s="3"/>
    </row>
    <row r="1433" spans="2:196" x14ac:dyDescent="0.2">
      <c r="B1433" s="3"/>
      <c r="C1433" s="3"/>
      <c r="D1433" s="3"/>
      <c r="E1433" s="3"/>
      <c r="F1433" s="6"/>
      <c r="G1433" s="6"/>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c r="GN1433" s="3"/>
    </row>
    <row r="1434" spans="2:196" x14ac:dyDescent="0.2">
      <c r="B1434" s="3"/>
      <c r="C1434" s="3"/>
      <c r="D1434" s="3"/>
      <c r="E1434" s="3"/>
      <c r="F1434" s="6"/>
      <c r="G1434" s="6"/>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c r="GN1434" s="3"/>
    </row>
    <row r="1435" spans="2:196" x14ac:dyDescent="0.2">
      <c r="B1435" s="3"/>
      <c r="C1435" s="3"/>
      <c r="D1435" s="3"/>
      <c r="E1435" s="3"/>
      <c r="F1435" s="6"/>
      <c r="G1435" s="6"/>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c r="GN1435" s="3"/>
    </row>
    <row r="1436" spans="2:196" x14ac:dyDescent="0.2">
      <c r="B1436" s="3"/>
      <c r="C1436" s="3"/>
      <c r="D1436" s="3"/>
      <c r="E1436" s="3"/>
      <c r="F1436" s="6"/>
      <c r="G1436" s="6"/>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c r="GN1436" s="3"/>
    </row>
    <row r="1437" spans="2:196" x14ac:dyDescent="0.2">
      <c r="B1437" s="3"/>
      <c r="C1437" s="3"/>
      <c r="D1437" s="3"/>
      <c r="E1437" s="3"/>
      <c r="F1437" s="6"/>
      <c r="G1437" s="6"/>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c r="GN1437" s="3"/>
    </row>
    <row r="1438" spans="2:196" x14ac:dyDescent="0.2">
      <c r="B1438" s="3"/>
      <c r="C1438" s="3"/>
      <c r="D1438" s="3"/>
      <c r="E1438" s="3"/>
      <c r="F1438" s="6"/>
      <c r="G1438" s="6"/>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c r="GN1438" s="3"/>
    </row>
    <row r="1439" spans="2:196" x14ac:dyDescent="0.2">
      <c r="B1439" s="3"/>
      <c r="C1439" s="3"/>
      <c r="D1439" s="3"/>
      <c r="E1439" s="3"/>
      <c r="F1439" s="6"/>
      <c r="G1439" s="6"/>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c r="GN1439" s="3"/>
    </row>
    <row r="1440" spans="2:196" x14ac:dyDescent="0.2">
      <c r="B1440" s="3"/>
      <c r="C1440" s="3"/>
      <c r="D1440" s="3"/>
      <c r="E1440" s="3"/>
      <c r="F1440" s="6"/>
      <c r="G1440" s="6"/>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c r="GN1440" s="3"/>
    </row>
    <row r="1441" spans="2:196" x14ac:dyDescent="0.2">
      <c r="B1441" s="3"/>
      <c r="C1441" s="3"/>
      <c r="D1441" s="3"/>
      <c r="E1441" s="3"/>
      <c r="F1441" s="6"/>
      <c r="G1441" s="6"/>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c r="GN1441" s="3"/>
    </row>
    <row r="1442" spans="2:196" x14ac:dyDescent="0.2">
      <c r="B1442" s="3"/>
      <c r="C1442" s="3"/>
      <c r="D1442" s="3"/>
      <c r="E1442" s="3"/>
      <c r="F1442" s="6"/>
      <c r="G1442" s="6"/>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c r="GN1442" s="3"/>
    </row>
    <row r="1443" spans="2:196" x14ac:dyDescent="0.2">
      <c r="B1443" s="3"/>
      <c r="C1443" s="3"/>
      <c r="D1443" s="3"/>
      <c r="E1443" s="3"/>
      <c r="F1443" s="6"/>
      <c r="G1443" s="6"/>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c r="GN1443" s="3"/>
    </row>
    <row r="1444" spans="2:196" x14ac:dyDescent="0.2">
      <c r="B1444" s="3"/>
      <c r="C1444" s="3"/>
      <c r="D1444" s="3"/>
      <c r="E1444" s="3"/>
      <c r="F1444" s="6"/>
      <c r="G1444" s="6"/>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row>
    <row r="1445" spans="2:196" x14ac:dyDescent="0.2">
      <c r="B1445" s="3"/>
      <c r="C1445" s="3"/>
      <c r="D1445" s="3"/>
      <c r="E1445" s="3"/>
      <c r="F1445" s="6"/>
      <c r="G1445" s="6"/>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row>
    <row r="1446" spans="2:196" x14ac:dyDescent="0.2">
      <c r="B1446" s="3"/>
      <c r="C1446" s="3"/>
      <c r="D1446" s="3"/>
      <c r="E1446" s="3"/>
      <c r="F1446" s="6"/>
      <c r="G1446" s="6"/>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row>
    <row r="1447" spans="2:196" x14ac:dyDescent="0.2">
      <c r="B1447" s="3"/>
      <c r="C1447" s="3"/>
      <c r="D1447" s="3"/>
      <c r="E1447" s="3"/>
      <c r="F1447" s="6"/>
      <c r="G1447" s="6"/>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row>
    <row r="1448" spans="2:196" x14ac:dyDescent="0.2">
      <c r="B1448" s="3"/>
      <c r="C1448" s="3"/>
      <c r="D1448" s="3"/>
      <c r="E1448" s="3"/>
      <c r="F1448" s="6"/>
      <c r="G1448" s="6"/>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row>
    <row r="1449" spans="2:196" x14ac:dyDescent="0.2">
      <c r="B1449" s="3"/>
      <c r="C1449" s="3"/>
      <c r="D1449" s="3"/>
      <c r="E1449" s="3"/>
      <c r="F1449" s="6"/>
      <c r="G1449" s="6"/>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row>
    <row r="1450" spans="2:196" x14ac:dyDescent="0.2">
      <c r="B1450" s="3"/>
      <c r="C1450" s="3"/>
      <c r="D1450" s="3"/>
      <c r="E1450" s="3"/>
      <c r="F1450" s="6"/>
      <c r="G1450" s="6"/>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row>
    <row r="1451" spans="2:196" x14ac:dyDescent="0.2">
      <c r="B1451" s="3"/>
      <c r="C1451" s="3"/>
      <c r="D1451" s="3"/>
      <c r="E1451" s="3"/>
      <c r="F1451" s="6"/>
      <c r="G1451" s="6"/>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row>
    <row r="1452" spans="2:196" x14ac:dyDescent="0.2">
      <c r="B1452" s="3"/>
      <c r="C1452" s="3"/>
      <c r="D1452" s="3"/>
      <c r="E1452" s="3"/>
      <c r="F1452" s="6"/>
      <c r="G1452" s="6"/>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row>
    <row r="1453" spans="2:196" x14ac:dyDescent="0.2">
      <c r="B1453" s="3"/>
      <c r="C1453" s="3"/>
      <c r="D1453" s="3"/>
      <c r="E1453" s="3"/>
      <c r="F1453" s="6"/>
      <c r="G1453" s="6"/>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c r="GN1453" s="3"/>
    </row>
    <row r="1454" spans="2:196" x14ac:dyDescent="0.2">
      <c r="B1454" s="3"/>
      <c r="C1454" s="3"/>
      <c r="D1454" s="3"/>
      <c r="E1454" s="3"/>
      <c r="F1454" s="6"/>
      <c r="G1454" s="6"/>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c r="GN1454" s="3"/>
    </row>
    <row r="1455" spans="2:196" x14ac:dyDescent="0.2">
      <c r="B1455" s="3"/>
      <c r="C1455" s="3"/>
      <c r="D1455" s="3"/>
      <c r="E1455" s="3"/>
      <c r="F1455" s="6"/>
      <c r="G1455" s="6"/>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c r="GN1455" s="3"/>
    </row>
    <row r="1456" spans="2:196" x14ac:dyDescent="0.2">
      <c r="B1456" s="3"/>
      <c r="C1456" s="3"/>
      <c r="D1456" s="3"/>
      <c r="E1456" s="3"/>
      <c r="F1456" s="6"/>
      <c r="G1456" s="6"/>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c r="GN1456" s="3"/>
    </row>
    <row r="1457" spans="2:196" x14ac:dyDescent="0.2">
      <c r="B1457" s="3"/>
      <c r="C1457" s="3"/>
      <c r="D1457" s="3"/>
      <c r="E1457" s="3"/>
      <c r="F1457" s="6"/>
      <c r="G1457" s="6"/>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c r="GN1457" s="3"/>
    </row>
    <row r="1458" spans="2:196" x14ac:dyDescent="0.2">
      <c r="B1458" s="3"/>
      <c r="C1458" s="3"/>
      <c r="D1458" s="3"/>
      <c r="E1458" s="3"/>
      <c r="F1458" s="6"/>
      <c r="G1458" s="6"/>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c r="GN1458" s="3"/>
    </row>
    <row r="1459" spans="2:196" x14ac:dyDescent="0.2">
      <c r="B1459" s="3"/>
      <c r="C1459" s="3"/>
      <c r="D1459" s="3"/>
      <c r="E1459" s="3"/>
      <c r="F1459" s="6"/>
      <c r="G1459" s="6"/>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c r="GN1459" s="3"/>
    </row>
    <row r="1460" spans="2:196" x14ac:dyDescent="0.2">
      <c r="B1460" s="3"/>
      <c r="C1460" s="3"/>
      <c r="D1460" s="3"/>
      <c r="E1460" s="3"/>
      <c r="F1460" s="6"/>
      <c r="G1460" s="6"/>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c r="GN1460" s="3"/>
    </row>
    <row r="1461" spans="2:196" x14ac:dyDescent="0.2">
      <c r="B1461" s="3"/>
      <c r="C1461" s="3"/>
      <c r="D1461" s="3"/>
      <c r="E1461" s="3"/>
      <c r="F1461" s="6"/>
      <c r="G1461" s="6"/>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c r="GN1461" s="3"/>
    </row>
    <row r="1462" spans="2:196" x14ac:dyDescent="0.2">
      <c r="B1462" s="3"/>
      <c r="C1462" s="3"/>
      <c r="D1462" s="3"/>
      <c r="E1462" s="3"/>
      <c r="F1462" s="6"/>
      <c r="G1462" s="6"/>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c r="GN1462" s="3"/>
    </row>
    <row r="1463" spans="2:196" x14ac:dyDescent="0.2">
      <c r="B1463" s="3"/>
      <c r="C1463" s="3"/>
      <c r="D1463" s="3"/>
      <c r="E1463" s="3"/>
      <c r="F1463" s="6"/>
      <c r="G1463" s="6"/>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c r="GN1463" s="3"/>
    </row>
    <row r="1464" spans="2:196" x14ac:dyDescent="0.2">
      <c r="B1464" s="3"/>
      <c r="C1464" s="3"/>
      <c r="D1464" s="3"/>
      <c r="E1464" s="3"/>
      <c r="F1464" s="6"/>
      <c r="G1464" s="6"/>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c r="GN1464" s="3"/>
    </row>
    <row r="1465" spans="2:196" x14ac:dyDescent="0.2">
      <c r="B1465" s="3"/>
      <c r="C1465" s="3"/>
      <c r="D1465" s="3"/>
      <c r="E1465" s="3"/>
      <c r="F1465" s="6"/>
      <c r="G1465" s="6"/>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row>
    <row r="1466" spans="2:196" x14ac:dyDescent="0.2">
      <c r="B1466" s="3"/>
      <c r="C1466" s="3"/>
      <c r="D1466" s="3"/>
      <c r="E1466" s="3"/>
      <c r="F1466" s="6"/>
      <c r="G1466" s="6"/>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c r="GN1466" s="3"/>
    </row>
    <row r="1467" spans="2:196" x14ac:dyDescent="0.2">
      <c r="B1467" s="3"/>
      <c r="C1467" s="3"/>
      <c r="D1467" s="3"/>
      <c r="E1467" s="3"/>
      <c r="F1467" s="6"/>
      <c r="G1467" s="6"/>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c r="GN1467" s="3"/>
    </row>
    <row r="1468" spans="2:196" x14ac:dyDescent="0.2">
      <c r="B1468" s="3"/>
      <c r="C1468" s="3"/>
      <c r="D1468" s="3"/>
      <c r="E1468" s="3"/>
      <c r="F1468" s="6"/>
      <c r="G1468" s="6"/>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c r="GN1468" s="3"/>
    </row>
    <row r="1469" spans="2:196" x14ac:dyDescent="0.2">
      <c r="B1469" s="3"/>
      <c r="C1469" s="3"/>
      <c r="D1469" s="3"/>
      <c r="E1469" s="3"/>
      <c r="F1469" s="6"/>
      <c r="G1469" s="6"/>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c r="GN1469" s="3"/>
    </row>
    <row r="1470" spans="2:196" x14ac:dyDescent="0.2">
      <c r="B1470" s="3"/>
      <c r="C1470" s="3"/>
      <c r="D1470" s="3"/>
      <c r="E1470" s="3"/>
      <c r="F1470" s="6"/>
      <c r="G1470" s="6"/>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c r="GN1470" s="3"/>
    </row>
    <row r="1471" spans="2:196" x14ac:dyDescent="0.2">
      <c r="B1471" s="3"/>
      <c r="C1471" s="3"/>
      <c r="D1471" s="3"/>
      <c r="E1471" s="3"/>
      <c r="F1471" s="6"/>
      <c r="G1471" s="6"/>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c r="GN1471" s="3"/>
    </row>
    <row r="1472" spans="2:196" x14ac:dyDescent="0.2">
      <c r="B1472" s="3"/>
      <c r="C1472" s="3"/>
      <c r="D1472" s="3"/>
      <c r="E1472" s="3"/>
      <c r="F1472" s="6"/>
      <c r="G1472" s="6"/>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c r="GN1472" s="3"/>
    </row>
    <row r="1473" spans="2:196" x14ac:dyDescent="0.2">
      <c r="B1473" s="3"/>
      <c r="C1473" s="3"/>
      <c r="D1473" s="3"/>
      <c r="E1473" s="3"/>
      <c r="F1473" s="6"/>
      <c r="G1473" s="6"/>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c r="GN1473" s="3"/>
    </row>
    <row r="1474" spans="2:196" x14ac:dyDescent="0.2">
      <c r="B1474" s="3"/>
      <c r="C1474" s="3"/>
      <c r="D1474" s="3"/>
      <c r="E1474" s="3"/>
      <c r="F1474" s="6"/>
      <c r="G1474" s="6"/>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c r="GN1474" s="3"/>
    </row>
    <row r="1475" spans="2:196" x14ac:dyDescent="0.2">
      <c r="B1475" s="3"/>
      <c r="C1475" s="3"/>
      <c r="D1475" s="3"/>
      <c r="E1475" s="3"/>
      <c r="F1475" s="6"/>
      <c r="G1475" s="6"/>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c r="GN1475" s="3"/>
    </row>
    <row r="1476" spans="2:196" x14ac:dyDescent="0.2">
      <c r="B1476" s="3"/>
      <c r="C1476" s="3"/>
      <c r="D1476" s="3"/>
      <c r="E1476" s="3"/>
      <c r="F1476" s="6"/>
      <c r="G1476" s="6"/>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c r="GN1476" s="3"/>
    </row>
    <row r="1477" spans="2:196" x14ac:dyDescent="0.2">
      <c r="B1477" s="3"/>
      <c r="C1477" s="3"/>
      <c r="D1477" s="3"/>
      <c r="E1477" s="3"/>
      <c r="F1477" s="6"/>
      <c r="G1477" s="6"/>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c r="GN1477" s="3"/>
    </row>
    <row r="1478" spans="2:196" x14ac:dyDescent="0.2">
      <c r="B1478" s="3"/>
      <c r="C1478" s="3"/>
      <c r="D1478" s="3"/>
      <c r="E1478" s="3"/>
      <c r="F1478" s="6"/>
      <c r="G1478" s="6"/>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c r="GN1478" s="3"/>
    </row>
    <row r="1479" spans="2:196" x14ac:dyDescent="0.2">
      <c r="B1479" s="3"/>
      <c r="C1479" s="3"/>
      <c r="D1479" s="3"/>
      <c r="E1479" s="3"/>
      <c r="F1479" s="6"/>
      <c r="G1479" s="6"/>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c r="GN1479" s="3"/>
    </row>
    <row r="1480" spans="2:196" x14ac:dyDescent="0.2">
      <c r="B1480" s="3"/>
      <c r="C1480" s="3"/>
      <c r="D1480" s="3"/>
      <c r="E1480" s="3"/>
      <c r="F1480" s="6"/>
      <c r="G1480" s="6"/>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c r="GN1480" s="3"/>
    </row>
    <row r="1481" spans="2:196" x14ac:dyDescent="0.2">
      <c r="B1481" s="3"/>
      <c r="C1481" s="3"/>
      <c r="D1481" s="3"/>
      <c r="E1481" s="3"/>
      <c r="F1481" s="6"/>
      <c r="G1481" s="6"/>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c r="GN1481" s="3"/>
    </row>
    <row r="1482" spans="2:196" x14ac:dyDescent="0.2">
      <c r="B1482" s="3"/>
      <c r="C1482" s="3"/>
      <c r="D1482" s="3"/>
      <c r="E1482" s="3"/>
      <c r="F1482" s="6"/>
      <c r="G1482" s="6"/>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c r="GN1482" s="3"/>
    </row>
    <row r="1483" spans="2:196" x14ac:dyDescent="0.2">
      <c r="B1483" s="3"/>
      <c r="C1483" s="3"/>
      <c r="D1483" s="3"/>
      <c r="E1483" s="3"/>
      <c r="F1483" s="6"/>
      <c r="G1483" s="6"/>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c r="GN1483" s="3"/>
    </row>
    <row r="1484" spans="2:196" x14ac:dyDescent="0.2">
      <c r="B1484" s="3"/>
      <c r="C1484" s="3"/>
      <c r="D1484" s="3"/>
      <c r="E1484" s="3"/>
      <c r="F1484" s="6"/>
      <c r="G1484" s="6"/>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c r="GN1484" s="3"/>
    </row>
    <row r="1485" spans="2:196" x14ac:dyDescent="0.2">
      <c r="B1485" s="3"/>
      <c r="C1485" s="3"/>
      <c r="D1485" s="3"/>
      <c r="E1485" s="3"/>
      <c r="F1485" s="6"/>
      <c r="G1485" s="6"/>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c r="GN1485" s="3"/>
    </row>
    <row r="1486" spans="2:196" x14ac:dyDescent="0.2">
      <c r="B1486" s="3"/>
      <c r="C1486" s="3"/>
      <c r="D1486" s="3"/>
      <c r="E1486" s="3"/>
      <c r="F1486" s="6"/>
      <c r="G1486" s="6"/>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c r="GN1486" s="3"/>
    </row>
    <row r="1487" spans="2:196" x14ac:dyDescent="0.2">
      <c r="B1487" s="3"/>
      <c r="C1487" s="3"/>
      <c r="D1487" s="3"/>
      <c r="E1487" s="3"/>
      <c r="F1487" s="6"/>
      <c r="G1487" s="6"/>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c r="GN1487" s="3"/>
    </row>
    <row r="1488" spans="2:196" x14ac:dyDescent="0.2">
      <c r="B1488" s="3"/>
      <c r="C1488" s="3"/>
      <c r="D1488" s="3"/>
      <c r="E1488" s="3"/>
      <c r="F1488" s="6"/>
      <c r="G1488" s="6"/>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c r="GN1488" s="3"/>
    </row>
    <row r="1489" spans="2:196" x14ac:dyDescent="0.2">
      <c r="B1489" s="3"/>
      <c r="C1489" s="3"/>
      <c r="D1489" s="3"/>
      <c r="E1489" s="3"/>
      <c r="F1489" s="6"/>
      <c r="G1489" s="6"/>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row>
    <row r="1490" spans="2:196" x14ac:dyDescent="0.2">
      <c r="B1490" s="3"/>
      <c r="C1490" s="3"/>
      <c r="D1490" s="3"/>
      <c r="E1490" s="3"/>
      <c r="F1490" s="6"/>
      <c r="G1490" s="6"/>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row>
    <row r="1491" spans="2:196" x14ac:dyDescent="0.2">
      <c r="B1491" s="3"/>
      <c r="C1491" s="3"/>
      <c r="D1491" s="3"/>
      <c r="E1491" s="3"/>
      <c r="F1491" s="6"/>
      <c r="G1491" s="6"/>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row>
    <row r="1492" spans="2:196" x14ac:dyDescent="0.2">
      <c r="B1492" s="3"/>
      <c r="C1492" s="3"/>
      <c r="D1492" s="3"/>
      <c r="E1492" s="3"/>
      <c r="F1492" s="6"/>
      <c r="G1492" s="6"/>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row>
    <row r="1493" spans="2:196" x14ac:dyDescent="0.2">
      <c r="B1493" s="3"/>
      <c r="C1493" s="3"/>
      <c r="D1493" s="3"/>
      <c r="E1493" s="3"/>
      <c r="F1493" s="6"/>
      <c r="G1493" s="6"/>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row>
    <row r="1494" spans="2:196" x14ac:dyDescent="0.2">
      <c r="B1494" s="3"/>
      <c r="C1494" s="3"/>
      <c r="D1494" s="3"/>
      <c r="E1494" s="3"/>
      <c r="F1494" s="6"/>
      <c r="G1494" s="6"/>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row>
    <row r="1495" spans="2:196" x14ac:dyDescent="0.2">
      <c r="B1495" s="3"/>
      <c r="C1495" s="3"/>
      <c r="D1495" s="3"/>
      <c r="E1495" s="3"/>
      <c r="F1495" s="6"/>
      <c r="G1495" s="6"/>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row>
    <row r="1496" spans="2:196" x14ac:dyDescent="0.2">
      <c r="B1496" s="3"/>
      <c r="C1496" s="3"/>
      <c r="D1496" s="3"/>
      <c r="E1496" s="3"/>
      <c r="F1496" s="6"/>
      <c r="G1496" s="6"/>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row>
    <row r="1497" spans="2:196" x14ac:dyDescent="0.2">
      <c r="B1497" s="3"/>
      <c r="C1497" s="3"/>
      <c r="D1497" s="3"/>
      <c r="E1497" s="3"/>
      <c r="F1497" s="6"/>
      <c r="G1497" s="6"/>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c r="GN1497" s="3"/>
    </row>
    <row r="1498" spans="2:196" x14ac:dyDescent="0.2">
      <c r="B1498" s="3"/>
      <c r="C1498" s="3"/>
      <c r="D1498" s="3"/>
      <c r="E1498" s="3"/>
      <c r="F1498" s="6"/>
      <c r="G1498" s="6"/>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row>
    <row r="1499" spans="2:196" x14ac:dyDescent="0.2">
      <c r="B1499" s="3"/>
      <c r="C1499" s="3"/>
      <c r="D1499" s="3"/>
      <c r="E1499" s="3"/>
      <c r="F1499" s="6"/>
      <c r="G1499" s="6"/>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row>
    <row r="1500" spans="2:196" x14ac:dyDescent="0.2">
      <c r="B1500" s="3"/>
      <c r="C1500" s="3"/>
      <c r="D1500" s="3"/>
      <c r="E1500" s="3"/>
      <c r="F1500" s="6"/>
      <c r="G1500" s="6"/>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row>
    <row r="1501" spans="2:196" x14ac:dyDescent="0.2">
      <c r="B1501" s="3"/>
      <c r="C1501" s="3"/>
      <c r="D1501" s="3"/>
      <c r="E1501" s="3"/>
      <c r="F1501" s="6"/>
      <c r="G1501" s="6"/>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row>
    <row r="1502" spans="2:196" x14ac:dyDescent="0.2">
      <c r="B1502" s="3"/>
      <c r="C1502" s="3"/>
      <c r="D1502" s="3"/>
      <c r="E1502" s="3"/>
      <c r="F1502" s="6"/>
      <c r="G1502" s="6"/>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row>
    <row r="1503" spans="2:196" x14ac:dyDescent="0.2">
      <c r="B1503" s="3"/>
      <c r="C1503" s="3"/>
      <c r="D1503" s="3"/>
      <c r="E1503" s="3"/>
      <c r="F1503" s="6"/>
      <c r="G1503" s="6"/>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row>
    <row r="1504" spans="2:196" x14ac:dyDescent="0.2">
      <c r="B1504" s="3"/>
      <c r="C1504" s="3"/>
      <c r="D1504" s="3"/>
      <c r="E1504" s="3"/>
      <c r="F1504" s="6"/>
      <c r="G1504" s="6"/>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row>
    <row r="1505" spans="2:196" x14ac:dyDescent="0.2">
      <c r="B1505" s="3"/>
      <c r="C1505" s="3"/>
      <c r="D1505" s="3"/>
      <c r="E1505" s="3"/>
      <c r="F1505" s="6"/>
      <c r="G1505" s="6"/>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row>
    <row r="1506" spans="2:196" x14ac:dyDescent="0.2">
      <c r="B1506" s="3"/>
      <c r="C1506" s="3"/>
      <c r="D1506" s="3"/>
      <c r="E1506" s="3"/>
      <c r="F1506" s="6"/>
      <c r="G1506" s="6"/>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row>
    <row r="1507" spans="2:196" x14ac:dyDescent="0.2">
      <c r="B1507" s="3"/>
      <c r="C1507" s="3"/>
      <c r="D1507" s="3"/>
      <c r="E1507" s="3"/>
      <c r="F1507" s="6"/>
      <c r="G1507" s="6"/>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row>
    <row r="1508" spans="2:196" x14ac:dyDescent="0.2">
      <c r="B1508" s="3"/>
      <c r="C1508" s="3"/>
      <c r="D1508" s="3"/>
      <c r="E1508" s="3"/>
      <c r="F1508" s="6"/>
      <c r="G1508" s="6"/>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row>
    <row r="1509" spans="2:196" x14ac:dyDescent="0.2">
      <c r="B1509" s="3"/>
      <c r="C1509" s="3"/>
      <c r="D1509" s="3"/>
      <c r="E1509" s="3"/>
      <c r="F1509" s="6"/>
      <c r="G1509" s="6"/>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row>
    <row r="1510" spans="2:196" x14ac:dyDescent="0.2">
      <c r="B1510" s="3"/>
      <c r="C1510" s="3"/>
      <c r="D1510" s="3"/>
      <c r="E1510" s="3"/>
      <c r="F1510" s="6"/>
      <c r="G1510" s="6"/>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row>
    <row r="1511" spans="2:196" x14ac:dyDescent="0.2">
      <c r="B1511" s="3"/>
      <c r="C1511" s="3"/>
      <c r="D1511" s="3"/>
      <c r="E1511" s="3"/>
      <c r="F1511" s="6"/>
      <c r="G1511" s="6"/>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row>
    <row r="1512" spans="2:196" x14ac:dyDescent="0.2">
      <c r="B1512" s="3"/>
      <c r="C1512" s="3"/>
      <c r="D1512" s="3"/>
      <c r="E1512" s="3"/>
      <c r="F1512" s="6"/>
      <c r="G1512" s="6"/>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row>
    <row r="1513" spans="2:196" x14ac:dyDescent="0.2">
      <c r="B1513" s="3"/>
      <c r="C1513" s="3"/>
      <c r="D1513" s="3"/>
      <c r="E1513" s="3"/>
      <c r="F1513" s="6"/>
      <c r="G1513" s="6"/>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row>
    <row r="1514" spans="2:196" x14ac:dyDescent="0.2">
      <c r="B1514" s="3"/>
      <c r="C1514" s="3"/>
      <c r="D1514" s="3"/>
      <c r="E1514" s="3"/>
      <c r="F1514" s="6"/>
      <c r="G1514" s="6"/>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row>
    <row r="1515" spans="2:196" x14ac:dyDescent="0.2">
      <c r="B1515" s="3"/>
      <c r="C1515" s="3"/>
      <c r="D1515" s="3"/>
      <c r="E1515" s="3"/>
      <c r="F1515" s="6"/>
      <c r="G1515" s="6"/>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row>
    <row r="1516" spans="2:196" x14ac:dyDescent="0.2">
      <c r="B1516" s="3"/>
      <c r="C1516" s="3"/>
      <c r="D1516" s="3"/>
      <c r="E1516" s="3"/>
      <c r="F1516" s="6"/>
      <c r="G1516" s="6"/>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row>
    <row r="1517" spans="2:196" x14ac:dyDescent="0.2">
      <c r="B1517" s="3"/>
      <c r="C1517" s="3"/>
      <c r="D1517" s="3"/>
      <c r="E1517" s="3"/>
      <c r="F1517" s="6"/>
      <c r="G1517" s="6"/>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row>
    <row r="1518" spans="2:196" x14ac:dyDescent="0.2">
      <c r="B1518" s="3"/>
      <c r="C1518" s="3"/>
      <c r="D1518" s="3"/>
      <c r="E1518" s="3"/>
      <c r="F1518" s="6"/>
      <c r="G1518" s="6"/>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row>
    <row r="1519" spans="2:196" x14ac:dyDescent="0.2">
      <c r="B1519" s="3"/>
      <c r="C1519" s="3"/>
      <c r="D1519" s="3"/>
      <c r="E1519" s="3"/>
      <c r="F1519" s="6"/>
      <c r="G1519" s="6"/>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row>
    <row r="1520" spans="2:196" x14ac:dyDescent="0.2">
      <c r="B1520" s="3"/>
      <c r="C1520" s="3"/>
      <c r="D1520" s="3"/>
      <c r="E1520" s="3"/>
      <c r="F1520" s="6"/>
      <c r="G1520" s="6"/>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row>
    <row r="1521" spans="2:196" x14ac:dyDescent="0.2">
      <c r="B1521" s="3"/>
      <c r="C1521" s="3"/>
      <c r="D1521" s="3"/>
      <c r="E1521" s="3"/>
      <c r="F1521" s="6"/>
      <c r="G1521" s="6"/>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row>
    <row r="1522" spans="2:196" x14ac:dyDescent="0.2">
      <c r="B1522" s="3"/>
      <c r="C1522" s="3"/>
      <c r="D1522" s="3"/>
      <c r="E1522" s="3"/>
      <c r="F1522" s="6"/>
      <c r="G1522" s="6"/>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row>
    <row r="1523" spans="2:196" x14ac:dyDescent="0.2">
      <c r="B1523" s="3"/>
      <c r="C1523" s="3"/>
      <c r="D1523" s="3"/>
      <c r="E1523" s="3"/>
      <c r="F1523" s="6"/>
      <c r="G1523" s="6"/>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row>
    <row r="1524" spans="2:196" x14ac:dyDescent="0.2">
      <c r="B1524" s="3"/>
      <c r="C1524" s="3"/>
      <c r="D1524" s="3"/>
      <c r="E1524" s="3"/>
      <c r="F1524" s="6"/>
      <c r="G1524" s="6"/>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row>
    <row r="1525" spans="2:196" x14ac:dyDescent="0.2">
      <c r="B1525" s="3"/>
      <c r="C1525" s="3"/>
      <c r="D1525" s="3"/>
      <c r="E1525" s="3"/>
      <c r="F1525" s="6"/>
      <c r="G1525" s="6"/>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row>
    <row r="1526" spans="2:196" x14ac:dyDescent="0.2">
      <c r="B1526" s="3"/>
      <c r="C1526" s="3"/>
      <c r="D1526" s="3"/>
      <c r="E1526" s="3"/>
      <c r="F1526" s="6"/>
      <c r="G1526" s="6"/>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row>
    <row r="1527" spans="2:196" x14ac:dyDescent="0.2">
      <c r="B1527" s="3"/>
      <c r="C1527" s="3"/>
      <c r="D1527" s="3"/>
      <c r="E1527" s="3"/>
      <c r="F1527" s="6"/>
      <c r="G1527" s="6"/>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row>
    <row r="1528" spans="2:196" x14ac:dyDescent="0.2">
      <c r="B1528" s="3"/>
      <c r="C1528" s="3"/>
      <c r="D1528" s="3"/>
      <c r="E1528" s="3"/>
      <c r="F1528" s="6"/>
      <c r="G1528" s="6"/>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row>
    <row r="1529" spans="2:196" x14ac:dyDescent="0.2">
      <c r="B1529" s="3"/>
      <c r="C1529" s="3"/>
      <c r="D1529" s="3"/>
      <c r="E1529" s="3"/>
      <c r="F1529" s="6"/>
      <c r="G1529" s="6"/>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row>
    <row r="1530" spans="2:196" x14ac:dyDescent="0.2">
      <c r="B1530" s="3"/>
      <c r="C1530" s="3"/>
      <c r="D1530" s="3"/>
      <c r="E1530" s="3"/>
      <c r="F1530" s="6"/>
      <c r="G1530" s="6"/>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row>
    <row r="1531" spans="2:196" x14ac:dyDescent="0.2">
      <c r="B1531" s="3"/>
      <c r="C1531" s="3"/>
      <c r="D1531" s="3"/>
      <c r="E1531" s="3"/>
      <c r="F1531" s="6"/>
      <c r="G1531" s="6"/>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row>
    <row r="1532" spans="2:196" x14ac:dyDescent="0.2">
      <c r="B1532" s="3"/>
      <c r="C1532" s="3"/>
      <c r="D1532" s="3"/>
      <c r="E1532" s="3"/>
      <c r="F1532" s="6"/>
      <c r="G1532" s="6"/>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row>
    <row r="1533" spans="2:196" x14ac:dyDescent="0.2">
      <c r="B1533" s="3"/>
      <c r="C1533" s="3"/>
      <c r="D1533" s="3"/>
      <c r="E1533" s="3"/>
      <c r="F1533" s="6"/>
      <c r="G1533" s="6"/>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row>
    <row r="1534" spans="2:196" x14ac:dyDescent="0.2">
      <c r="B1534" s="3"/>
      <c r="C1534" s="3"/>
      <c r="D1534" s="3"/>
      <c r="E1534" s="3"/>
      <c r="F1534" s="6"/>
      <c r="G1534" s="6"/>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row>
    <row r="1535" spans="2:196" x14ac:dyDescent="0.2">
      <c r="B1535" s="3"/>
      <c r="C1535" s="3"/>
      <c r="D1535" s="3"/>
      <c r="E1535" s="3"/>
      <c r="F1535" s="6"/>
      <c r="G1535" s="6"/>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row>
    <row r="1536" spans="2:196" x14ac:dyDescent="0.2">
      <c r="B1536" s="3"/>
      <c r="C1536" s="3"/>
      <c r="D1536" s="3"/>
      <c r="E1536" s="3"/>
      <c r="F1536" s="6"/>
      <c r="G1536" s="6"/>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row>
    <row r="1537" spans="2:196" x14ac:dyDescent="0.2">
      <c r="B1537" s="3"/>
      <c r="C1537" s="3"/>
      <c r="D1537" s="3"/>
      <c r="E1537" s="3"/>
      <c r="F1537" s="6"/>
      <c r="G1537" s="6"/>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row>
    <row r="1538" spans="2:196" x14ac:dyDescent="0.2">
      <c r="B1538" s="3"/>
      <c r="C1538" s="3"/>
      <c r="D1538" s="3"/>
      <c r="E1538" s="3"/>
      <c r="F1538" s="6"/>
      <c r="G1538" s="6"/>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row>
    <row r="1539" spans="2:196" x14ac:dyDescent="0.2">
      <c r="B1539" s="3"/>
      <c r="C1539" s="3"/>
      <c r="D1539" s="3"/>
      <c r="E1539" s="3"/>
      <c r="F1539" s="6"/>
      <c r="G1539" s="6"/>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row>
    <row r="1540" spans="2:196" x14ac:dyDescent="0.2">
      <c r="B1540" s="3"/>
      <c r="C1540" s="3"/>
      <c r="D1540" s="3"/>
      <c r="E1540" s="3"/>
      <c r="F1540" s="6"/>
      <c r="G1540" s="6"/>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row>
    <row r="1541" spans="2:196" x14ac:dyDescent="0.2">
      <c r="B1541" s="3"/>
      <c r="C1541" s="3"/>
      <c r="D1541" s="3"/>
      <c r="E1541" s="3"/>
      <c r="F1541" s="6"/>
      <c r="G1541" s="6"/>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row>
    <row r="1542" spans="2:196" x14ac:dyDescent="0.2">
      <c r="B1542" s="3"/>
      <c r="C1542" s="3"/>
      <c r="D1542" s="3"/>
      <c r="E1542" s="3"/>
      <c r="F1542" s="6"/>
      <c r="G1542" s="6"/>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row>
    <row r="1543" spans="2:196" x14ac:dyDescent="0.2">
      <c r="B1543" s="3"/>
      <c r="C1543" s="3"/>
      <c r="D1543" s="3"/>
      <c r="E1543" s="3"/>
      <c r="F1543" s="6"/>
      <c r="G1543" s="6"/>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row>
    <row r="1544" spans="2:196" x14ac:dyDescent="0.2">
      <c r="B1544" s="3"/>
      <c r="C1544" s="3"/>
      <c r="D1544" s="3"/>
      <c r="E1544" s="3"/>
      <c r="F1544" s="6"/>
      <c r="G1544" s="6"/>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row>
    <row r="1545" spans="2:196" x14ac:dyDescent="0.2">
      <c r="B1545" s="3"/>
      <c r="C1545" s="3"/>
      <c r="D1545" s="3"/>
      <c r="E1545" s="3"/>
      <c r="F1545" s="6"/>
      <c r="G1545" s="6"/>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row>
    <row r="1546" spans="2:196" x14ac:dyDescent="0.2">
      <c r="B1546" s="3"/>
      <c r="C1546" s="3"/>
      <c r="D1546" s="3"/>
      <c r="E1546" s="3"/>
      <c r="F1546" s="6"/>
      <c r="G1546" s="6"/>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row>
    <row r="1547" spans="2:196" x14ac:dyDescent="0.2">
      <c r="B1547" s="3"/>
      <c r="C1547" s="3"/>
      <c r="D1547" s="3"/>
      <c r="E1547" s="3"/>
      <c r="F1547" s="6"/>
      <c r="G1547" s="6"/>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row>
    <row r="1548" spans="2:196" x14ac:dyDescent="0.2">
      <c r="B1548" s="3"/>
      <c r="C1548" s="3"/>
      <c r="D1548" s="3"/>
      <c r="E1548" s="3"/>
      <c r="F1548" s="6"/>
      <c r="G1548" s="6"/>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row>
    <row r="1549" spans="2:196" x14ac:dyDescent="0.2">
      <c r="B1549" s="3"/>
      <c r="C1549" s="3"/>
      <c r="D1549" s="3"/>
      <c r="E1549" s="3"/>
      <c r="F1549" s="6"/>
      <c r="G1549" s="6"/>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row>
    <row r="1550" spans="2:196" x14ac:dyDescent="0.2">
      <c r="B1550" s="3"/>
      <c r="C1550" s="3"/>
      <c r="D1550" s="3"/>
      <c r="E1550" s="3"/>
      <c r="F1550" s="6"/>
      <c r="G1550" s="6"/>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row>
    <row r="1551" spans="2:196" x14ac:dyDescent="0.2">
      <c r="B1551" s="3"/>
      <c r="C1551" s="3"/>
      <c r="D1551" s="3"/>
      <c r="E1551" s="3"/>
      <c r="F1551" s="6"/>
      <c r="G1551" s="6"/>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row>
    <row r="1552" spans="2:196" x14ac:dyDescent="0.2">
      <c r="B1552" s="3"/>
      <c r="C1552" s="3"/>
      <c r="D1552" s="3"/>
      <c r="E1552" s="3"/>
      <c r="F1552" s="6"/>
      <c r="G1552" s="6"/>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row>
    <row r="1553" spans="2:196" x14ac:dyDescent="0.2">
      <c r="B1553" s="3"/>
      <c r="C1553" s="3"/>
      <c r="D1553" s="3"/>
      <c r="E1553" s="3"/>
      <c r="F1553" s="6"/>
      <c r="G1553" s="6"/>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row>
    <row r="1554" spans="2:196" x14ac:dyDescent="0.2">
      <c r="B1554" s="3"/>
      <c r="C1554" s="3"/>
      <c r="D1554" s="3"/>
      <c r="E1554" s="3"/>
      <c r="F1554" s="6"/>
      <c r="G1554" s="6"/>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row>
    <row r="1555" spans="2:196" x14ac:dyDescent="0.2">
      <c r="B1555" s="3"/>
      <c r="C1555" s="3"/>
      <c r="D1555" s="3"/>
      <c r="E1555" s="3"/>
      <c r="F1555" s="6"/>
      <c r="G1555" s="6"/>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row>
    <row r="1556" spans="2:196" x14ac:dyDescent="0.2">
      <c r="B1556" s="3"/>
      <c r="C1556" s="3"/>
      <c r="D1556" s="3"/>
      <c r="E1556" s="3"/>
      <c r="F1556" s="6"/>
      <c r="G1556" s="6"/>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row>
    <row r="1557" spans="2:196" x14ac:dyDescent="0.2">
      <c r="B1557" s="3"/>
      <c r="C1557" s="3"/>
      <c r="D1557" s="3"/>
      <c r="E1557" s="3"/>
      <c r="F1557" s="6"/>
      <c r="G1557" s="6"/>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row>
    <row r="1558" spans="2:196" x14ac:dyDescent="0.2">
      <c r="B1558" s="3"/>
      <c r="C1558" s="3"/>
      <c r="D1558" s="3"/>
      <c r="E1558" s="3"/>
      <c r="F1558" s="6"/>
      <c r="G1558" s="6"/>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row>
    <row r="1559" spans="2:196" x14ac:dyDescent="0.2">
      <c r="B1559" s="3"/>
      <c r="C1559" s="3"/>
      <c r="D1559" s="3"/>
      <c r="E1559" s="3"/>
      <c r="F1559" s="6"/>
      <c r="G1559" s="6"/>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row>
    <row r="1560" spans="2:196" x14ac:dyDescent="0.2">
      <c r="B1560" s="3"/>
      <c r="C1560" s="3"/>
      <c r="D1560" s="3"/>
      <c r="E1560" s="3"/>
      <c r="F1560" s="6"/>
      <c r="G1560" s="6"/>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row>
    <row r="1561" spans="2:196" x14ac:dyDescent="0.2">
      <c r="B1561" s="3"/>
      <c r="C1561" s="3"/>
      <c r="D1561" s="3"/>
      <c r="E1561" s="3"/>
      <c r="F1561" s="6"/>
      <c r="G1561" s="6"/>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row>
    <row r="1562" spans="2:196" x14ac:dyDescent="0.2">
      <c r="B1562" s="3"/>
      <c r="C1562" s="3"/>
      <c r="D1562" s="3"/>
      <c r="E1562" s="3"/>
      <c r="F1562" s="6"/>
      <c r="G1562" s="6"/>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row>
    <row r="1563" spans="2:196" x14ac:dyDescent="0.2">
      <c r="B1563" s="3"/>
      <c r="C1563" s="3"/>
      <c r="D1563" s="3"/>
      <c r="E1563" s="3"/>
      <c r="F1563" s="6"/>
      <c r="G1563" s="6"/>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row>
    <row r="1564" spans="2:196" x14ac:dyDescent="0.2">
      <c r="B1564" s="3"/>
      <c r="C1564" s="3"/>
      <c r="D1564" s="3"/>
      <c r="E1564" s="3"/>
      <c r="F1564" s="6"/>
      <c r="G1564" s="6"/>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row>
    <row r="1565" spans="2:196" x14ac:dyDescent="0.2">
      <c r="B1565" s="3"/>
      <c r="C1565" s="3"/>
      <c r="D1565" s="3"/>
      <c r="E1565" s="3"/>
      <c r="F1565" s="6"/>
      <c r="G1565" s="6"/>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row>
    <row r="1566" spans="2:196" x14ac:dyDescent="0.2">
      <c r="B1566" s="3"/>
      <c r="C1566" s="3"/>
      <c r="D1566" s="3"/>
      <c r="E1566" s="3"/>
      <c r="F1566" s="6"/>
      <c r="G1566" s="6"/>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row>
    <row r="1567" spans="2:196" x14ac:dyDescent="0.2">
      <c r="B1567" s="3"/>
      <c r="C1567" s="3"/>
      <c r="D1567" s="3"/>
      <c r="E1567" s="3"/>
      <c r="F1567" s="6"/>
      <c r="G1567" s="6"/>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row>
    <row r="1568" spans="2:196" x14ac:dyDescent="0.2">
      <c r="B1568" s="3"/>
      <c r="C1568" s="3"/>
      <c r="D1568" s="3"/>
      <c r="E1568" s="3"/>
      <c r="F1568" s="6"/>
      <c r="G1568" s="6"/>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row>
    <row r="1569" spans="2:196" x14ac:dyDescent="0.2">
      <c r="B1569" s="3"/>
      <c r="C1569" s="3"/>
      <c r="D1569" s="3"/>
      <c r="E1569" s="3"/>
      <c r="F1569" s="6"/>
      <c r="G1569" s="6"/>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row>
    <row r="1570" spans="2:196" x14ac:dyDescent="0.2">
      <c r="B1570" s="3"/>
      <c r="C1570" s="3"/>
      <c r="D1570" s="3"/>
      <c r="E1570" s="3"/>
      <c r="F1570" s="6"/>
      <c r="G1570" s="6"/>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row>
    <row r="1571" spans="2:196" x14ac:dyDescent="0.2">
      <c r="B1571" s="3"/>
      <c r="C1571" s="3"/>
      <c r="D1571" s="3"/>
      <c r="E1571" s="3"/>
      <c r="F1571" s="6"/>
      <c r="G1571" s="6"/>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row>
    <row r="1572" spans="2:196" x14ac:dyDescent="0.2">
      <c r="B1572" s="3"/>
      <c r="C1572" s="3"/>
      <c r="D1572" s="3"/>
      <c r="E1572" s="3"/>
      <c r="F1572" s="6"/>
      <c r="G1572" s="6"/>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row>
    <row r="1573" spans="2:196" x14ac:dyDescent="0.2">
      <c r="B1573" s="3"/>
      <c r="C1573" s="3"/>
      <c r="D1573" s="3"/>
      <c r="E1573" s="3"/>
      <c r="F1573" s="6"/>
      <c r="G1573" s="6"/>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row>
    <row r="1574" spans="2:196" x14ac:dyDescent="0.2">
      <c r="B1574" s="3"/>
      <c r="C1574" s="3"/>
      <c r="D1574" s="3"/>
      <c r="E1574" s="3"/>
      <c r="F1574" s="6"/>
      <c r="G1574" s="6"/>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row>
    <row r="1575" spans="2:196" x14ac:dyDescent="0.2">
      <c r="B1575" s="3"/>
      <c r="C1575" s="3"/>
      <c r="D1575" s="3"/>
      <c r="E1575" s="3"/>
      <c r="F1575" s="6"/>
      <c r="G1575" s="6"/>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row>
    <row r="1576" spans="2:196" x14ac:dyDescent="0.2">
      <c r="B1576" s="3"/>
      <c r="C1576" s="3"/>
      <c r="D1576" s="3"/>
      <c r="E1576" s="3"/>
      <c r="F1576" s="6"/>
      <c r="G1576" s="6"/>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row>
    <row r="1577" spans="2:196" x14ac:dyDescent="0.2">
      <c r="B1577" s="3"/>
      <c r="C1577" s="3"/>
      <c r="D1577" s="3"/>
      <c r="E1577" s="3"/>
      <c r="F1577" s="6"/>
      <c r="G1577" s="6"/>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row>
    <row r="1578" spans="2:196" x14ac:dyDescent="0.2">
      <c r="B1578" s="3"/>
      <c r="C1578" s="3"/>
      <c r="D1578" s="3"/>
      <c r="E1578" s="3"/>
      <c r="F1578" s="6"/>
      <c r="G1578" s="6"/>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row>
    <row r="1579" spans="2:196" x14ac:dyDescent="0.2">
      <c r="B1579" s="3"/>
      <c r="C1579" s="3"/>
      <c r="D1579" s="3"/>
      <c r="E1579" s="3"/>
      <c r="F1579" s="6"/>
      <c r="G1579" s="6"/>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row>
    <row r="1580" spans="2:196" x14ac:dyDescent="0.2">
      <c r="B1580" s="3"/>
      <c r="C1580" s="3"/>
      <c r="D1580" s="3"/>
      <c r="E1580" s="3"/>
      <c r="F1580" s="6"/>
      <c r="G1580" s="6"/>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row>
    <row r="1581" spans="2:196" x14ac:dyDescent="0.2">
      <c r="B1581" s="3"/>
      <c r="C1581" s="3"/>
      <c r="D1581" s="3"/>
      <c r="E1581" s="3"/>
      <c r="F1581" s="6"/>
      <c r="G1581" s="6"/>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row>
    <row r="1582" spans="2:196" x14ac:dyDescent="0.2">
      <c r="B1582" s="3"/>
      <c r="C1582" s="3"/>
      <c r="D1582" s="3"/>
      <c r="E1582" s="3"/>
      <c r="F1582" s="6"/>
      <c r="G1582" s="6"/>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row>
    <row r="1583" spans="2:196" x14ac:dyDescent="0.2">
      <c r="B1583" s="3"/>
      <c r="C1583" s="3"/>
      <c r="D1583" s="3"/>
      <c r="E1583" s="3"/>
      <c r="F1583" s="6"/>
      <c r="G1583" s="6"/>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row>
    <row r="1584" spans="2:196" x14ac:dyDescent="0.2">
      <c r="B1584" s="3"/>
      <c r="C1584" s="3"/>
      <c r="D1584" s="3"/>
      <c r="E1584" s="3"/>
      <c r="F1584" s="6"/>
      <c r="G1584" s="6"/>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row>
    <row r="1585" spans="2:196" x14ac:dyDescent="0.2">
      <c r="B1585" s="3"/>
      <c r="C1585" s="3"/>
      <c r="D1585" s="3"/>
      <c r="E1585" s="3"/>
      <c r="F1585" s="6"/>
      <c r="G1585" s="6"/>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row>
    <row r="1586" spans="2:196" x14ac:dyDescent="0.2">
      <c r="B1586" s="3"/>
      <c r="C1586" s="3"/>
      <c r="D1586" s="3"/>
      <c r="E1586" s="3"/>
      <c r="F1586" s="6"/>
      <c r="G1586" s="6"/>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row>
    <row r="1587" spans="2:196" x14ac:dyDescent="0.2">
      <c r="B1587" s="3"/>
      <c r="C1587" s="3"/>
      <c r="D1587" s="3"/>
      <c r="E1587" s="3"/>
      <c r="F1587" s="6"/>
      <c r="G1587" s="6"/>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row>
    <row r="1588" spans="2:196" x14ac:dyDescent="0.2">
      <c r="B1588" s="3"/>
      <c r="C1588" s="3"/>
      <c r="D1588" s="3"/>
      <c r="E1588" s="3"/>
      <c r="F1588" s="6"/>
      <c r="G1588" s="6"/>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row>
    <row r="1589" spans="2:196" x14ac:dyDescent="0.2">
      <c r="B1589" s="3"/>
      <c r="C1589" s="3"/>
      <c r="D1589" s="3"/>
      <c r="E1589" s="3"/>
      <c r="F1589" s="6"/>
      <c r="G1589" s="6"/>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row>
    <row r="1590" spans="2:196" x14ac:dyDescent="0.2">
      <c r="B1590" s="3"/>
      <c r="C1590" s="3"/>
      <c r="D1590" s="3"/>
      <c r="E1590" s="3"/>
      <c r="F1590" s="6"/>
      <c r="G1590" s="6"/>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row>
    <row r="1591" spans="2:196" x14ac:dyDescent="0.2">
      <c r="B1591" s="3"/>
      <c r="C1591" s="3"/>
      <c r="D1591" s="3"/>
      <c r="E1591" s="3"/>
      <c r="F1591" s="6"/>
      <c r="G1591" s="6"/>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row>
    <row r="1592" spans="2:196" x14ac:dyDescent="0.2">
      <c r="B1592" s="3"/>
      <c r="C1592" s="3"/>
      <c r="D1592" s="3"/>
      <c r="E1592" s="3"/>
      <c r="F1592" s="6"/>
      <c r="G1592" s="6"/>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row>
    <row r="1593" spans="2:196" x14ac:dyDescent="0.2">
      <c r="B1593" s="3"/>
      <c r="C1593" s="3"/>
      <c r="D1593" s="3"/>
      <c r="E1593" s="3"/>
      <c r="F1593" s="6"/>
      <c r="G1593" s="6"/>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row>
    <row r="1594" spans="2:196" x14ac:dyDescent="0.2">
      <c r="B1594" s="3"/>
      <c r="C1594" s="3"/>
      <c r="D1594" s="3"/>
      <c r="E1594" s="3"/>
      <c r="F1594" s="6"/>
      <c r="G1594" s="6"/>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row>
    <row r="1595" spans="2:196" x14ac:dyDescent="0.2">
      <c r="B1595" s="3"/>
      <c r="C1595" s="3"/>
      <c r="D1595" s="3"/>
      <c r="E1595" s="3"/>
      <c r="F1595" s="6"/>
      <c r="G1595" s="6"/>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row>
    <row r="1596" spans="2:196" x14ac:dyDescent="0.2">
      <c r="B1596" s="3"/>
      <c r="C1596" s="3"/>
      <c r="D1596" s="3"/>
      <c r="E1596" s="3"/>
      <c r="F1596" s="6"/>
      <c r="G1596" s="6"/>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row>
    <row r="1597" spans="2:196" x14ac:dyDescent="0.2">
      <c r="B1597" s="3"/>
      <c r="C1597" s="3"/>
      <c r="D1597" s="3"/>
      <c r="E1597" s="3"/>
      <c r="F1597" s="6"/>
      <c r="G1597" s="6"/>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row>
    <row r="1598" spans="2:196" x14ac:dyDescent="0.2">
      <c r="B1598" s="3"/>
      <c r="C1598" s="3"/>
      <c r="D1598" s="3"/>
      <c r="E1598" s="3"/>
      <c r="F1598" s="6"/>
      <c r="G1598" s="6"/>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row>
    <row r="1599" spans="2:196" x14ac:dyDescent="0.2">
      <c r="B1599" s="3"/>
      <c r="C1599" s="3"/>
      <c r="D1599" s="3"/>
      <c r="E1599" s="3"/>
      <c r="F1599" s="6"/>
      <c r="G1599" s="6"/>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row>
    <row r="1600" spans="2:196" x14ac:dyDescent="0.2">
      <c r="B1600" s="3"/>
      <c r="C1600" s="3"/>
      <c r="D1600" s="3"/>
      <c r="E1600" s="3"/>
      <c r="F1600" s="6"/>
      <c r="G1600" s="6"/>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row>
    <row r="1601" spans="2:196" x14ac:dyDescent="0.2">
      <c r="B1601" s="3"/>
      <c r="C1601" s="3"/>
      <c r="D1601" s="3"/>
      <c r="E1601" s="3"/>
      <c r="F1601" s="6"/>
      <c r="G1601" s="6"/>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row>
    <row r="1602" spans="2:196" x14ac:dyDescent="0.2">
      <c r="B1602" s="3"/>
      <c r="C1602" s="3"/>
      <c r="D1602" s="3"/>
      <c r="E1602" s="3"/>
      <c r="F1602" s="6"/>
      <c r="G1602" s="6"/>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row>
    <row r="1603" spans="2:196" x14ac:dyDescent="0.2">
      <c r="B1603" s="3"/>
      <c r="C1603" s="3"/>
      <c r="D1603" s="3"/>
      <c r="E1603" s="3"/>
      <c r="F1603" s="6"/>
      <c r="G1603" s="6"/>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row>
    <row r="1604" spans="2:196" x14ac:dyDescent="0.2">
      <c r="B1604" s="3"/>
      <c r="C1604" s="3"/>
      <c r="D1604" s="3"/>
      <c r="E1604" s="3"/>
      <c r="F1604" s="6"/>
      <c r="G1604" s="6"/>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row>
    <row r="1605" spans="2:196" x14ac:dyDescent="0.2">
      <c r="B1605" s="3"/>
      <c r="C1605" s="3"/>
      <c r="D1605" s="3"/>
      <c r="E1605" s="3"/>
      <c r="F1605" s="6"/>
      <c r="G1605" s="6"/>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row>
    <row r="1606" spans="2:196" x14ac:dyDescent="0.2">
      <c r="B1606" s="3"/>
      <c r="C1606" s="3"/>
      <c r="D1606" s="3"/>
      <c r="E1606" s="3"/>
      <c r="F1606" s="6"/>
      <c r="G1606" s="6"/>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row>
    <row r="1607" spans="2:196" x14ac:dyDescent="0.2">
      <c r="B1607" s="3"/>
      <c r="C1607" s="3"/>
      <c r="D1607" s="3"/>
      <c r="E1607" s="3"/>
      <c r="F1607" s="6"/>
      <c r="G1607" s="6"/>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row>
    <row r="1608" spans="2:196" x14ac:dyDescent="0.2">
      <c r="B1608" s="3"/>
      <c r="C1608" s="3"/>
      <c r="D1608" s="3"/>
      <c r="E1608" s="3"/>
      <c r="F1608" s="6"/>
      <c r="G1608" s="6"/>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row>
    <row r="1609" spans="2:196" x14ac:dyDescent="0.2">
      <c r="B1609" s="3"/>
      <c r="C1609" s="3"/>
      <c r="D1609" s="3"/>
      <c r="E1609" s="3"/>
      <c r="F1609" s="6"/>
      <c r="G1609" s="6"/>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row>
    <row r="1610" spans="2:196" x14ac:dyDescent="0.2">
      <c r="B1610" s="3"/>
      <c r="C1610" s="3"/>
      <c r="D1610" s="3"/>
      <c r="E1610" s="3"/>
      <c r="F1610" s="6"/>
      <c r="G1610" s="6"/>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row>
    <row r="1611" spans="2:196" x14ac:dyDescent="0.2">
      <c r="B1611" s="3"/>
      <c r="C1611" s="3"/>
      <c r="D1611" s="3"/>
      <c r="E1611" s="3"/>
      <c r="F1611" s="6"/>
      <c r="G1611" s="6"/>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row>
    <row r="1612" spans="2:196" x14ac:dyDescent="0.2">
      <c r="B1612" s="3"/>
      <c r="C1612" s="3"/>
      <c r="D1612" s="3"/>
      <c r="E1612" s="3"/>
      <c r="F1612" s="6"/>
      <c r="G1612" s="6"/>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row>
    <row r="1613" spans="2:196" x14ac:dyDescent="0.2">
      <c r="B1613" s="3"/>
      <c r="C1613" s="3"/>
      <c r="D1613" s="3"/>
      <c r="E1613" s="3"/>
      <c r="F1613" s="6"/>
      <c r="G1613" s="6"/>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row>
    <row r="1614" spans="2:196" x14ac:dyDescent="0.2">
      <c r="B1614" s="3"/>
      <c r="C1614" s="3"/>
      <c r="D1614" s="3"/>
      <c r="E1614" s="3"/>
      <c r="F1614" s="6"/>
      <c r="G1614" s="6"/>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row>
    <row r="1615" spans="2:196" x14ac:dyDescent="0.2">
      <c r="B1615" s="3"/>
      <c r="C1615" s="3"/>
      <c r="D1615" s="3"/>
      <c r="E1615" s="3"/>
      <c r="F1615" s="6"/>
      <c r="G1615" s="6"/>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row>
    <row r="1616" spans="2:196" x14ac:dyDescent="0.2">
      <c r="B1616" s="3"/>
      <c r="C1616" s="3"/>
      <c r="D1616" s="3"/>
      <c r="E1616" s="3"/>
      <c r="F1616" s="6"/>
      <c r="G1616" s="6"/>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row>
    <row r="1617" spans="2:196" x14ac:dyDescent="0.2">
      <c r="B1617" s="3"/>
      <c r="C1617" s="3"/>
      <c r="D1617" s="3"/>
      <c r="E1617" s="3"/>
      <c r="F1617" s="6"/>
      <c r="G1617" s="6"/>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row>
    <row r="1618" spans="2:196" x14ac:dyDescent="0.2">
      <c r="B1618" s="3"/>
      <c r="C1618" s="3"/>
      <c r="D1618" s="3"/>
      <c r="E1618" s="3"/>
      <c r="F1618" s="6"/>
      <c r="G1618" s="6"/>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row>
    <row r="1619" spans="2:196" x14ac:dyDescent="0.2">
      <c r="B1619" s="3"/>
      <c r="C1619" s="3"/>
      <c r="D1619" s="3"/>
      <c r="E1619" s="3"/>
      <c r="F1619" s="6"/>
      <c r="G1619" s="6"/>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row>
    <row r="1620" spans="2:196" x14ac:dyDescent="0.2">
      <c r="B1620" s="3"/>
      <c r="C1620" s="3"/>
      <c r="D1620" s="3"/>
      <c r="E1620" s="3"/>
      <c r="F1620" s="6"/>
      <c r="G1620" s="6"/>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row>
    <row r="1621" spans="2:196" x14ac:dyDescent="0.2">
      <c r="B1621" s="3"/>
      <c r="C1621" s="3"/>
      <c r="D1621" s="3"/>
      <c r="E1621" s="3"/>
      <c r="F1621" s="6"/>
      <c r="G1621" s="6"/>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row>
    <row r="1622" spans="2:196" x14ac:dyDescent="0.2">
      <c r="B1622" s="3"/>
      <c r="C1622" s="3"/>
      <c r="D1622" s="3"/>
      <c r="E1622" s="3"/>
      <c r="F1622" s="6"/>
      <c r="G1622" s="6"/>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row>
    <row r="1623" spans="2:196" x14ac:dyDescent="0.2">
      <c r="B1623" s="3"/>
      <c r="C1623" s="3"/>
      <c r="D1623" s="3"/>
      <c r="E1623" s="3"/>
      <c r="F1623" s="6"/>
      <c r="G1623" s="6"/>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row>
    <row r="1624" spans="2:196" x14ac:dyDescent="0.2">
      <c r="B1624" s="3"/>
      <c r="C1624" s="3"/>
      <c r="D1624" s="3"/>
      <c r="E1624" s="3"/>
      <c r="F1624" s="6"/>
      <c r="G1624" s="6"/>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row>
    <row r="1625" spans="2:196" x14ac:dyDescent="0.2">
      <c r="B1625" s="3"/>
      <c r="C1625" s="3"/>
      <c r="D1625" s="3"/>
      <c r="E1625" s="3"/>
      <c r="F1625" s="6"/>
      <c r="G1625" s="6"/>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row>
    <row r="1626" spans="2:196" x14ac:dyDescent="0.2">
      <c r="B1626" s="3"/>
      <c r="C1626" s="3"/>
      <c r="D1626" s="3"/>
      <c r="E1626" s="3"/>
      <c r="F1626" s="6"/>
      <c r="G1626" s="6"/>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row>
    <row r="1627" spans="2:196" x14ac:dyDescent="0.2">
      <c r="B1627" s="3"/>
      <c r="C1627" s="3"/>
      <c r="D1627" s="3"/>
      <c r="E1627" s="3"/>
      <c r="F1627" s="6"/>
      <c r="G1627" s="6"/>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row>
    <row r="1628" spans="2:196" x14ac:dyDescent="0.2">
      <c r="B1628" s="3"/>
      <c r="C1628" s="3"/>
      <c r="D1628" s="3"/>
      <c r="E1628" s="3"/>
      <c r="F1628" s="6"/>
      <c r="G1628" s="6"/>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row>
    <row r="1629" spans="2:196" x14ac:dyDescent="0.2">
      <c r="B1629" s="3"/>
      <c r="C1629" s="3"/>
      <c r="D1629" s="3"/>
      <c r="E1629" s="3"/>
      <c r="F1629" s="6"/>
      <c r="G1629" s="6"/>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row>
    <row r="1630" spans="2:196" x14ac:dyDescent="0.2">
      <c r="B1630" s="3"/>
      <c r="C1630" s="3"/>
      <c r="D1630" s="3"/>
      <c r="E1630" s="3"/>
      <c r="F1630" s="6"/>
      <c r="G1630" s="6"/>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row>
    <row r="1631" spans="2:196" x14ac:dyDescent="0.2">
      <c r="B1631" s="3"/>
      <c r="C1631" s="3"/>
      <c r="D1631" s="3"/>
      <c r="E1631" s="3"/>
      <c r="F1631" s="6"/>
      <c r="G1631" s="6"/>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row>
    <row r="1632" spans="2:196" x14ac:dyDescent="0.2">
      <c r="B1632" s="3"/>
      <c r="C1632" s="3"/>
      <c r="D1632" s="3"/>
      <c r="E1632" s="3"/>
      <c r="F1632" s="6"/>
      <c r="G1632" s="6"/>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row>
    <row r="1633" spans="2:196" x14ac:dyDescent="0.2">
      <c r="B1633" s="3"/>
      <c r="C1633" s="3"/>
      <c r="D1633" s="3"/>
      <c r="E1633" s="3"/>
      <c r="F1633" s="6"/>
      <c r="G1633" s="6"/>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row>
    <row r="1634" spans="2:196" x14ac:dyDescent="0.2">
      <c r="B1634" s="3"/>
      <c r="C1634" s="3"/>
      <c r="D1634" s="3"/>
      <c r="E1634" s="3"/>
      <c r="F1634" s="6"/>
      <c r="G1634" s="6"/>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row>
    <row r="1635" spans="2:196" x14ac:dyDescent="0.2">
      <c r="B1635" s="3"/>
      <c r="C1635" s="3"/>
      <c r="D1635" s="3"/>
      <c r="E1635" s="3"/>
      <c r="F1635" s="6"/>
      <c r="G1635" s="6"/>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row>
    <row r="1636" spans="2:196" x14ac:dyDescent="0.2">
      <c r="B1636" s="3"/>
      <c r="C1636" s="3"/>
      <c r="D1636" s="3"/>
      <c r="E1636" s="3"/>
      <c r="F1636" s="6"/>
      <c r="G1636" s="6"/>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row>
    <row r="1637" spans="2:196" x14ac:dyDescent="0.2">
      <c r="B1637" s="3"/>
      <c r="C1637" s="3"/>
      <c r="D1637" s="3"/>
      <c r="E1637" s="3"/>
      <c r="F1637" s="6"/>
      <c r="G1637" s="6"/>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row>
    <row r="1638" spans="2:196" x14ac:dyDescent="0.2">
      <c r="B1638" s="3"/>
      <c r="C1638" s="3"/>
      <c r="D1638" s="3"/>
      <c r="E1638" s="3"/>
      <c r="F1638" s="6"/>
      <c r="G1638" s="6"/>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row>
    <row r="1639" spans="2:196" x14ac:dyDescent="0.2">
      <c r="B1639" s="3"/>
      <c r="C1639" s="3"/>
      <c r="D1639" s="3"/>
      <c r="E1639" s="3"/>
      <c r="F1639" s="6"/>
      <c r="G1639" s="6"/>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row>
    <row r="1640" spans="2:196" x14ac:dyDescent="0.2">
      <c r="B1640" s="3"/>
      <c r="C1640" s="3"/>
      <c r="D1640" s="3"/>
      <c r="E1640" s="3"/>
      <c r="F1640" s="6"/>
      <c r="G1640" s="6"/>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row>
    <row r="1641" spans="2:196" x14ac:dyDescent="0.2">
      <c r="B1641" s="3"/>
      <c r="C1641" s="3"/>
      <c r="D1641" s="3"/>
      <c r="E1641" s="3"/>
      <c r="F1641" s="6"/>
      <c r="G1641" s="6"/>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row>
    <row r="1642" spans="2:196" x14ac:dyDescent="0.2">
      <c r="B1642" s="3"/>
      <c r="C1642" s="3"/>
      <c r="D1642" s="3"/>
      <c r="E1642" s="3"/>
      <c r="F1642" s="6"/>
      <c r="G1642" s="6"/>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row>
    <row r="1643" spans="2:196" x14ac:dyDescent="0.2">
      <c r="B1643" s="3"/>
      <c r="C1643" s="3"/>
      <c r="D1643" s="3"/>
      <c r="E1643" s="3"/>
      <c r="F1643" s="6"/>
      <c r="G1643" s="6"/>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row>
    <row r="1644" spans="2:196" x14ac:dyDescent="0.2">
      <c r="B1644" s="3"/>
      <c r="C1644" s="3"/>
      <c r="D1644" s="3"/>
      <c r="E1644" s="3"/>
      <c r="F1644" s="6"/>
      <c r="G1644" s="6"/>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row>
    <row r="1645" spans="2:196" x14ac:dyDescent="0.2">
      <c r="B1645" s="3"/>
      <c r="C1645" s="3"/>
      <c r="D1645" s="3"/>
      <c r="E1645" s="3"/>
      <c r="F1645" s="6"/>
      <c r="G1645" s="6"/>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row>
    <row r="1646" spans="2:196" x14ac:dyDescent="0.2">
      <c r="B1646" s="3"/>
      <c r="C1646" s="3"/>
      <c r="D1646" s="3"/>
      <c r="E1646" s="3"/>
      <c r="F1646" s="6"/>
      <c r="G1646" s="6"/>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row>
    <row r="1647" spans="2:196" x14ac:dyDescent="0.2">
      <c r="B1647" s="3"/>
      <c r="C1647" s="3"/>
      <c r="D1647" s="3"/>
      <c r="E1647" s="3"/>
      <c r="F1647" s="6"/>
      <c r="G1647" s="6"/>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row>
    <row r="1648" spans="2:196" x14ac:dyDescent="0.2">
      <c r="B1648" s="3"/>
      <c r="C1648" s="3"/>
      <c r="D1648" s="3"/>
      <c r="E1648" s="3"/>
      <c r="F1648" s="6"/>
      <c r="G1648" s="6"/>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row>
    <row r="1649" spans="2:196" x14ac:dyDescent="0.2">
      <c r="B1649" s="3"/>
      <c r="C1649" s="3"/>
      <c r="D1649" s="3"/>
      <c r="E1649" s="3"/>
      <c r="F1649" s="6"/>
      <c r="G1649" s="6"/>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row>
    <row r="1650" spans="2:196" x14ac:dyDescent="0.2">
      <c r="B1650" s="3"/>
      <c r="C1650" s="3"/>
      <c r="D1650" s="3"/>
      <c r="E1650" s="3"/>
      <c r="F1650" s="6"/>
      <c r="G1650" s="6"/>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row>
    <row r="1651" spans="2:196" x14ac:dyDescent="0.2">
      <c r="B1651" s="3"/>
      <c r="C1651" s="3"/>
      <c r="D1651" s="3"/>
      <c r="E1651" s="3"/>
      <c r="F1651" s="6"/>
      <c r="G1651" s="6"/>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row>
    <row r="1652" spans="2:196" x14ac:dyDescent="0.2">
      <c r="B1652" s="3"/>
      <c r="C1652" s="3"/>
      <c r="D1652" s="3"/>
      <c r="E1652" s="3"/>
      <c r="F1652" s="6"/>
      <c r="G1652" s="6"/>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row>
    <row r="1653" spans="2:196" x14ac:dyDescent="0.2">
      <c r="B1653" s="3"/>
      <c r="C1653" s="3"/>
      <c r="D1653" s="3"/>
      <c r="E1653" s="3"/>
      <c r="F1653" s="6"/>
      <c r="G1653" s="6"/>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row>
    <row r="1654" spans="2:196" x14ac:dyDescent="0.2">
      <c r="B1654" s="3"/>
      <c r="C1654" s="3"/>
      <c r="D1654" s="3"/>
      <c r="E1654" s="3"/>
      <c r="F1654" s="6"/>
      <c r="G1654" s="6"/>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row>
    <row r="1655" spans="2:196" x14ac:dyDescent="0.2">
      <c r="B1655" s="3"/>
      <c r="C1655" s="3"/>
      <c r="D1655" s="3"/>
      <c r="E1655" s="3"/>
      <c r="F1655" s="6"/>
      <c r="G1655" s="6"/>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row>
    <row r="1656" spans="2:196" x14ac:dyDescent="0.2">
      <c r="B1656" s="3"/>
      <c r="C1656" s="3"/>
      <c r="D1656" s="3"/>
      <c r="E1656" s="3"/>
      <c r="F1656" s="6"/>
      <c r="G1656" s="6"/>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row>
    <row r="1657" spans="2:196" x14ac:dyDescent="0.2">
      <c r="B1657" s="3"/>
      <c r="C1657" s="3"/>
      <c r="D1657" s="3"/>
      <c r="E1657" s="3"/>
      <c r="F1657" s="6"/>
      <c r="G1657" s="6"/>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row>
    <row r="1658" spans="2:196" x14ac:dyDescent="0.2">
      <c r="B1658" s="3"/>
      <c r="C1658" s="3"/>
      <c r="D1658" s="3"/>
      <c r="E1658" s="3"/>
      <c r="F1658" s="6"/>
      <c r="G1658" s="6"/>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row>
    <row r="1659" spans="2:196" x14ac:dyDescent="0.2">
      <c r="B1659" s="3"/>
      <c r="C1659" s="3"/>
      <c r="D1659" s="3"/>
      <c r="E1659" s="3"/>
      <c r="F1659" s="6"/>
      <c r="G1659" s="6"/>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row>
    <row r="1660" spans="2:196" x14ac:dyDescent="0.2">
      <c r="B1660" s="3"/>
      <c r="C1660" s="3"/>
      <c r="D1660" s="3"/>
      <c r="E1660" s="3"/>
      <c r="F1660" s="6"/>
      <c r="G1660" s="6"/>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row>
    <row r="1661" spans="2:196" x14ac:dyDescent="0.2">
      <c r="B1661" s="3"/>
      <c r="C1661" s="3"/>
      <c r="D1661" s="3"/>
      <c r="E1661" s="3"/>
      <c r="F1661" s="6"/>
      <c r="G1661" s="6"/>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row>
    <row r="1662" spans="2:196" x14ac:dyDescent="0.2">
      <c r="B1662" s="3"/>
      <c r="C1662" s="3"/>
      <c r="D1662" s="3"/>
      <c r="E1662" s="3"/>
      <c r="F1662" s="6"/>
      <c r="G1662" s="6"/>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row>
    <row r="1663" spans="2:196" x14ac:dyDescent="0.2">
      <c r="B1663" s="3"/>
      <c r="C1663" s="3"/>
      <c r="D1663" s="3"/>
      <c r="E1663" s="3"/>
      <c r="F1663" s="6"/>
      <c r="G1663" s="6"/>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row>
    <row r="1664" spans="2:196" x14ac:dyDescent="0.2">
      <c r="B1664" s="3"/>
      <c r="C1664" s="3"/>
      <c r="D1664" s="3"/>
      <c r="E1664" s="3"/>
      <c r="F1664" s="6"/>
      <c r="G1664" s="6"/>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row>
    <row r="1665" spans="2:196" x14ac:dyDescent="0.2">
      <c r="B1665" s="3"/>
      <c r="C1665" s="3"/>
      <c r="D1665" s="3"/>
      <c r="E1665" s="3"/>
      <c r="F1665" s="6"/>
      <c r="G1665" s="6"/>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row>
    <row r="1666" spans="2:196" x14ac:dyDescent="0.2">
      <c r="B1666" s="3"/>
      <c r="C1666" s="3"/>
      <c r="D1666" s="3"/>
      <c r="E1666" s="3"/>
      <c r="F1666" s="6"/>
      <c r="G1666" s="6"/>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row>
    <row r="1667" spans="2:196" x14ac:dyDescent="0.2">
      <c r="B1667" s="3"/>
      <c r="C1667" s="3"/>
      <c r="D1667" s="3"/>
      <c r="E1667" s="3"/>
      <c r="F1667" s="6"/>
      <c r="G1667" s="6"/>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row>
    <row r="1668" spans="2:196" x14ac:dyDescent="0.2">
      <c r="B1668" s="3"/>
      <c r="C1668" s="3"/>
      <c r="D1668" s="3"/>
      <c r="E1668" s="3"/>
      <c r="F1668" s="6"/>
      <c r="G1668" s="6"/>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row>
    <row r="1669" spans="2:196" x14ac:dyDescent="0.2">
      <c r="B1669" s="3"/>
      <c r="C1669" s="3"/>
      <c r="D1669" s="3"/>
      <c r="E1669" s="3"/>
      <c r="F1669" s="6"/>
      <c r="G1669" s="6"/>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row>
    <row r="1670" spans="2:196" x14ac:dyDescent="0.2">
      <c r="B1670" s="3"/>
      <c r="C1670" s="3"/>
      <c r="D1670" s="3"/>
      <c r="E1670" s="3"/>
      <c r="F1670" s="6"/>
      <c r="G1670" s="6"/>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row>
    <row r="1671" spans="2:196" x14ac:dyDescent="0.2">
      <c r="B1671" s="3"/>
      <c r="C1671" s="3"/>
      <c r="D1671" s="3"/>
      <c r="E1671" s="3"/>
      <c r="F1671" s="6"/>
      <c r="G1671" s="6"/>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row>
    <row r="1672" spans="2:196" x14ac:dyDescent="0.2">
      <c r="B1672" s="3"/>
      <c r="C1672" s="3"/>
      <c r="D1672" s="3"/>
      <c r="E1672" s="3"/>
      <c r="F1672" s="6"/>
      <c r="G1672" s="6"/>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row>
    <row r="1673" spans="2:196" x14ac:dyDescent="0.2">
      <c r="B1673" s="3"/>
      <c r="C1673" s="3"/>
      <c r="D1673" s="3"/>
      <c r="E1673" s="3"/>
      <c r="F1673" s="6"/>
      <c r="G1673" s="6"/>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row>
    <row r="1674" spans="2:196" x14ac:dyDescent="0.2">
      <c r="B1674" s="3"/>
      <c r="C1674" s="3"/>
      <c r="D1674" s="3"/>
      <c r="E1674" s="3"/>
      <c r="F1674" s="6"/>
      <c r="G1674" s="6"/>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row>
    <row r="1675" spans="2:196" x14ac:dyDescent="0.2">
      <c r="B1675" s="3"/>
      <c r="C1675" s="3"/>
      <c r="D1675" s="3"/>
      <c r="E1675" s="3"/>
      <c r="F1675" s="6"/>
      <c r="G1675" s="6"/>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row>
    <row r="1676" spans="2:196" x14ac:dyDescent="0.2">
      <c r="B1676" s="3"/>
      <c r="C1676" s="3"/>
      <c r="D1676" s="3"/>
      <c r="E1676" s="3"/>
      <c r="F1676" s="6"/>
      <c r="G1676" s="6"/>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row>
    <row r="1677" spans="2:196" x14ac:dyDescent="0.2">
      <c r="B1677" s="3"/>
      <c r="C1677" s="3"/>
      <c r="D1677" s="3"/>
      <c r="E1677" s="3"/>
      <c r="F1677" s="6"/>
      <c r="G1677" s="6"/>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row>
    <row r="1678" spans="2:196" x14ac:dyDescent="0.2">
      <c r="B1678" s="3"/>
      <c r="C1678" s="3"/>
      <c r="D1678" s="3"/>
      <c r="E1678" s="3"/>
      <c r="F1678" s="6"/>
      <c r="G1678" s="6"/>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row>
    <row r="1679" spans="2:196" x14ac:dyDescent="0.2">
      <c r="B1679" s="3"/>
      <c r="C1679" s="3"/>
      <c r="D1679" s="3"/>
      <c r="E1679" s="3"/>
      <c r="F1679" s="6"/>
      <c r="G1679" s="6"/>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row>
    <row r="1680" spans="2:196" x14ac:dyDescent="0.2">
      <c r="B1680" s="3"/>
      <c r="C1680" s="3"/>
      <c r="D1680" s="3"/>
      <c r="E1680" s="3"/>
      <c r="F1680" s="6"/>
      <c r="G1680" s="6"/>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row>
    <row r="1681" spans="2:196" x14ac:dyDescent="0.2">
      <c r="B1681" s="3"/>
      <c r="C1681" s="3"/>
      <c r="D1681" s="3"/>
      <c r="E1681" s="3"/>
      <c r="F1681" s="6"/>
      <c r="G1681" s="6"/>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row>
    <row r="1682" spans="2:196" x14ac:dyDescent="0.2">
      <c r="B1682" s="3"/>
      <c r="C1682" s="3"/>
      <c r="D1682" s="3"/>
      <c r="E1682" s="3"/>
      <c r="F1682" s="6"/>
      <c r="G1682" s="6"/>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row>
    <row r="1683" spans="2:196" x14ac:dyDescent="0.2">
      <c r="B1683" s="3"/>
      <c r="C1683" s="3"/>
      <c r="D1683" s="3"/>
      <c r="E1683" s="3"/>
      <c r="F1683" s="6"/>
      <c r="G1683" s="6"/>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row>
    <row r="1684" spans="2:196" x14ac:dyDescent="0.2">
      <c r="B1684" s="3"/>
      <c r="C1684" s="3"/>
      <c r="D1684" s="3"/>
      <c r="E1684" s="3"/>
      <c r="F1684" s="6"/>
      <c r="G1684" s="6"/>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row>
    <row r="1685" spans="2:196" x14ac:dyDescent="0.2">
      <c r="B1685" s="3"/>
      <c r="C1685" s="3"/>
      <c r="D1685" s="3"/>
      <c r="E1685" s="3"/>
      <c r="F1685" s="6"/>
      <c r="G1685" s="6"/>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row>
    <row r="1686" spans="2:196" x14ac:dyDescent="0.2">
      <c r="B1686" s="3"/>
      <c r="C1686" s="3"/>
      <c r="D1686" s="3"/>
      <c r="E1686" s="3"/>
      <c r="F1686" s="6"/>
      <c r="G1686" s="6"/>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row>
    <row r="1687" spans="2:196" x14ac:dyDescent="0.2">
      <c r="B1687" s="3"/>
      <c r="C1687" s="3"/>
      <c r="D1687" s="3"/>
      <c r="E1687" s="3"/>
      <c r="F1687" s="6"/>
      <c r="G1687" s="6"/>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row>
    <row r="1688" spans="2:196" x14ac:dyDescent="0.2">
      <c r="B1688" s="3"/>
      <c r="C1688" s="3"/>
      <c r="D1688" s="3"/>
      <c r="E1688" s="3"/>
      <c r="F1688" s="6"/>
      <c r="G1688" s="6"/>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row>
    <row r="1689" spans="2:196" x14ac:dyDescent="0.2">
      <c r="B1689" s="3"/>
      <c r="C1689" s="3"/>
      <c r="D1689" s="3"/>
      <c r="E1689" s="3"/>
      <c r="F1689" s="6"/>
      <c r="G1689" s="6"/>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row>
    <row r="1690" spans="2:196" x14ac:dyDescent="0.2">
      <c r="B1690" s="3"/>
      <c r="C1690" s="3"/>
      <c r="D1690" s="3"/>
      <c r="E1690" s="3"/>
      <c r="F1690" s="6"/>
      <c r="G1690" s="6"/>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row>
    <row r="1691" spans="2:196" x14ac:dyDescent="0.2">
      <c r="B1691" s="3"/>
      <c r="C1691" s="3"/>
      <c r="D1691" s="3"/>
      <c r="E1691" s="3"/>
      <c r="F1691" s="6"/>
      <c r="G1691" s="6"/>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row>
    <row r="1692" spans="2:196" x14ac:dyDescent="0.2">
      <c r="B1692" s="3"/>
      <c r="C1692" s="3"/>
      <c r="D1692" s="3"/>
      <c r="E1692" s="3"/>
      <c r="F1692" s="6"/>
      <c r="G1692" s="6"/>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row>
    <row r="1693" spans="2:196" x14ac:dyDescent="0.2">
      <c r="B1693" s="3"/>
      <c r="C1693" s="3"/>
      <c r="D1693" s="3"/>
      <c r="E1693" s="3"/>
      <c r="F1693" s="6"/>
      <c r="G1693" s="6"/>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row>
    <row r="1694" spans="2:196" x14ac:dyDescent="0.2">
      <c r="B1694" s="3"/>
      <c r="C1694" s="3"/>
      <c r="D1694" s="3"/>
      <c r="E1694" s="3"/>
      <c r="F1694" s="6"/>
      <c r="G1694" s="6"/>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row>
    <row r="1695" spans="2:196" x14ac:dyDescent="0.2">
      <c r="B1695" s="3"/>
      <c r="C1695" s="3"/>
      <c r="D1695" s="3"/>
      <c r="E1695" s="3"/>
      <c r="F1695" s="6"/>
      <c r="G1695" s="6"/>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row>
    <row r="1696" spans="2:196" x14ac:dyDescent="0.2">
      <c r="B1696" s="3"/>
      <c r="C1696" s="3"/>
      <c r="D1696" s="3"/>
      <c r="E1696" s="3"/>
      <c r="F1696" s="6"/>
      <c r="G1696" s="6"/>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row>
    <row r="1697" spans="2:196" x14ac:dyDescent="0.2">
      <c r="B1697" s="3"/>
      <c r="C1697" s="3"/>
      <c r="D1697" s="3"/>
      <c r="E1697" s="3"/>
      <c r="F1697" s="6"/>
      <c r="G1697" s="6"/>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row>
    <row r="1698" spans="2:196" x14ac:dyDescent="0.2">
      <c r="B1698" s="3"/>
      <c r="C1698" s="3"/>
      <c r="D1698" s="3"/>
      <c r="E1698" s="3"/>
      <c r="F1698" s="6"/>
      <c r="G1698" s="6"/>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row>
    <row r="1699" spans="2:196" x14ac:dyDescent="0.2">
      <c r="B1699" s="3"/>
      <c r="C1699" s="3"/>
      <c r="D1699" s="3"/>
      <c r="E1699" s="3"/>
      <c r="F1699" s="6"/>
      <c r="G1699" s="6"/>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row>
    <row r="1700" spans="2:196" x14ac:dyDescent="0.2">
      <c r="B1700" s="3"/>
      <c r="C1700" s="3"/>
      <c r="D1700" s="3"/>
      <c r="E1700" s="3"/>
      <c r="F1700" s="6"/>
      <c r="G1700" s="6"/>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row>
    <row r="1701" spans="2:196" x14ac:dyDescent="0.2">
      <c r="B1701" s="3"/>
      <c r="C1701" s="3"/>
      <c r="D1701" s="3"/>
      <c r="E1701" s="3"/>
      <c r="F1701" s="6"/>
      <c r="G1701" s="6"/>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row>
    <row r="1702" spans="2:196" x14ac:dyDescent="0.2">
      <c r="B1702" s="3"/>
      <c r="C1702" s="3"/>
      <c r="D1702" s="3"/>
      <c r="E1702" s="3"/>
      <c r="F1702" s="6"/>
      <c r="G1702" s="6"/>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row>
    <row r="1703" spans="2:196" x14ac:dyDescent="0.2">
      <c r="B1703" s="3"/>
      <c r="C1703" s="3"/>
      <c r="D1703" s="3"/>
      <c r="E1703" s="3"/>
      <c r="F1703" s="6"/>
      <c r="G1703" s="6"/>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row>
    <row r="1704" spans="2:196" x14ac:dyDescent="0.2">
      <c r="B1704" s="3"/>
      <c r="C1704" s="3"/>
      <c r="D1704" s="3"/>
      <c r="E1704" s="3"/>
      <c r="F1704" s="6"/>
      <c r="G1704" s="6"/>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row>
    <row r="1705" spans="2:196" x14ac:dyDescent="0.2">
      <c r="B1705" s="3"/>
      <c r="C1705" s="3"/>
      <c r="D1705" s="3"/>
      <c r="E1705" s="3"/>
      <c r="F1705" s="6"/>
      <c r="G1705" s="6"/>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row>
    <row r="1706" spans="2:196" x14ac:dyDescent="0.2">
      <c r="B1706" s="3"/>
      <c r="C1706" s="3"/>
      <c r="D1706" s="3"/>
      <c r="E1706" s="3"/>
      <c r="F1706" s="6"/>
      <c r="G1706" s="6"/>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row>
    <row r="1707" spans="2:196" x14ac:dyDescent="0.2">
      <c r="B1707" s="3"/>
      <c r="C1707" s="3"/>
      <c r="D1707" s="3"/>
      <c r="E1707" s="3"/>
      <c r="F1707" s="6"/>
      <c r="G1707" s="6"/>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row>
    <row r="1708" spans="2:196" x14ac:dyDescent="0.2">
      <c r="B1708" s="3"/>
      <c r="C1708" s="3"/>
      <c r="D1708" s="3"/>
      <c r="E1708" s="3"/>
      <c r="F1708" s="6"/>
      <c r="G1708" s="6"/>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row>
    <row r="1709" spans="2:196" x14ac:dyDescent="0.2">
      <c r="B1709" s="3"/>
      <c r="C1709" s="3"/>
      <c r="D1709" s="3"/>
      <c r="E1709" s="3"/>
      <c r="F1709" s="6"/>
      <c r="G1709" s="6"/>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row>
    <row r="1710" spans="2:196" x14ac:dyDescent="0.2">
      <c r="B1710" s="3"/>
      <c r="C1710" s="3"/>
      <c r="D1710" s="3"/>
      <c r="E1710" s="3"/>
      <c r="F1710" s="6"/>
      <c r="G1710" s="6"/>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row>
    <row r="1711" spans="2:196" x14ac:dyDescent="0.2">
      <c r="B1711" s="3"/>
      <c r="C1711" s="3"/>
      <c r="D1711" s="3"/>
      <c r="E1711" s="3"/>
      <c r="F1711" s="6"/>
      <c r="G1711" s="6"/>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row>
    <row r="1712" spans="2:196" x14ac:dyDescent="0.2">
      <c r="B1712" s="3"/>
      <c r="C1712" s="3"/>
      <c r="D1712" s="3"/>
      <c r="E1712" s="3"/>
      <c r="F1712" s="6"/>
      <c r="G1712" s="6"/>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row>
    <row r="1713" spans="2:196" x14ac:dyDescent="0.2">
      <c r="B1713" s="3"/>
      <c r="C1713" s="3"/>
      <c r="D1713" s="3"/>
      <c r="E1713" s="3"/>
      <c r="F1713" s="6"/>
      <c r="G1713" s="6"/>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row>
    <row r="1714" spans="2:196" x14ac:dyDescent="0.2">
      <c r="B1714" s="3"/>
      <c r="C1714" s="3"/>
      <c r="D1714" s="3"/>
      <c r="E1714" s="3"/>
      <c r="F1714" s="6"/>
      <c r="G1714" s="6"/>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row>
    <row r="1715" spans="2:196" x14ac:dyDescent="0.2">
      <c r="B1715" s="3"/>
      <c r="C1715" s="3"/>
      <c r="D1715" s="3"/>
      <c r="E1715" s="3"/>
      <c r="F1715" s="6"/>
      <c r="G1715" s="6"/>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row>
    <row r="1716" spans="2:196" x14ac:dyDescent="0.2">
      <c r="B1716" s="3"/>
      <c r="C1716" s="3"/>
      <c r="D1716" s="3"/>
      <c r="E1716" s="3"/>
      <c r="F1716" s="6"/>
      <c r="G1716" s="6"/>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row>
    <row r="1717" spans="2:196" x14ac:dyDescent="0.2">
      <c r="B1717" s="3"/>
      <c r="C1717" s="3"/>
      <c r="D1717" s="3"/>
      <c r="E1717" s="3"/>
      <c r="F1717" s="6"/>
      <c r="G1717" s="6"/>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row>
    <row r="1718" spans="2:196" x14ac:dyDescent="0.2">
      <c r="B1718" s="3"/>
      <c r="C1718" s="3"/>
      <c r="D1718" s="3"/>
      <c r="E1718" s="3"/>
      <c r="F1718" s="6"/>
      <c r="G1718" s="6"/>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row>
    <row r="1719" spans="2:196" x14ac:dyDescent="0.2">
      <c r="B1719" s="3"/>
      <c r="C1719" s="3"/>
      <c r="D1719" s="3"/>
      <c r="E1719" s="3"/>
      <c r="F1719" s="6"/>
      <c r="G1719" s="6"/>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row>
    <row r="1720" spans="2:196" x14ac:dyDescent="0.2">
      <c r="B1720" s="3"/>
      <c r="C1720" s="3"/>
      <c r="D1720" s="3"/>
      <c r="E1720" s="3"/>
      <c r="F1720" s="6"/>
      <c r="G1720" s="6"/>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row>
    <row r="1721" spans="2:196" x14ac:dyDescent="0.2">
      <c r="B1721" s="3"/>
      <c r="C1721" s="3"/>
      <c r="D1721" s="3"/>
      <c r="E1721" s="3"/>
      <c r="F1721" s="6"/>
      <c r="G1721" s="6"/>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row>
    <row r="1722" spans="2:196" x14ac:dyDescent="0.2">
      <c r="B1722" s="3"/>
      <c r="C1722" s="3"/>
      <c r="D1722" s="3"/>
      <c r="E1722" s="3"/>
      <c r="F1722" s="6"/>
      <c r="G1722" s="6"/>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row>
    <row r="1723" spans="2:196" x14ac:dyDescent="0.2">
      <c r="B1723" s="3"/>
      <c r="C1723" s="3"/>
      <c r="D1723" s="3"/>
      <c r="E1723" s="3"/>
      <c r="F1723" s="6"/>
      <c r="G1723" s="6"/>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row>
    <row r="1724" spans="2:196" x14ac:dyDescent="0.2">
      <c r="B1724" s="3"/>
      <c r="C1724" s="3"/>
      <c r="D1724" s="3"/>
      <c r="E1724" s="3"/>
      <c r="F1724" s="6"/>
      <c r="G1724" s="6"/>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row>
    <row r="1725" spans="2:196" x14ac:dyDescent="0.2">
      <c r="B1725" s="3"/>
      <c r="C1725" s="3"/>
      <c r="D1725" s="3"/>
      <c r="E1725" s="3"/>
      <c r="F1725" s="6"/>
      <c r="G1725" s="6"/>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row>
    <row r="1726" spans="2:196" x14ac:dyDescent="0.2">
      <c r="B1726" s="3"/>
      <c r="C1726" s="3"/>
      <c r="D1726" s="3"/>
      <c r="E1726" s="3"/>
      <c r="F1726" s="6"/>
      <c r="G1726" s="6"/>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row>
    <row r="1727" spans="2:196" x14ac:dyDescent="0.2">
      <c r="B1727" s="3"/>
      <c r="C1727" s="3"/>
      <c r="D1727" s="3"/>
      <c r="E1727" s="3"/>
      <c r="F1727" s="6"/>
      <c r="G1727" s="6"/>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row>
    <row r="1728" spans="2:196" x14ac:dyDescent="0.2">
      <c r="B1728" s="3"/>
      <c r="C1728" s="3"/>
      <c r="D1728" s="3"/>
      <c r="E1728" s="3"/>
      <c r="F1728" s="6"/>
      <c r="G1728" s="6"/>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c r="GN1728" s="3"/>
    </row>
    <row r="1729" spans="2:196" x14ac:dyDescent="0.2">
      <c r="B1729" s="3"/>
      <c r="C1729" s="3"/>
      <c r="D1729" s="3"/>
      <c r="E1729" s="3"/>
      <c r="F1729" s="6"/>
      <c r="G1729" s="6"/>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c r="GN1729" s="3"/>
    </row>
    <row r="1730" spans="2:196" x14ac:dyDescent="0.2">
      <c r="B1730" s="3"/>
      <c r="C1730" s="3"/>
      <c r="D1730" s="3"/>
      <c r="E1730" s="3"/>
      <c r="F1730" s="6"/>
      <c r="G1730" s="6"/>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c r="GN1730" s="3"/>
    </row>
    <row r="1731" spans="2:196" x14ac:dyDescent="0.2">
      <c r="B1731" s="3"/>
      <c r="C1731" s="3"/>
      <c r="D1731" s="3"/>
      <c r="E1731" s="3"/>
      <c r="F1731" s="6"/>
      <c r="G1731" s="6"/>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c r="GN1731" s="3"/>
    </row>
    <row r="1732" spans="2:196" x14ac:dyDescent="0.2">
      <c r="B1732" s="3"/>
      <c r="C1732" s="3"/>
      <c r="D1732" s="3"/>
      <c r="E1732" s="3"/>
      <c r="F1732" s="6"/>
      <c r="G1732" s="6"/>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c r="GN1732" s="3"/>
    </row>
    <row r="1733" spans="2:196" x14ac:dyDescent="0.2">
      <c r="B1733" s="3"/>
      <c r="C1733" s="3"/>
      <c r="D1733" s="3"/>
      <c r="E1733" s="3"/>
      <c r="F1733" s="6"/>
      <c r="G1733" s="6"/>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c r="GN1733" s="3"/>
    </row>
    <row r="1734" spans="2:196" x14ac:dyDescent="0.2">
      <c r="B1734" s="3"/>
      <c r="C1734" s="3"/>
      <c r="D1734" s="3"/>
      <c r="E1734" s="3"/>
      <c r="F1734" s="6"/>
      <c r="G1734" s="6"/>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c r="GN1734" s="3"/>
    </row>
    <row r="1735" spans="2:196" x14ac:dyDescent="0.2">
      <c r="B1735" s="3"/>
      <c r="C1735" s="3"/>
      <c r="D1735" s="3"/>
      <c r="E1735" s="3"/>
      <c r="F1735" s="6"/>
      <c r="G1735" s="6"/>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c r="GN1735" s="3"/>
    </row>
    <row r="1736" spans="2:196" x14ac:dyDescent="0.2">
      <c r="B1736" s="3"/>
      <c r="C1736" s="3"/>
      <c r="D1736" s="3"/>
      <c r="E1736" s="3"/>
      <c r="F1736" s="6"/>
      <c r="G1736" s="6"/>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c r="GN1736" s="3"/>
    </row>
    <row r="1737" spans="2:196" x14ac:dyDescent="0.2">
      <c r="B1737" s="3"/>
      <c r="C1737" s="3"/>
      <c r="D1737" s="3"/>
      <c r="E1737" s="3"/>
      <c r="F1737" s="6"/>
      <c r="G1737" s="6"/>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c r="GN1737" s="3"/>
    </row>
    <row r="1738" spans="2:196" x14ac:dyDescent="0.2">
      <c r="B1738" s="3"/>
      <c r="C1738" s="3"/>
      <c r="D1738" s="3"/>
      <c r="E1738" s="3"/>
      <c r="F1738" s="6"/>
      <c r="G1738" s="6"/>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c r="GN1738" s="3"/>
    </row>
    <row r="1739" spans="2:196" x14ac:dyDescent="0.2">
      <c r="B1739" s="3"/>
      <c r="C1739" s="3"/>
      <c r="D1739" s="3"/>
      <c r="E1739" s="3"/>
      <c r="F1739" s="6"/>
      <c r="G1739" s="6"/>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c r="GN1739" s="3"/>
    </row>
    <row r="1740" spans="2:196" x14ac:dyDescent="0.2">
      <c r="B1740" s="3"/>
      <c r="C1740" s="3"/>
      <c r="D1740" s="3"/>
      <c r="E1740" s="3"/>
      <c r="F1740" s="6"/>
      <c r="G1740" s="6"/>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c r="GN1740" s="3"/>
    </row>
    <row r="1741" spans="2:196" x14ac:dyDescent="0.2">
      <c r="B1741" s="3"/>
      <c r="C1741" s="3"/>
      <c r="D1741" s="3"/>
      <c r="E1741" s="3"/>
      <c r="F1741" s="6"/>
      <c r="G1741" s="6"/>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c r="GN1741" s="3"/>
    </row>
    <row r="1742" spans="2:196" x14ac:dyDescent="0.2">
      <c r="B1742" s="3"/>
      <c r="C1742" s="3"/>
      <c r="D1742" s="3"/>
      <c r="E1742" s="3"/>
      <c r="F1742" s="6"/>
      <c r="G1742" s="6"/>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c r="GN1742" s="3"/>
    </row>
    <row r="1743" spans="2:196" x14ac:dyDescent="0.2">
      <c r="B1743" s="3"/>
      <c r="C1743" s="3"/>
      <c r="D1743" s="3"/>
      <c r="E1743" s="3"/>
      <c r="F1743" s="6"/>
      <c r="G1743" s="6"/>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c r="GN1743" s="3"/>
    </row>
    <row r="1744" spans="2:196" x14ac:dyDescent="0.2">
      <c r="B1744" s="3"/>
      <c r="C1744" s="3"/>
      <c r="D1744" s="3"/>
      <c r="E1744" s="3"/>
      <c r="F1744" s="6"/>
      <c r="G1744" s="6"/>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c r="GN1744" s="3"/>
    </row>
    <row r="1745" spans="2:196" x14ac:dyDescent="0.2">
      <c r="B1745" s="3"/>
      <c r="C1745" s="3"/>
      <c r="D1745" s="3"/>
      <c r="E1745" s="3"/>
      <c r="F1745" s="6"/>
      <c r="G1745" s="6"/>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c r="GN1745" s="3"/>
    </row>
    <row r="1746" spans="2:196" x14ac:dyDescent="0.2">
      <c r="B1746" s="3"/>
      <c r="C1746" s="3"/>
      <c r="D1746" s="3"/>
      <c r="E1746" s="3"/>
      <c r="F1746" s="6"/>
      <c r="G1746" s="6"/>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c r="GN1746" s="3"/>
    </row>
    <row r="1747" spans="2:196" x14ac:dyDescent="0.2">
      <c r="B1747" s="3"/>
      <c r="C1747" s="3"/>
      <c r="D1747" s="3"/>
      <c r="E1747" s="3"/>
      <c r="F1747" s="6"/>
      <c r="G1747" s="6"/>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c r="GN1747" s="3"/>
    </row>
    <row r="1748" spans="2:196" x14ac:dyDescent="0.2">
      <c r="B1748" s="3"/>
      <c r="C1748" s="3"/>
      <c r="D1748" s="3"/>
      <c r="E1748" s="3"/>
      <c r="F1748" s="6"/>
      <c r="G1748" s="6"/>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c r="GN1748" s="3"/>
    </row>
    <row r="1749" spans="2:196" x14ac:dyDescent="0.2">
      <c r="B1749" s="3"/>
      <c r="C1749" s="3"/>
      <c r="D1749" s="3"/>
      <c r="E1749" s="3"/>
      <c r="F1749" s="6"/>
      <c r="G1749" s="6"/>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c r="GN1749" s="3"/>
    </row>
    <row r="1750" spans="2:196" x14ac:dyDescent="0.2">
      <c r="B1750" s="3"/>
      <c r="C1750" s="3"/>
      <c r="D1750" s="3"/>
      <c r="E1750" s="3"/>
      <c r="F1750" s="6"/>
      <c r="G1750" s="6"/>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c r="ER1750" s="3"/>
      <c r="ES1750" s="3"/>
      <c r="ET1750" s="3"/>
      <c r="EU1750" s="3"/>
      <c r="EV1750" s="3"/>
      <c r="EW1750" s="3"/>
      <c r="EX1750" s="3"/>
      <c r="EY1750" s="3"/>
      <c r="EZ1750" s="3"/>
      <c r="FA1750" s="3"/>
      <c r="FB1750" s="3"/>
      <c r="FC1750" s="3"/>
      <c r="FD1750" s="3"/>
      <c r="FE1750" s="3"/>
      <c r="FF1750" s="3"/>
      <c r="FG1750" s="3"/>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c r="GN1750" s="3"/>
    </row>
    <row r="1751" spans="2:196" x14ac:dyDescent="0.2">
      <c r="B1751" s="3"/>
      <c r="C1751" s="3"/>
      <c r="D1751" s="3"/>
      <c r="E1751" s="3"/>
      <c r="F1751" s="6"/>
      <c r="G1751" s="6"/>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c r="ER1751" s="3"/>
      <c r="ES1751" s="3"/>
      <c r="ET1751" s="3"/>
      <c r="EU1751" s="3"/>
      <c r="EV1751" s="3"/>
      <c r="EW1751" s="3"/>
      <c r="EX1751" s="3"/>
      <c r="EY1751" s="3"/>
      <c r="EZ1751" s="3"/>
      <c r="FA1751" s="3"/>
      <c r="FB1751" s="3"/>
      <c r="FC1751" s="3"/>
      <c r="FD1751" s="3"/>
      <c r="FE1751" s="3"/>
      <c r="FF1751" s="3"/>
      <c r="FG1751" s="3"/>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c r="GN1751" s="3"/>
    </row>
    <row r="1752" spans="2:196" x14ac:dyDescent="0.2">
      <c r="B1752" s="3"/>
      <c r="C1752" s="3"/>
      <c r="D1752" s="3"/>
      <c r="E1752" s="3"/>
      <c r="F1752" s="6"/>
      <c r="G1752" s="6"/>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c r="ER1752" s="3"/>
      <c r="ES1752" s="3"/>
      <c r="ET1752" s="3"/>
      <c r="EU1752" s="3"/>
      <c r="EV1752" s="3"/>
      <c r="EW1752" s="3"/>
      <c r="EX1752" s="3"/>
      <c r="EY1752" s="3"/>
      <c r="EZ1752" s="3"/>
      <c r="FA1752" s="3"/>
      <c r="FB1752" s="3"/>
      <c r="FC1752" s="3"/>
      <c r="FD1752" s="3"/>
      <c r="FE1752" s="3"/>
      <c r="FF1752" s="3"/>
      <c r="FG1752" s="3"/>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c r="GN1752" s="3"/>
    </row>
    <row r="1753" spans="2:196" x14ac:dyDescent="0.2">
      <c r="B1753" s="3"/>
      <c r="C1753" s="3"/>
      <c r="D1753" s="3"/>
      <c r="E1753" s="3"/>
      <c r="F1753" s="6"/>
      <c r="G1753" s="6"/>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c r="ER1753" s="3"/>
      <c r="ES1753" s="3"/>
      <c r="ET1753" s="3"/>
      <c r="EU1753" s="3"/>
      <c r="EV1753" s="3"/>
      <c r="EW1753" s="3"/>
      <c r="EX1753" s="3"/>
      <c r="EY1753" s="3"/>
      <c r="EZ1753" s="3"/>
      <c r="FA1753" s="3"/>
      <c r="FB1753" s="3"/>
      <c r="FC1753" s="3"/>
      <c r="FD1753" s="3"/>
      <c r="FE1753" s="3"/>
      <c r="FF1753" s="3"/>
      <c r="FG1753" s="3"/>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c r="GN1753" s="3"/>
    </row>
    <row r="1754" spans="2:196" x14ac:dyDescent="0.2">
      <c r="B1754" s="3"/>
      <c r="C1754" s="3"/>
      <c r="D1754" s="3"/>
      <c r="E1754" s="3"/>
      <c r="F1754" s="6"/>
      <c r="G1754" s="6"/>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c r="ER1754" s="3"/>
      <c r="ES1754" s="3"/>
      <c r="ET1754" s="3"/>
      <c r="EU1754" s="3"/>
      <c r="EV1754" s="3"/>
      <c r="EW1754" s="3"/>
      <c r="EX1754" s="3"/>
      <c r="EY1754" s="3"/>
      <c r="EZ1754" s="3"/>
      <c r="FA1754" s="3"/>
      <c r="FB1754" s="3"/>
      <c r="FC1754" s="3"/>
      <c r="FD1754" s="3"/>
      <c r="FE1754" s="3"/>
      <c r="FF1754" s="3"/>
      <c r="FG1754" s="3"/>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c r="GN1754" s="3"/>
    </row>
    <row r="1755" spans="2:196" x14ac:dyDescent="0.2">
      <c r="B1755" s="3"/>
      <c r="C1755" s="3"/>
      <c r="D1755" s="3"/>
      <c r="E1755" s="3"/>
      <c r="F1755" s="6"/>
      <c r="G1755" s="6"/>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c r="ER1755" s="3"/>
      <c r="ES1755" s="3"/>
      <c r="ET1755" s="3"/>
      <c r="EU1755" s="3"/>
      <c r="EV1755" s="3"/>
      <c r="EW1755" s="3"/>
      <c r="EX1755" s="3"/>
      <c r="EY1755" s="3"/>
      <c r="EZ1755" s="3"/>
      <c r="FA1755" s="3"/>
      <c r="FB1755" s="3"/>
      <c r="FC1755" s="3"/>
      <c r="FD1755" s="3"/>
      <c r="FE1755" s="3"/>
      <c r="FF1755" s="3"/>
      <c r="FG1755" s="3"/>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c r="GN1755" s="3"/>
    </row>
    <row r="1756" spans="2:196" x14ac:dyDescent="0.2">
      <c r="B1756" s="3"/>
      <c r="C1756" s="3"/>
      <c r="D1756" s="3"/>
      <c r="E1756" s="3"/>
      <c r="F1756" s="6"/>
      <c r="G1756" s="6"/>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c r="ER1756" s="3"/>
      <c r="ES1756" s="3"/>
      <c r="ET1756" s="3"/>
      <c r="EU1756" s="3"/>
      <c r="EV1756" s="3"/>
      <c r="EW1756" s="3"/>
      <c r="EX1756" s="3"/>
      <c r="EY1756" s="3"/>
      <c r="EZ1756" s="3"/>
      <c r="FA1756" s="3"/>
      <c r="FB1756" s="3"/>
      <c r="FC1756" s="3"/>
      <c r="FD1756" s="3"/>
      <c r="FE1756" s="3"/>
      <c r="FF1756" s="3"/>
      <c r="FG1756" s="3"/>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c r="GN1756" s="3"/>
    </row>
    <row r="1757" spans="2:196" x14ac:dyDescent="0.2">
      <c r="B1757" s="3"/>
      <c r="C1757" s="3"/>
      <c r="D1757" s="3"/>
      <c r="E1757" s="3"/>
      <c r="F1757" s="6"/>
      <c r="G1757" s="6"/>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c r="ER1757" s="3"/>
      <c r="ES1757" s="3"/>
      <c r="ET1757" s="3"/>
      <c r="EU1757" s="3"/>
      <c r="EV1757" s="3"/>
      <c r="EW1757" s="3"/>
      <c r="EX1757" s="3"/>
      <c r="EY1757" s="3"/>
      <c r="EZ1757" s="3"/>
      <c r="FA1757" s="3"/>
      <c r="FB1757" s="3"/>
      <c r="FC1757" s="3"/>
      <c r="FD1757" s="3"/>
      <c r="FE1757" s="3"/>
      <c r="FF1757" s="3"/>
      <c r="FG1757" s="3"/>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c r="GN1757" s="3"/>
    </row>
    <row r="1758" spans="2:196" x14ac:dyDescent="0.2">
      <c r="B1758" s="3"/>
      <c r="C1758" s="3"/>
      <c r="D1758" s="3"/>
      <c r="E1758" s="3"/>
      <c r="F1758" s="6"/>
      <c r="G1758" s="6"/>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c r="ER1758" s="3"/>
      <c r="ES1758" s="3"/>
      <c r="ET1758" s="3"/>
      <c r="EU1758" s="3"/>
      <c r="EV1758" s="3"/>
      <c r="EW1758" s="3"/>
      <c r="EX1758" s="3"/>
      <c r="EY1758" s="3"/>
      <c r="EZ1758" s="3"/>
      <c r="FA1758" s="3"/>
      <c r="FB1758" s="3"/>
      <c r="FC1758" s="3"/>
      <c r="FD1758" s="3"/>
      <c r="FE1758" s="3"/>
      <c r="FF1758" s="3"/>
      <c r="FG1758" s="3"/>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c r="GN1758" s="3"/>
    </row>
    <row r="1759" spans="2:196" x14ac:dyDescent="0.2">
      <c r="B1759" s="3"/>
      <c r="C1759" s="3"/>
      <c r="D1759" s="3"/>
      <c r="E1759" s="3"/>
      <c r="F1759" s="6"/>
      <c r="G1759" s="6"/>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c r="ER1759" s="3"/>
      <c r="ES1759" s="3"/>
      <c r="ET1759" s="3"/>
      <c r="EU1759" s="3"/>
      <c r="EV1759" s="3"/>
      <c r="EW1759" s="3"/>
      <c r="EX1759" s="3"/>
      <c r="EY1759" s="3"/>
      <c r="EZ1759" s="3"/>
      <c r="FA1759" s="3"/>
      <c r="FB1759" s="3"/>
      <c r="FC1759" s="3"/>
      <c r="FD1759" s="3"/>
      <c r="FE1759" s="3"/>
      <c r="FF1759" s="3"/>
      <c r="FG1759" s="3"/>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c r="GN1759" s="3"/>
    </row>
    <row r="1760" spans="2:196" x14ac:dyDescent="0.2">
      <c r="B1760" s="3"/>
      <c r="C1760" s="3"/>
      <c r="D1760" s="3"/>
      <c r="E1760" s="3"/>
      <c r="F1760" s="6"/>
      <c r="G1760" s="6"/>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c r="ER1760" s="3"/>
      <c r="ES1760" s="3"/>
      <c r="ET1760" s="3"/>
      <c r="EU1760" s="3"/>
      <c r="EV1760" s="3"/>
      <c r="EW1760" s="3"/>
      <c r="EX1760" s="3"/>
      <c r="EY1760" s="3"/>
      <c r="EZ1760" s="3"/>
      <c r="FA1760" s="3"/>
      <c r="FB1760" s="3"/>
      <c r="FC1760" s="3"/>
      <c r="FD1760" s="3"/>
      <c r="FE1760" s="3"/>
      <c r="FF1760" s="3"/>
      <c r="FG1760" s="3"/>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c r="GN1760" s="3"/>
    </row>
    <row r="1761" spans="2:196" x14ac:dyDescent="0.2">
      <c r="B1761" s="3"/>
      <c r="C1761" s="3"/>
      <c r="D1761" s="3"/>
      <c r="E1761" s="3"/>
      <c r="F1761" s="6"/>
      <c r="G1761" s="6"/>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c r="ER1761" s="3"/>
      <c r="ES1761" s="3"/>
      <c r="ET1761" s="3"/>
      <c r="EU1761" s="3"/>
      <c r="EV1761" s="3"/>
      <c r="EW1761" s="3"/>
      <c r="EX1761" s="3"/>
      <c r="EY1761" s="3"/>
      <c r="EZ1761" s="3"/>
      <c r="FA1761" s="3"/>
      <c r="FB1761" s="3"/>
      <c r="FC1761" s="3"/>
      <c r="FD1761" s="3"/>
      <c r="FE1761" s="3"/>
      <c r="FF1761" s="3"/>
      <c r="FG1761" s="3"/>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c r="GN1761" s="3"/>
    </row>
    <row r="1762" spans="2:196" x14ac:dyDescent="0.2">
      <c r="B1762" s="3"/>
      <c r="C1762" s="3"/>
      <c r="D1762" s="3"/>
      <c r="E1762" s="3"/>
      <c r="F1762" s="6"/>
      <c r="G1762" s="6"/>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c r="ER1762" s="3"/>
      <c r="ES1762" s="3"/>
      <c r="ET1762" s="3"/>
      <c r="EU1762" s="3"/>
      <c r="EV1762" s="3"/>
      <c r="EW1762" s="3"/>
      <c r="EX1762" s="3"/>
      <c r="EY1762" s="3"/>
      <c r="EZ1762" s="3"/>
      <c r="FA1762" s="3"/>
      <c r="FB1762" s="3"/>
      <c r="FC1762" s="3"/>
      <c r="FD1762" s="3"/>
      <c r="FE1762" s="3"/>
      <c r="FF1762" s="3"/>
      <c r="FG1762" s="3"/>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c r="GN1762" s="3"/>
    </row>
    <row r="1763" spans="2:196" x14ac:dyDescent="0.2">
      <c r="B1763" s="3"/>
      <c r="C1763" s="3"/>
      <c r="D1763" s="3"/>
      <c r="E1763" s="3"/>
      <c r="F1763" s="6"/>
      <c r="G1763" s="6"/>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c r="ER1763" s="3"/>
      <c r="ES1763" s="3"/>
      <c r="ET1763" s="3"/>
      <c r="EU1763" s="3"/>
      <c r="EV1763" s="3"/>
      <c r="EW1763" s="3"/>
      <c r="EX1763" s="3"/>
      <c r="EY1763" s="3"/>
      <c r="EZ1763" s="3"/>
      <c r="FA1763" s="3"/>
      <c r="FB1763" s="3"/>
      <c r="FC1763" s="3"/>
      <c r="FD1763" s="3"/>
      <c r="FE1763" s="3"/>
      <c r="FF1763" s="3"/>
      <c r="FG1763" s="3"/>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c r="GN1763" s="3"/>
    </row>
    <row r="1764" spans="2:196" x14ac:dyDescent="0.2">
      <c r="B1764" s="3"/>
      <c r="C1764" s="3"/>
      <c r="D1764" s="3"/>
      <c r="E1764" s="3"/>
      <c r="F1764" s="6"/>
      <c r="G1764" s="6"/>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c r="ER1764" s="3"/>
      <c r="ES1764" s="3"/>
      <c r="ET1764" s="3"/>
      <c r="EU1764" s="3"/>
      <c r="EV1764" s="3"/>
      <c r="EW1764" s="3"/>
      <c r="EX1764" s="3"/>
      <c r="EY1764" s="3"/>
      <c r="EZ1764" s="3"/>
      <c r="FA1764" s="3"/>
      <c r="FB1764" s="3"/>
      <c r="FC1764" s="3"/>
      <c r="FD1764" s="3"/>
      <c r="FE1764" s="3"/>
      <c r="FF1764" s="3"/>
      <c r="FG1764" s="3"/>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c r="GN1764" s="3"/>
    </row>
    <row r="1765" spans="2:196" x14ac:dyDescent="0.2">
      <c r="B1765" s="3"/>
      <c r="C1765" s="3"/>
      <c r="D1765" s="3"/>
      <c r="E1765" s="3"/>
      <c r="F1765" s="6"/>
      <c r="G1765" s="6"/>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c r="ER1765" s="3"/>
      <c r="ES1765" s="3"/>
      <c r="ET1765" s="3"/>
      <c r="EU1765" s="3"/>
      <c r="EV1765" s="3"/>
      <c r="EW1765" s="3"/>
      <c r="EX1765" s="3"/>
      <c r="EY1765" s="3"/>
      <c r="EZ1765" s="3"/>
      <c r="FA1765" s="3"/>
      <c r="FB1765" s="3"/>
      <c r="FC1765" s="3"/>
      <c r="FD1765" s="3"/>
      <c r="FE1765" s="3"/>
      <c r="FF1765" s="3"/>
      <c r="FG1765" s="3"/>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c r="GN1765" s="3"/>
    </row>
    <row r="1766" spans="2:196" x14ac:dyDescent="0.2">
      <c r="B1766" s="3"/>
      <c r="C1766" s="3"/>
      <c r="D1766" s="3"/>
      <c r="E1766" s="3"/>
      <c r="F1766" s="6"/>
      <c r="G1766" s="6"/>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c r="ER1766" s="3"/>
      <c r="ES1766" s="3"/>
      <c r="ET1766" s="3"/>
      <c r="EU1766" s="3"/>
      <c r="EV1766" s="3"/>
      <c r="EW1766" s="3"/>
      <c r="EX1766" s="3"/>
      <c r="EY1766" s="3"/>
      <c r="EZ1766" s="3"/>
      <c r="FA1766" s="3"/>
      <c r="FB1766" s="3"/>
      <c r="FC1766" s="3"/>
      <c r="FD1766" s="3"/>
      <c r="FE1766" s="3"/>
      <c r="FF1766" s="3"/>
      <c r="FG1766" s="3"/>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c r="GN1766" s="3"/>
    </row>
    <row r="1767" spans="2:196" x14ac:dyDescent="0.2">
      <c r="B1767" s="3"/>
      <c r="C1767" s="3"/>
      <c r="D1767" s="3"/>
      <c r="E1767" s="3"/>
      <c r="F1767" s="6"/>
      <c r="G1767" s="6"/>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c r="ER1767" s="3"/>
      <c r="ES1767" s="3"/>
      <c r="ET1767" s="3"/>
      <c r="EU1767" s="3"/>
      <c r="EV1767" s="3"/>
      <c r="EW1767" s="3"/>
      <c r="EX1767" s="3"/>
      <c r="EY1767" s="3"/>
      <c r="EZ1767" s="3"/>
      <c r="FA1767" s="3"/>
      <c r="FB1767" s="3"/>
      <c r="FC1767" s="3"/>
      <c r="FD1767" s="3"/>
      <c r="FE1767" s="3"/>
      <c r="FF1767" s="3"/>
      <c r="FG1767" s="3"/>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c r="GN1767" s="3"/>
    </row>
    <row r="1768" spans="2:196" x14ac:dyDescent="0.2">
      <c r="B1768" s="3"/>
      <c r="C1768" s="3"/>
      <c r="D1768" s="3"/>
      <c r="E1768" s="3"/>
      <c r="F1768" s="6"/>
      <c r="G1768" s="6"/>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c r="ER1768" s="3"/>
      <c r="ES1768" s="3"/>
      <c r="ET1768" s="3"/>
      <c r="EU1768" s="3"/>
      <c r="EV1768" s="3"/>
      <c r="EW1768" s="3"/>
      <c r="EX1768" s="3"/>
      <c r="EY1768" s="3"/>
      <c r="EZ1768" s="3"/>
      <c r="FA1768" s="3"/>
      <c r="FB1768" s="3"/>
      <c r="FC1768" s="3"/>
      <c r="FD1768" s="3"/>
      <c r="FE1768" s="3"/>
      <c r="FF1768" s="3"/>
      <c r="FG1768" s="3"/>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c r="GN1768" s="3"/>
    </row>
    <row r="1769" spans="2:196" x14ac:dyDescent="0.2">
      <c r="B1769" s="3"/>
      <c r="C1769" s="3"/>
      <c r="D1769" s="3"/>
      <c r="E1769" s="3"/>
      <c r="F1769" s="6"/>
      <c r="G1769" s="6"/>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c r="ER1769" s="3"/>
      <c r="ES1769" s="3"/>
      <c r="ET1769" s="3"/>
      <c r="EU1769" s="3"/>
      <c r="EV1769" s="3"/>
      <c r="EW1769" s="3"/>
      <c r="EX1769" s="3"/>
      <c r="EY1769" s="3"/>
      <c r="EZ1769" s="3"/>
      <c r="FA1769" s="3"/>
      <c r="FB1769" s="3"/>
      <c r="FC1769" s="3"/>
      <c r="FD1769" s="3"/>
      <c r="FE1769" s="3"/>
      <c r="FF1769" s="3"/>
      <c r="FG1769" s="3"/>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c r="GN1769" s="3"/>
    </row>
    <row r="1770" spans="2:196" x14ac:dyDescent="0.2">
      <c r="B1770" s="3"/>
      <c r="C1770" s="3"/>
      <c r="D1770" s="3"/>
      <c r="E1770" s="3"/>
      <c r="F1770" s="6"/>
      <c r="G1770" s="6"/>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c r="ER1770" s="3"/>
      <c r="ES1770" s="3"/>
      <c r="ET1770" s="3"/>
      <c r="EU1770" s="3"/>
      <c r="EV1770" s="3"/>
      <c r="EW1770" s="3"/>
      <c r="EX1770" s="3"/>
      <c r="EY1770" s="3"/>
      <c r="EZ1770" s="3"/>
      <c r="FA1770" s="3"/>
      <c r="FB1770" s="3"/>
      <c r="FC1770" s="3"/>
      <c r="FD1770" s="3"/>
      <c r="FE1770" s="3"/>
      <c r="FF1770" s="3"/>
      <c r="FG1770" s="3"/>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c r="GN1770" s="3"/>
    </row>
    <row r="1771" spans="2:196" x14ac:dyDescent="0.2">
      <c r="B1771" s="3"/>
      <c r="C1771" s="3"/>
      <c r="D1771" s="3"/>
      <c r="E1771" s="3"/>
      <c r="F1771" s="6"/>
      <c r="G1771" s="6"/>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c r="ER1771" s="3"/>
      <c r="ES1771" s="3"/>
      <c r="ET1771" s="3"/>
      <c r="EU1771" s="3"/>
      <c r="EV1771" s="3"/>
      <c r="EW1771" s="3"/>
      <c r="EX1771" s="3"/>
      <c r="EY1771" s="3"/>
      <c r="EZ1771" s="3"/>
      <c r="FA1771" s="3"/>
      <c r="FB1771" s="3"/>
      <c r="FC1771" s="3"/>
      <c r="FD1771" s="3"/>
      <c r="FE1771" s="3"/>
      <c r="FF1771" s="3"/>
      <c r="FG1771" s="3"/>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c r="GN1771" s="3"/>
    </row>
    <row r="1772" spans="2:196" x14ac:dyDescent="0.2">
      <c r="B1772" s="3"/>
      <c r="C1772" s="3"/>
      <c r="D1772" s="3"/>
      <c r="E1772" s="3"/>
      <c r="F1772" s="6"/>
      <c r="G1772" s="6"/>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c r="ER1772" s="3"/>
      <c r="ES1772" s="3"/>
      <c r="ET1772" s="3"/>
      <c r="EU1772" s="3"/>
      <c r="EV1772" s="3"/>
      <c r="EW1772" s="3"/>
      <c r="EX1772" s="3"/>
      <c r="EY1772" s="3"/>
      <c r="EZ1772" s="3"/>
      <c r="FA1772" s="3"/>
      <c r="FB1772" s="3"/>
      <c r="FC1772" s="3"/>
      <c r="FD1772" s="3"/>
      <c r="FE1772" s="3"/>
      <c r="FF1772" s="3"/>
      <c r="FG1772" s="3"/>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c r="GN1772" s="3"/>
    </row>
    <row r="1773" spans="2:196" x14ac:dyDescent="0.2">
      <c r="B1773" s="3"/>
      <c r="C1773" s="3"/>
      <c r="D1773" s="3"/>
      <c r="E1773" s="3"/>
      <c r="F1773" s="6"/>
      <c r="G1773" s="6"/>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c r="ER1773" s="3"/>
      <c r="ES1773" s="3"/>
      <c r="ET1773" s="3"/>
      <c r="EU1773" s="3"/>
      <c r="EV1773" s="3"/>
      <c r="EW1773" s="3"/>
      <c r="EX1773" s="3"/>
      <c r="EY1773" s="3"/>
      <c r="EZ1773" s="3"/>
      <c r="FA1773" s="3"/>
      <c r="FB1773" s="3"/>
      <c r="FC1773" s="3"/>
      <c r="FD1773" s="3"/>
      <c r="FE1773" s="3"/>
      <c r="FF1773" s="3"/>
      <c r="FG1773" s="3"/>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c r="GN1773" s="3"/>
    </row>
    <row r="1774" spans="2:196" x14ac:dyDescent="0.2">
      <c r="B1774" s="3"/>
      <c r="C1774" s="3"/>
      <c r="D1774" s="3"/>
      <c r="E1774" s="3"/>
      <c r="F1774" s="6"/>
      <c r="G1774" s="6"/>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c r="ER1774" s="3"/>
      <c r="ES1774" s="3"/>
      <c r="ET1774" s="3"/>
      <c r="EU1774" s="3"/>
      <c r="EV1774" s="3"/>
      <c r="EW1774" s="3"/>
      <c r="EX1774" s="3"/>
      <c r="EY1774" s="3"/>
      <c r="EZ1774" s="3"/>
      <c r="FA1774" s="3"/>
      <c r="FB1774" s="3"/>
      <c r="FC1774" s="3"/>
      <c r="FD1774" s="3"/>
      <c r="FE1774" s="3"/>
      <c r="FF1774" s="3"/>
      <c r="FG1774" s="3"/>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c r="GN1774" s="3"/>
    </row>
    <row r="1775" spans="2:196" x14ac:dyDescent="0.2">
      <c r="B1775" s="3"/>
      <c r="C1775" s="3"/>
      <c r="D1775" s="3"/>
      <c r="E1775" s="3"/>
      <c r="F1775" s="6"/>
      <c r="G1775" s="6"/>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c r="ER1775" s="3"/>
      <c r="ES1775" s="3"/>
      <c r="ET1775" s="3"/>
      <c r="EU1775" s="3"/>
      <c r="EV1775" s="3"/>
      <c r="EW1775" s="3"/>
      <c r="EX1775" s="3"/>
      <c r="EY1775" s="3"/>
      <c r="EZ1775" s="3"/>
      <c r="FA1775" s="3"/>
      <c r="FB1775" s="3"/>
      <c r="FC1775" s="3"/>
      <c r="FD1775" s="3"/>
      <c r="FE1775" s="3"/>
      <c r="FF1775" s="3"/>
      <c r="FG1775" s="3"/>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c r="GN1775" s="3"/>
    </row>
    <row r="1776" spans="2:196" x14ac:dyDescent="0.2">
      <c r="B1776" s="3"/>
      <c r="C1776" s="3"/>
      <c r="D1776" s="3"/>
      <c r="E1776" s="3"/>
      <c r="F1776" s="6"/>
      <c r="G1776" s="6"/>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c r="ER1776" s="3"/>
      <c r="ES1776" s="3"/>
      <c r="ET1776" s="3"/>
      <c r="EU1776" s="3"/>
      <c r="EV1776" s="3"/>
      <c r="EW1776" s="3"/>
      <c r="EX1776" s="3"/>
      <c r="EY1776" s="3"/>
      <c r="EZ1776" s="3"/>
      <c r="FA1776" s="3"/>
      <c r="FB1776" s="3"/>
      <c r="FC1776" s="3"/>
      <c r="FD1776" s="3"/>
      <c r="FE1776" s="3"/>
      <c r="FF1776" s="3"/>
      <c r="FG1776" s="3"/>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c r="GN1776" s="3"/>
    </row>
    <row r="1777" spans="2:196" x14ac:dyDescent="0.2">
      <c r="B1777" s="3"/>
      <c r="C1777" s="3"/>
      <c r="D1777" s="3"/>
      <c r="E1777" s="3"/>
      <c r="F1777" s="6"/>
      <c r="G1777" s="6"/>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c r="ER1777" s="3"/>
      <c r="ES1777" s="3"/>
      <c r="ET1777" s="3"/>
      <c r="EU1777" s="3"/>
      <c r="EV1777" s="3"/>
      <c r="EW1777" s="3"/>
      <c r="EX1777" s="3"/>
      <c r="EY1777" s="3"/>
      <c r="EZ1777" s="3"/>
      <c r="FA1777" s="3"/>
      <c r="FB1777" s="3"/>
      <c r="FC1777" s="3"/>
      <c r="FD1777" s="3"/>
      <c r="FE1777" s="3"/>
      <c r="FF1777" s="3"/>
      <c r="FG1777" s="3"/>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c r="GN1777" s="3"/>
    </row>
    <row r="1778" spans="2:196" x14ac:dyDescent="0.2">
      <c r="B1778" s="3"/>
      <c r="C1778" s="3"/>
      <c r="D1778" s="3"/>
      <c r="E1778" s="3"/>
      <c r="F1778" s="6"/>
      <c r="G1778" s="6"/>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c r="ER1778" s="3"/>
      <c r="ES1778" s="3"/>
      <c r="ET1778" s="3"/>
      <c r="EU1778" s="3"/>
      <c r="EV1778" s="3"/>
      <c r="EW1778" s="3"/>
      <c r="EX1778" s="3"/>
      <c r="EY1778" s="3"/>
      <c r="EZ1778" s="3"/>
      <c r="FA1778" s="3"/>
      <c r="FB1778" s="3"/>
      <c r="FC1778" s="3"/>
      <c r="FD1778" s="3"/>
      <c r="FE1778" s="3"/>
      <c r="FF1778" s="3"/>
      <c r="FG1778" s="3"/>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c r="GN1778" s="3"/>
    </row>
    <row r="1779" spans="2:196" x14ac:dyDescent="0.2">
      <c r="B1779" s="3"/>
      <c r="C1779" s="3"/>
      <c r="D1779" s="3"/>
      <c r="E1779" s="3"/>
      <c r="F1779" s="6"/>
      <c r="G1779" s="6"/>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c r="ER1779" s="3"/>
      <c r="ES1779" s="3"/>
      <c r="ET1779" s="3"/>
      <c r="EU1779" s="3"/>
      <c r="EV1779" s="3"/>
      <c r="EW1779" s="3"/>
      <c r="EX1779" s="3"/>
      <c r="EY1779" s="3"/>
      <c r="EZ1779" s="3"/>
      <c r="FA1779" s="3"/>
      <c r="FB1779" s="3"/>
      <c r="FC1779" s="3"/>
      <c r="FD1779" s="3"/>
      <c r="FE1779" s="3"/>
      <c r="FF1779" s="3"/>
      <c r="FG1779" s="3"/>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c r="GN1779" s="3"/>
    </row>
    <row r="1780" spans="2:196" x14ac:dyDescent="0.2">
      <c r="B1780" s="3"/>
      <c r="C1780" s="3"/>
      <c r="D1780" s="3"/>
      <c r="E1780" s="3"/>
      <c r="F1780" s="6"/>
      <c r="G1780" s="6"/>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c r="ER1780" s="3"/>
      <c r="ES1780" s="3"/>
      <c r="ET1780" s="3"/>
      <c r="EU1780" s="3"/>
      <c r="EV1780" s="3"/>
      <c r="EW1780" s="3"/>
      <c r="EX1780" s="3"/>
      <c r="EY1780" s="3"/>
      <c r="EZ1780" s="3"/>
      <c r="FA1780" s="3"/>
      <c r="FB1780" s="3"/>
      <c r="FC1780" s="3"/>
      <c r="FD1780" s="3"/>
      <c r="FE1780" s="3"/>
      <c r="FF1780" s="3"/>
      <c r="FG1780" s="3"/>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c r="GN1780" s="3"/>
    </row>
    <row r="1781" spans="2:196" x14ac:dyDescent="0.2">
      <c r="B1781" s="3"/>
      <c r="C1781" s="3"/>
      <c r="D1781" s="3"/>
      <c r="E1781" s="3"/>
      <c r="F1781" s="6"/>
      <c r="G1781" s="6"/>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c r="ER1781" s="3"/>
      <c r="ES1781" s="3"/>
      <c r="ET1781" s="3"/>
      <c r="EU1781" s="3"/>
      <c r="EV1781" s="3"/>
      <c r="EW1781" s="3"/>
      <c r="EX1781" s="3"/>
      <c r="EY1781" s="3"/>
      <c r="EZ1781" s="3"/>
      <c r="FA1781" s="3"/>
      <c r="FB1781" s="3"/>
      <c r="FC1781" s="3"/>
      <c r="FD1781" s="3"/>
      <c r="FE1781" s="3"/>
      <c r="FF1781" s="3"/>
      <c r="FG1781" s="3"/>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c r="GN1781" s="3"/>
    </row>
    <row r="1782" spans="2:196" x14ac:dyDescent="0.2">
      <c r="B1782" s="3"/>
      <c r="C1782" s="3"/>
      <c r="D1782" s="3"/>
      <c r="E1782" s="3"/>
      <c r="F1782" s="6"/>
      <c r="G1782" s="6"/>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c r="ER1782" s="3"/>
      <c r="ES1782" s="3"/>
      <c r="ET1782" s="3"/>
      <c r="EU1782" s="3"/>
      <c r="EV1782" s="3"/>
      <c r="EW1782" s="3"/>
      <c r="EX1782" s="3"/>
      <c r="EY1782" s="3"/>
      <c r="EZ1782" s="3"/>
      <c r="FA1782" s="3"/>
      <c r="FB1782" s="3"/>
      <c r="FC1782" s="3"/>
      <c r="FD1782" s="3"/>
      <c r="FE1782" s="3"/>
      <c r="FF1782" s="3"/>
      <c r="FG1782" s="3"/>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c r="GN1782" s="3"/>
    </row>
    <row r="1783" spans="2:196" x14ac:dyDescent="0.2">
      <c r="B1783" s="3"/>
      <c r="C1783" s="3"/>
      <c r="D1783" s="3"/>
      <c r="E1783" s="3"/>
      <c r="F1783" s="6"/>
      <c r="G1783" s="6"/>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c r="ER1783" s="3"/>
      <c r="ES1783" s="3"/>
      <c r="ET1783" s="3"/>
      <c r="EU1783" s="3"/>
      <c r="EV1783" s="3"/>
      <c r="EW1783" s="3"/>
      <c r="EX1783" s="3"/>
      <c r="EY1783" s="3"/>
      <c r="EZ1783" s="3"/>
      <c r="FA1783" s="3"/>
      <c r="FB1783" s="3"/>
      <c r="FC1783" s="3"/>
      <c r="FD1783" s="3"/>
      <c r="FE1783" s="3"/>
      <c r="FF1783" s="3"/>
      <c r="FG1783" s="3"/>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c r="GN1783" s="3"/>
    </row>
    <row r="1784" spans="2:196" x14ac:dyDescent="0.2">
      <c r="B1784" s="3"/>
      <c r="C1784" s="3"/>
      <c r="D1784" s="3"/>
      <c r="E1784" s="3"/>
      <c r="F1784" s="6"/>
      <c r="G1784" s="6"/>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c r="ER1784" s="3"/>
      <c r="ES1784" s="3"/>
      <c r="ET1784" s="3"/>
      <c r="EU1784" s="3"/>
      <c r="EV1784" s="3"/>
      <c r="EW1784" s="3"/>
      <c r="EX1784" s="3"/>
      <c r="EY1784" s="3"/>
      <c r="EZ1784" s="3"/>
      <c r="FA1784" s="3"/>
      <c r="FB1784" s="3"/>
      <c r="FC1784" s="3"/>
      <c r="FD1784" s="3"/>
      <c r="FE1784" s="3"/>
      <c r="FF1784" s="3"/>
      <c r="FG1784" s="3"/>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c r="GN1784" s="3"/>
    </row>
    <row r="1785" spans="2:196" x14ac:dyDescent="0.2">
      <c r="B1785" s="3"/>
      <c r="C1785" s="3"/>
      <c r="D1785" s="3"/>
      <c r="E1785" s="3"/>
      <c r="F1785" s="6"/>
      <c r="G1785" s="6"/>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c r="ER1785" s="3"/>
      <c r="ES1785" s="3"/>
      <c r="ET1785" s="3"/>
      <c r="EU1785" s="3"/>
      <c r="EV1785" s="3"/>
      <c r="EW1785" s="3"/>
      <c r="EX1785" s="3"/>
      <c r="EY1785" s="3"/>
      <c r="EZ1785" s="3"/>
      <c r="FA1785" s="3"/>
      <c r="FB1785" s="3"/>
      <c r="FC1785" s="3"/>
      <c r="FD1785" s="3"/>
      <c r="FE1785" s="3"/>
      <c r="FF1785" s="3"/>
      <c r="FG1785" s="3"/>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c r="GN1785" s="3"/>
    </row>
    <row r="1786" spans="2:196" x14ac:dyDescent="0.2">
      <c r="B1786" s="3"/>
      <c r="C1786" s="3"/>
      <c r="D1786" s="3"/>
      <c r="E1786" s="3"/>
      <c r="F1786" s="6"/>
      <c r="G1786" s="6"/>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c r="ER1786" s="3"/>
      <c r="ES1786" s="3"/>
      <c r="ET1786" s="3"/>
      <c r="EU1786" s="3"/>
      <c r="EV1786" s="3"/>
      <c r="EW1786" s="3"/>
      <c r="EX1786" s="3"/>
      <c r="EY1786" s="3"/>
      <c r="EZ1786" s="3"/>
      <c r="FA1786" s="3"/>
      <c r="FB1786" s="3"/>
      <c r="FC1786" s="3"/>
      <c r="FD1786" s="3"/>
      <c r="FE1786" s="3"/>
      <c r="FF1786" s="3"/>
      <c r="FG1786" s="3"/>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c r="GN1786" s="3"/>
    </row>
    <row r="1787" spans="2:196" x14ac:dyDescent="0.2">
      <c r="B1787" s="3"/>
      <c r="C1787" s="3"/>
      <c r="D1787" s="3"/>
      <c r="E1787" s="3"/>
      <c r="F1787" s="6"/>
      <c r="G1787" s="6"/>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c r="ER1787" s="3"/>
      <c r="ES1787" s="3"/>
      <c r="ET1787" s="3"/>
      <c r="EU1787" s="3"/>
      <c r="EV1787" s="3"/>
      <c r="EW1787" s="3"/>
      <c r="EX1787" s="3"/>
      <c r="EY1787" s="3"/>
      <c r="EZ1787" s="3"/>
      <c r="FA1787" s="3"/>
      <c r="FB1787" s="3"/>
      <c r="FC1787" s="3"/>
      <c r="FD1787" s="3"/>
      <c r="FE1787" s="3"/>
      <c r="FF1787" s="3"/>
      <c r="FG1787" s="3"/>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c r="GN1787" s="3"/>
    </row>
    <row r="1788" spans="2:196" x14ac:dyDescent="0.2">
      <c r="B1788" s="3"/>
      <c r="C1788" s="3"/>
      <c r="D1788" s="3"/>
      <c r="E1788" s="3"/>
      <c r="F1788" s="6"/>
      <c r="G1788" s="6"/>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c r="GN1788" s="3"/>
    </row>
    <row r="1789" spans="2:196" x14ac:dyDescent="0.2">
      <c r="B1789" s="3"/>
      <c r="C1789" s="3"/>
      <c r="D1789" s="3"/>
      <c r="E1789" s="3"/>
      <c r="F1789" s="6"/>
      <c r="G1789" s="6"/>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c r="ER1789" s="3"/>
      <c r="ES1789" s="3"/>
      <c r="ET1789" s="3"/>
      <c r="EU1789" s="3"/>
      <c r="EV1789" s="3"/>
      <c r="EW1789" s="3"/>
      <c r="EX1789" s="3"/>
      <c r="EY1789" s="3"/>
      <c r="EZ1789" s="3"/>
      <c r="FA1789" s="3"/>
      <c r="FB1789" s="3"/>
      <c r="FC1789" s="3"/>
      <c r="FD1789" s="3"/>
      <c r="FE1789" s="3"/>
      <c r="FF1789" s="3"/>
      <c r="FG1789" s="3"/>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c r="GN1789" s="3"/>
    </row>
    <row r="1790" spans="2:196" x14ac:dyDescent="0.2">
      <c r="B1790" s="3"/>
      <c r="C1790" s="3"/>
      <c r="D1790" s="3"/>
      <c r="E1790" s="3"/>
      <c r="F1790" s="6"/>
      <c r="G1790" s="6"/>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c r="ER1790" s="3"/>
      <c r="ES1790" s="3"/>
      <c r="ET1790" s="3"/>
      <c r="EU1790" s="3"/>
      <c r="EV1790" s="3"/>
      <c r="EW1790" s="3"/>
      <c r="EX1790" s="3"/>
      <c r="EY1790" s="3"/>
      <c r="EZ1790" s="3"/>
      <c r="FA1790" s="3"/>
      <c r="FB1790" s="3"/>
      <c r="FC1790" s="3"/>
      <c r="FD1790" s="3"/>
      <c r="FE1790" s="3"/>
      <c r="FF1790" s="3"/>
      <c r="FG1790" s="3"/>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c r="GN1790" s="3"/>
    </row>
    <row r="1791" spans="2:196" x14ac:dyDescent="0.2">
      <c r="B1791" s="3"/>
      <c r="C1791" s="3"/>
      <c r="D1791" s="3"/>
      <c r="E1791" s="3"/>
      <c r="F1791" s="6"/>
      <c r="G1791" s="6"/>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c r="GN1791" s="3"/>
    </row>
    <row r="1792" spans="2:196" x14ac:dyDescent="0.2">
      <c r="B1792" s="3"/>
      <c r="C1792" s="3"/>
      <c r="D1792" s="3"/>
      <c r="E1792" s="3"/>
      <c r="F1792" s="6"/>
      <c r="G1792" s="6"/>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c r="ER1792" s="3"/>
      <c r="ES1792" s="3"/>
      <c r="ET1792" s="3"/>
      <c r="EU1792" s="3"/>
      <c r="EV1792" s="3"/>
      <c r="EW1792" s="3"/>
      <c r="EX1792" s="3"/>
      <c r="EY1792" s="3"/>
      <c r="EZ1792" s="3"/>
      <c r="FA1792" s="3"/>
      <c r="FB1792" s="3"/>
      <c r="FC1792" s="3"/>
      <c r="FD1792" s="3"/>
      <c r="FE1792" s="3"/>
      <c r="FF1792" s="3"/>
      <c r="FG1792" s="3"/>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c r="GN1792" s="3"/>
    </row>
    <row r="1793" spans="2:196" x14ac:dyDescent="0.2">
      <c r="B1793" s="3"/>
      <c r="C1793" s="3"/>
      <c r="D1793" s="3"/>
      <c r="E1793" s="3"/>
      <c r="F1793" s="6"/>
      <c r="G1793" s="6"/>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c r="ER1793" s="3"/>
      <c r="ES1793" s="3"/>
      <c r="ET1793" s="3"/>
      <c r="EU1793" s="3"/>
      <c r="EV1793" s="3"/>
      <c r="EW1793" s="3"/>
      <c r="EX1793" s="3"/>
      <c r="EY1793" s="3"/>
      <c r="EZ1793" s="3"/>
      <c r="FA1793" s="3"/>
      <c r="FB1793" s="3"/>
      <c r="FC1793" s="3"/>
      <c r="FD1793" s="3"/>
      <c r="FE1793" s="3"/>
      <c r="FF1793" s="3"/>
      <c r="FG1793" s="3"/>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c r="GN1793" s="3"/>
    </row>
    <row r="1794" spans="2:196" x14ac:dyDescent="0.2">
      <c r="B1794" s="3"/>
      <c r="C1794" s="3"/>
      <c r="D1794" s="3"/>
      <c r="E1794" s="3"/>
      <c r="F1794" s="6"/>
      <c r="G1794" s="6"/>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c r="ER1794" s="3"/>
      <c r="ES1794" s="3"/>
      <c r="ET1794" s="3"/>
      <c r="EU1794" s="3"/>
      <c r="EV1794" s="3"/>
      <c r="EW1794" s="3"/>
      <c r="EX1794" s="3"/>
      <c r="EY1794" s="3"/>
      <c r="EZ1794" s="3"/>
      <c r="FA1794" s="3"/>
      <c r="FB1794" s="3"/>
      <c r="FC1794" s="3"/>
      <c r="FD1794" s="3"/>
      <c r="FE1794" s="3"/>
      <c r="FF1794" s="3"/>
      <c r="FG1794" s="3"/>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c r="GN1794" s="3"/>
    </row>
    <row r="1795" spans="2:196" x14ac:dyDescent="0.2">
      <c r="B1795" s="3"/>
      <c r="C1795" s="3"/>
      <c r="D1795" s="3"/>
      <c r="E1795" s="3"/>
      <c r="F1795" s="6"/>
      <c r="G1795" s="6"/>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c r="ER1795" s="3"/>
      <c r="ES1795" s="3"/>
      <c r="ET1795" s="3"/>
      <c r="EU1795" s="3"/>
      <c r="EV1795" s="3"/>
      <c r="EW1795" s="3"/>
      <c r="EX1795" s="3"/>
      <c r="EY1795" s="3"/>
      <c r="EZ1795" s="3"/>
      <c r="FA1795" s="3"/>
      <c r="FB1795" s="3"/>
      <c r="FC1795" s="3"/>
      <c r="FD1795" s="3"/>
      <c r="FE1795" s="3"/>
      <c r="FF1795" s="3"/>
      <c r="FG1795" s="3"/>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c r="GN1795" s="3"/>
    </row>
    <row r="1796" spans="2:196" x14ac:dyDescent="0.2">
      <c r="B1796" s="3"/>
      <c r="C1796" s="3"/>
      <c r="D1796" s="3"/>
      <c r="E1796" s="3"/>
      <c r="F1796" s="6"/>
      <c r="G1796" s="6"/>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c r="ER1796" s="3"/>
      <c r="ES1796" s="3"/>
      <c r="ET1796" s="3"/>
      <c r="EU1796" s="3"/>
      <c r="EV1796" s="3"/>
      <c r="EW1796" s="3"/>
      <c r="EX1796" s="3"/>
      <c r="EY1796" s="3"/>
      <c r="EZ1796" s="3"/>
      <c r="FA1796" s="3"/>
      <c r="FB1796" s="3"/>
      <c r="FC1796" s="3"/>
      <c r="FD1796" s="3"/>
      <c r="FE1796" s="3"/>
      <c r="FF1796" s="3"/>
      <c r="FG1796" s="3"/>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c r="GN1796" s="3"/>
    </row>
    <row r="1797" spans="2:196" x14ac:dyDescent="0.2">
      <c r="B1797" s="3"/>
      <c r="C1797" s="3"/>
      <c r="D1797" s="3"/>
      <c r="E1797" s="3"/>
      <c r="F1797" s="6"/>
      <c r="G1797" s="6"/>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c r="ER1797" s="3"/>
      <c r="ES1797" s="3"/>
      <c r="ET1797" s="3"/>
      <c r="EU1797" s="3"/>
      <c r="EV1797" s="3"/>
      <c r="EW1797" s="3"/>
      <c r="EX1797" s="3"/>
      <c r="EY1797" s="3"/>
      <c r="EZ1797" s="3"/>
      <c r="FA1797" s="3"/>
      <c r="FB1797" s="3"/>
      <c r="FC1797" s="3"/>
      <c r="FD1797" s="3"/>
      <c r="FE1797" s="3"/>
      <c r="FF1797" s="3"/>
      <c r="FG1797" s="3"/>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c r="GN1797" s="3"/>
    </row>
    <row r="1798" spans="2:196" x14ac:dyDescent="0.2">
      <c r="B1798" s="3"/>
      <c r="C1798" s="3"/>
      <c r="D1798" s="3"/>
      <c r="E1798" s="3"/>
      <c r="F1798" s="6"/>
      <c r="G1798" s="6"/>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c r="ER1798" s="3"/>
      <c r="ES1798" s="3"/>
      <c r="ET1798" s="3"/>
      <c r="EU1798" s="3"/>
      <c r="EV1798" s="3"/>
      <c r="EW1798" s="3"/>
      <c r="EX1798" s="3"/>
      <c r="EY1798" s="3"/>
      <c r="EZ1798" s="3"/>
      <c r="FA1798" s="3"/>
      <c r="FB1798" s="3"/>
      <c r="FC1798" s="3"/>
      <c r="FD1798" s="3"/>
      <c r="FE1798" s="3"/>
      <c r="FF1798" s="3"/>
      <c r="FG1798" s="3"/>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c r="GN1798" s="3"/>
    </row>
    <row r="1799" spans="2:196" x14ac:dyDescent="0.2">
      <c r="B1799" s="3"/>
      <c r="C1799" s="3"/>
      <c r="D1799" s="3"/>
      <c r="E1799" s="3"/>
      <c r="F1799" s="6"/>
      <c r="G1799" s="6"/>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c r="ER1799" s="3"/>
      <c r="ES1799" s="3"/>
      <c r="ET1799" s="3"/>
      <c r="EU1799" s="3"/>
      <c r="EV1799" s="3"/>
      <c r="EW1799" s="3"/>
      <c r="EX1799" s="3"/>
      <c r="EY1799" s="3"/>
      <c r="EZ1799" s="3"/>
      <c r="FA1799" s="3"/>
      <c r="FB1799" s="3"/>
      <c r="FC1799" s="3"/>
      <c r="FD1799" s="3"/>
      <c r="FE1799" s="3"/>
      <c r="FF1799" s="3"/>
      <c r="FG1799" s="3"/>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c r="GN1799" s="3"/>
    </row>
    <row r="1800" spans="2:196" x14ac:dyDescent="0.2">
      <c r="B1800" s="3"/>
      <c r="C1800" s="3"/>
      <c r="D1800" s="3"/>
      <c r="E1800" s="3"/>
      <c r="F1800" s="6"/>
      <c r="G1800" s="6"/>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c r="GN1800" s="3"/>
    </row>
    <row r="1801" spans="2:196" x14ac:dyDescent="0.2">
      <c r="B1801" s="3"/>
      <c r="C1801" s="3"/>
      <c r="D1801" s="3"/>
      <c r="E1801" s="3"/>
      <c r="F1801" s="6"/>
      <c r="G1801" s="6"/>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c r="GN1801" s="3"/>
    </row>
    <row r="1802" spans="2:196" x14ac:dyDescent="0.2">
      <c r="B1802" s="3"/>
      <c r="C1802" s="3"/>
      <c r="D1802" s="3"/>
      <c r="E1802" s="3"/>
      <c r="F1802" s="6"/>
      <c r="G1802" s="6"/>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c r="GN1802" s="3"/>
    </row>
    <row r="1803" spans="2:196" x14ac:dyDescent="0.2">
      <c r="B1803" s="3"/>
      <c r="C1803" s="3"/>
      <c r="D1803" s="3"/>
      <c r="E1803" s="3"/>
      <c r="F1803" s="6"/>
      <c r="G1803" s="6"/>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c r="GN1803" s="3"/>
    </row>
    <row r="1804" spans="2:196" x14ac:dyDescent="0.2">
      <c r="B1804" s="3"/>
      <c r="C1804" s="3"/>
      <c r="D1804" s="3"/>
      <c r="E1804" s="3"/>
      <c r="F1804" s="6"/>
      <c r="G1804" s="6"/>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c r="ER1804" s="3"/>
      <c r="ES1804" s="3"/>
      <c r="ET1804" s="3"/>
      <c r="EU1804" s="3"/>
      <c r="EV1804" s="3"/>
      <c r="EW1804" s="3"/>
      <c r="EX1804" s="3"/>
      <c r="EY1804" s="3"/>
      <c r="EZ1804" s="3"/>
      <c r="FA1804" s="3"/>
      <c r="FB1804" s="3"/>
      <c r="FC1804" s="3"/>
      <c r="FD1804" s="3"/>
      <c r="FE1804" s="3"/>
      <c r="FF1804" s="3"/>
      <c r="FG1804" s="3"/>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c r="GN1804" s="3"/>
    </row>
    <row r="1805" spans="2:196" x14ac:dyDescent="0.2">
      <c r="B1805" s="3"/>
      <c r="C1805" s="3"/>
      <c r="D1805" s="3"/>
      <c r="E1805" s="3"/>
      <c r="F1805" s="6"/>
      <c r="G1805" s="6"/>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c r="ER1805" s="3"/>
      <c r="ES1805" s="3"/>
      <c r="ET1805" s="3"/>
      <c r="EU1805" s="3"/>
      <c r="EV1805" s="3"/>
      <c r="EW1805" s="3"/>
      <c r="EX1805" s="3"/>
      <c r="EY1805" s="3"/>
      <c r="EZ1805" s="3"/>
      <c r="FA1805" s="3"/>
      <c r="FB1805" s="3"/>
      <c r="FC1805" s="3"/>
      <c r="FD1805" s="3"/>
      <c r="FE1805" s="3"/>
      <c r="FF1805" s="3"/>
      <c r="FG1805" s="3"/>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c r="GN1805" s="3"/>
    </row>
    <row r="1806" spans="2:196" x14ac:dyDescent="0.2">
      <c r="B1806" s="3"/>
      <c r="C1806" s="3"/>
      <c r="D1806" s="3"/>
      <c r="E1806" s="3"/>
      <c r="F1806" s="6"/>
      <c r="G1806" s="6"/>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c r="ER1806" s="3"/>
      <c r="ES1806" s="3"/>
      <c r="ET1806" s="3"/>
      <c r="EU1806" s="3"/>
      <c r="EV1806" s="3"/>
      <c r="EW1806" s="3"/>
      <c r="EX1806" s="3"/>
      <c r="EY1806" s="3"/>
      <c r="EZ1806" s="3"/>
      <c r="FA1806" s="3"/>
      <c r="FB1806" s="3"/>
      <c r="FC1806" s="3"/>
      <c r="FD1806" s="3"/>
      <c r="FE1806" s="3"/>
      <c r="FF1806" s="3"/>
      <c r="FG1806" s="3"/>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c r="GN1806" s="3"/>
    </row>
    <row r="1807" spans="2:196" x14ac:dyDescent="0.2">
      <c r="B1807" s="3"/>
      <c r="C1807" s="3"/>
      <c r="D1807" s="3"/>
      <c r="E1807" s="3"/>
      <c r="F1807" s="6"/>
      <c r="G1807" s="6"/>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c r="ER1807" s="3"/>
      <c r="ES1807" s="3"/>
      <c r="ET1807" s="3"/>
      <c r="EU1807" s="3"/>
      <c r="EV1807" s="3"/>
      <c r="EW1807" s="3"/>
      <c r="EX1807" s="3"/>
      <c r="EY1807" s="3"/>
      <c r="EZ1807" s="3"/>
      <c r="FA1807" s="3"/>
      <c r="FB1807" s="3"/>
      <c r="FC1807" s="3"/>
      <c r="FD1807" s="3"/>
      <c r="FE1807" s="3"/>
      <c r="FF1807" s="3"/>
      <c r="FG1807" s="3"/>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c r="GN1807" s="3"/>
    </row>
    <row r="1808" spans="2:196" x14ac:dyDescent="0.2">
      <c r="B1808" s="3"/>
      <c r="C1808" s="3"/>
      <c r="D1808" s="3"/>
      <c r="E1808" s="3"/>
      <c r="F1808" s="6"/>
      <c r="G1808" s="6"/>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c r="ER1808" s="3"/>
      <c r="ES1808" s="3"/>
      <c r="ET1808" s="3"/>
      <c r="EU1808" s="3"/>
      <c r="EV1808" s="3"/>
      <c r="EW1808" s="3"/>
      <c r="EX1808" s="3"/>
      <c r="EY1808" s="3"/>
      <c r="EZ1808" s="3"/>
      <c r="FA1808" s="3"/>
      <c r="FB1808" s="3"/>
      <c r="FC1808" s="3"/>
      <c r="FD1808" s="3"/>
      <c r="FE1808" s="3"/>
      <c r="FF1808" s="3"/>
      <c r="FG1808" s="3"/>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c r="GN1808" s="3"/>
    </row>
    <row r="1809" spans="2:196" x14ac:dyDescent="0.2">
      <c r="B1809" s="3"/>
      <c r="C1809" s="3"/>
      <c r="D1809" s="3"/>
      <c r="E1809" s="3"/>
      <c r="F1809" s="6"/>
      <c r="G1809" s="6"/>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c r="ER1809" s="3"/>
      <c r="ES1809" s="3"/>
      <c r="ET1809" s="3"/>
      <c r="EU1809" s="3"/>
      <c r="EV1809" s="3"/>
      <c r="EW1809" s="3"/>
      <c r="EX1809" s="3"/>
      <c r="EY1809" s="3"/>
      <c r="EZ1809" s="3"/>
      <c r="FA1809" s="3"/>
      <c r="FB1809" s="3"/>
      <c r="FC1809" s="3"/>
      <c r="FD1809" s="3"/>
      <c r="FE1809" s="3"/>
      <c r="FF1809" s="3"/>
      <c r="FG1809" s="3"/>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c r="GN1809" s="3"/>
    </row>
    <row r="1810" spans="2:196" x14ac:dyDescent="0.2">
      <c r="B1810" s="3"/>
      <c r="C1810" s="3"/>
      <c r="D1810" s="3"/>
      <c r="E1810" s="3"/>
      <c r="F1810" s="6"/>
      <c r="G1810" s="6"/>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c r="ER1810" s="3"/>
      <c r="ES1810" s="3"/>
      <c r="ET1810" s="3"/>
      <c r="EU1810" s="3"/>
      <c r="EV1810" s="3"/>
      <c r="EW1810" s="3"/>
      <c r="EX1810" s="3"/>
      <c r="EY1810" s="3"/>
      <c r="EZ1810" s="3"/>
      <c r="FA1810" s="3"/>
      <c r="FB1810" s="3"/>
      <c r="FC1810" s="3"/>
      <c r="FD1810" s="3"/>
      <c r="FE1810" s="3"/>
      <c r="FF1810" s="3"/>
      <c r="FG1810" s="3"/>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c r="GN1810" s="3"/>
    </row>
    <row r="1811" spans="2:196" x14ac:dyDescent="0.2">
      <c r="B1811" s="3"/>
      <c r="C1811" s="3"/>
      <c r="D1811" s="3"/>
      <c r="E1811" s="3"/>
      <c r="F1811" s="6"/>
      <c r="G1811" s="6"/>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c r="ER1811" s="3"/>
      <c r="ES1811" s="3"/>
      <c r="ET1811" s="3"/>
      <c r="EU1811" s="3"/>
      <c r="EV1811" s="3"/>
      <c r="EW1811" s="3"/>
      <c r="EX1811" s="3"/>
      <c r="EY1811" s="3"/>
      <c r="EZ1811" s="3"/>
      <c r="FA1811" s="3"/>
      <c r="FB1811" s="3"/>
      <c r="FC1811" s="3"/>
      <c r="FD1811" s="3"/>
      <c r="FE1811" s="3"/>
      <c r="FF1811" s="3"/>
      <c r="FG1811" s="3"/>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c r="GN1811" s="3"/>
    </row>
    <row r="1812" spans="2:196" x14ac:dyDescent="0.2">
      <c r="B1812" s="3"/>
      <c r="C1812" s="3"/>
      <c r="D1812" s="3"/>
      <c r="E1812" s="3"/>
      <c r="F1812" s="6"/>
      <c r="G1812" s="6"/>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c r="ER1812" s="3"/>
      <c r="ES1812" s="3"/>
      <c r="ET1812" s="3"/>
      <c r="EU1812" s="3"/>
      <c r="EV1812" s="3"/>
      <c r="EW1812" s="3"/>
      <c r="EX1812" s="3"/>
      <c r="EY1812" s="3"/>
      <c r="EZ1812" s="3"/>
      <c r="FA1812" s="3"/>
      <c r="FB1812" s="3"/>
      <c r="FC1812" s="3"/>
      <c r="FD1812" s="3"/>
      <c r="FE1812" s="3"/>
      <c r="FF1812" s="3"/>
      <c r="FG1812" s="3"/>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c r="GN1812" s="3"/>
    </row>
    <row r="1813" spans="2:196" x14ac:dyDescent="0.2">
      <c r="B1813" s="3"/>
      <c r="C1813" s="3"/>
      <c r="D1813" s="3"/>
      <c r="E1813" s="3"/>
      <c r="F1813" s="6"/>
      <c r="G1813" s="6"/>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c r="ER1813" s="3"/>
      <c r="ES1813" s="3"/>
      <c r="ET1813" s="3"/>
      <c r="EU1813" s="3"/>
      <c r="EV1813" s="3"/>
      <c r="EW1813" s="3"/>
      <c r="EX1813" s="3"/>
      <c r="EY1813" s="3"/>
      <c r="EZ1813" s="3"/>
      <c r="FA1813" s="3"/>
      <c r="FB1813" s="3"/>
      <c r="FC1813" s="3"/>
      <c r="FD1813" s="3"/>
      <c r="FE1813" s="3"/>
      <c r="FF1813" s="3"/>
      <c r="FG1813" s="3"/>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c r="GN1813" s="3"/>
    </row>
    <row r="1814" spans="2:196" x14ac:dyDescent="0.2">
      <c r="B1814" s="3"/>
      <c r="C1814" s="3"/>
      <c r="D1814" s="3"/>
      <c r="E1814" s="3"/>
      <c r="F1814" s="6"/>
      <c r="G1814" s="6"/>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c r="ER1814" s="3"/>
      <c r="ES1814" s="3"/>
      <c r="ET1814" s="3"/>
      <c r="EU1814" s="3"/>
      <c r="EV1814" s="3"/>
      <c r="EW1814" s="3"/>
      <c r="EX1814" s="3"/>
      <c r="EY1814" s="3"/>
      <c r="EZ1814" s="3"/>
      <c r="FA1814" s="3"/>
      <c r="FB1814" s="3"/>
      <c r="FC1814" s="3"/>
      <c r="FD1814" s="3"/>
      <c r="FE1814" s="3"/>
      <c r="FF1814" s="3"/>
      <c r="FG1814" s="3"/>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c r="GN1814" s="3"/>
    </row>
    <row r="1815" spans="2:196" x14ac:dyDescent="0.2">
      <c r="B1815" s="3"/>
      <c r="C1815" s="3"/>
      <c r="D1815" s="3"/>
      <c r="E1815" s="3"/>
      <c r="F1815" s="6"/>
      <c r="G1815" s="6"/>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c r="ER1815" s="3"/>
      <c r="ES1815" s="3"/>
      <c r="ET1815" s="3"/>
      <c r="EU1815" s="3"/>
      <c r="EV1815" s="3"/>
      <c r="EW1815" s="3"/>
      <c r="EX1815" s="3"/>
      <c r="EY1815" s="3"/>
      <c r="EZ1815" s="3"/>
      <c r="FA1815" s="3"/>
      <c r="FB1815" s="3"/>
      <c r="FC1815" s="3"/>
      <c r="FD1815" s="3"/>
      <c r="FE1815" s="3"/>
      <c r="FF1815" s="3"/>
      <c r="FG1815" s="3"/>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c r="GN1815" s="3"/>
    </row>
    <row r="1816" spans="2:196" x14ac:dyDescent="0.2">
      <c r="B1816" s="3"/>
      <c r="C1816" s="3"/>
      <c r="D1816" s="3"/>
      <c r="E1816" s="3"/>
      <c r="F1816" s="6"/>
      <c r="G1816" s="6"/>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c r="ER1816" s="3"/>
      <c r="ES1816" s="3"/>
      <c r="ET1816" s="3"/>
      <c r="EU1816" s="3"/>
      <c r="EV1816" s="3"/>
      <c r="EW1816" s="3"/>
      <c r="EX1816" s="3"/>
      <c r="EY1816" s="3"/>
      <c r="EZ1816" s="3"/>
      <c r="FA1816" s="3"/>
      <c r="FB1816" s="3"/>
      <c r="FC1816" s="3"/>
      <c r="FD1816" s="3"/>
      <c r="FE1816" s="3"/>
      <c r="FF1816" s="3"/>
      <c r="FG1816" s="3"/>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c r="GN1816" s="3"/>
    </row>
    <row r="1817" spans="2:196" x14ac:dyDescent="0.2">
      <c r="B1817" s="3"/>
      <c r="C1817" s="3"/>
      <c r="D1817" s="3"/>
      <c r="E1817" s="3"/>
      <c r="F1817" s="6"/>
      <c r="G1817" s="6"/>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c r="ER1817" s="3"/>
      <c r="ES1817" s="3"/>
      <c r="ET1817" s="3"/>
      <c r="EU1817" s="3"/>
      <c r="EV1817" s="3"/>
      <c r="EW1817" s="3"/>
      <c r="EX1817" s="3"/>
      <c r="EY1817" s="3"/>
      <c r="EZ1817" s="3"/>
      <c r="FA1817" s="3"/>
      <c r="FB1817" s="3"/>
      <c r="FC1817" s="3"/>
      <c r="FD1817" s="3"/>
      <c r="FE1817" s="3"/>
      <c r="FF1817" s="3"/>
      <c r="FG1817" s="3"/>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c r="GN1817" s="3"/>
    </row>
    <row r="1818" spans="2:196" x14ac:dyDescent="0.2">
      <c r="B1818" s="3"/>
      <c r="C1818" s="3"/>
      <c r="D1818" s="3"/>
      <c r="E1818" s="3"/>
      <c r="F1818" s="6"/>
      <c r="G1818" s="6"/>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c r="ER1818" s="3"/>
      <c r="ES1818" s="3"/>
      <c r="ET1818" s="3"/>
      <c r="EU1818" s="3"/>
      <c r="EV1818" s="3"/>
      <c r="EW1818" s="3"/>
      <c r="EX1818" s="3"/>
      <c r="EY1818" s="3"/>
      <c r="EZ1818" s="3"/>
      <c r="FA1818" s="3"/>
      <c r="FB1818" s="3"/>
      <c r="FC1818" s="3"/>
      <c r="FD1818" s="3"/>
      <c r="FE1818" s="3"/>
      <c r="FF1818" s="3"/>
      <c r="FG1818" s="3"/>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c r="GN1818" s="3"/>
    </row>
    <row r="1819" spans="2:196" x14ac:dyDescent="0.2">
      <c r="B1819" s="3"/>
      <c r="C1819" s="3"/>
      <c r="D1819" s="3"/>
      <c r="E1819" s="3"/>
      <c r="F1819" s="6"/>
      <c r="G1819" s="6"/>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c r="ER1819" s="3"/>
      <c r="ES1819" s="3"/>
      <c r="ET1819" s="3"/>
      <c r="EU1819" s="3"/>
      <c r="EV1819" s="3"/>
      <c r="EW1819" s="3"/>
      <c r="EX1819" s="3"/>
      <c r="EY1819" s="3"/>
      <c r="EZ1819" s="3"/>
      <c r="FA1819" s="3"/>
      <c r="FB1819" s="3"/>
      <c r="FC1819" s="3"/>
      <c r="FD1819" s="3"/>
      <c r="FE1819" s="3"/>
      <c r="FF1819" s="3"/>
      <c r="FG1819" s="3"/>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c r="GN1819" s="3"/>
    </row>
    <row r="1820" spans="2:196" x14ac:dyDescent="0.2">
      <c r="B1820" s="3"/>
      <c r="C1820" s="3"/>
      <c r="D1820" s="3"/>
      <c r="E1820" s="3"/>
      <c r="F1820" s="6"/>
      <c r="G1820" s="6"/>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c r="ER1820" s="3"/>
      <c r="ES1820" s="3"/>
      <c r="ET1820" s="3"/>
      <c r="EU1820" s="3"/>
      <c r="EV1820" s="3"/>
      <c r="EW1820" s="3"/>
      <c r="EX1820" s="3"/>
      <c r="EY1820" s="3"/>
      <c r="EZ1820" s="3"/>
      <c r="FA1820" s="3"/>
      <c r="FB1820" s="3"/>
      <c r="FC1820" s="3"/>
      <c r="FD1820" s="3"/>
      <c r="FE1820" s="3"/>
      <c r="FF1820" s="3"/>
      <c r="FG1820" s="3"/>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c r="GN1820" s="3"/>
    </row>
    <row r="1821" spans="2:196" x14ac:dyDescent="0.2">
      <c r="B1821" s="3"/>
      <c r="C1821" s="3"/>
      <c r="D1821" s="3"/>
      <c r="E1821" s="3"/>
      <c r="F1821" s="6"/>
      <c r="G1821" s="6"/>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c r="ER1821" s="3"/>
      <c r="ES1821" s="3"/>
      <c r="ET1821" s="3"/>
      <c r="EU1821" s="3"/>
      <c r="EV1821" s="3"/>
      <c r="EW1821" s="3"/>
      <c r="EX1821" s="3"/>
      <c r="EY1821" s="3"/>
      <c r="EZ1821" s="3"/>
      <c r="FA1821" s="3"/>
      <c r="FB1821" s="3"/>
      <c r="FC1821" s="3"/>
      <c r="FD1821" s="3"/>
      <c r="FE1821" s="3"/>
      <c r="FF1821" s="3"/>
      <c r="FG1821" s="3"/>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c r="GN1821" s="3"/>
    </row>
    <row r="1822" spans="2:196" x14ac:dyDescent="0.2">
      <c r="B1822" s="3"/>
      <c r="C1822" s="3"/>
      <c r="D1822" s="3"/>
      <c r="E1822" s="3"/>
      <c r="F1822" s="6"/>
      <c r="G1822" s="6"/>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c r="ER1822" s="3"/>
      <c r="ES1822" s="3"/>
      <c r="ET1822" s="3"/>
      <c r="EU1822" s="3"/>
      <c r="EV1822" s="3"/>
      <c r="EW1822" s="3"/>
      <c r="EX1822" s="3"/>
      <c r="EY1822" s="3"/>
      <c r="EZ1822" s="3"/>
      <c r="FA1822" s="3"/>
      <c r="FB1822" s="3"/>
      <c r="FC1822" s="3"/>
      <c r="FD1822" s="3"/>
      <c r="FE1822" s="3"/>
      <c r="FF1822" s="3"/>
      <c r="FG1822" s="3"/>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c r="GN1822" s="3"/>
    </row>
    <row r="1823" spans="2:196" x14ac:dyDescent="0.2">
      <c r="B1823" s="3"/>
      <c r="C1823" s="3"/>
      <c r="D1823" s="3"/>
      <c r="E1823" s="3"/>
      <c r="F1823" s="6"/>
      <c r="G1823" s="6"/>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c r="ER1823" s="3"/>
      <c r="ES1823" s="3"/>
      <c r="ET1823" s="3"/>
      <c r="EU1823" s="3"/>
      <c r="EV1823" s="3"/>
      <c r="EW1823" s="3"/>
      <c r="EX1823" s="3"/>
      <c r="EY1823" s="3"/>
      <c r="EZ1823" s="3"/>
      <c r="FA1823" s="3"/>
      <c r="FB1823" s="3"/>
      <c r="FC1823" s="3"/>
      <c r="FD1823" s="3"/>
      <c r="FE1823" s="3"/>
      <c r="FF1823" s="3"/>
      <c r="FG1823" s="3"/>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c r="GN1823" s="3"/>
    </row>
    <row r="1824" spans="2:196" x14ac:dyDescent="0.2">
      <c r="B1824" s="3"/>
      <c r="C1824" s="3"/>
      <c r="D1824" s="3"/>
      <c r="E1824" s="3"/>
      <c r="F1824" s="6"/>
      <c r="G1824" s="6"/>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c r="ER1824" s="3"/>
      <c r="ES1824" s="3"/>
      <c r="ET1824" s="3"/>
      <c r="EU1824" s="3"/>
      <c r="EV1824" s="3"/>
      <c r="EW1824" s="3"/>
      <c r="EX1824" s="3"/>
      <c r="EY1824" s="3"/>
      <c r="EZ1824" s="3"/>
      <c r="FA1824" s="3"/>
      <c r="FB1824" s="3"/>
      <c r="FC1824" s="3"/>
      <c r="FD1824" s="3"/>
      <c r="FE1824" s="3"/>
      <c r="FF1824" s="3"/>
      <c r="FG1824" s="3"/>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c r="GN1824" s="3"/>
    </row>
    <row r="1825" spans="2:196" x14ac:dyDescent="0.2">
      <c r="B1825" s="3"/>
      <c r="C1825" s="3"/>
      <c r="D1825" s="3"/>
      <c r="E1825" s="3"/>
      <c r="F1825" s="6"/>
      <c r="G1825" s="6"/>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c r="ER1825" s="3"/>
      <c r="ES1825" s="3"/>
      <c r="ET1825" s="3"/>
      <c r="EU1825" s="3"/>
      <c r="EV1825" s="3"/>
      <c r="EW1825" s="3"/>
      <c r="EX1825" s="3"/>
      <c r="EY1825" s="3"/>
      <c r="EZ1825" s="3"/>
      <c r="FA1825" s="3"/>
      <c r="FB1825" s="3"/>
      <c r="FC1825" s="3"/>
      <c r="FD1825" s="3"/>
      <c r="FE1825" s="3"/>
      <c r="FF1825" s="3"/>
      <c r="FG1825" s="3"/>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c r="GN1825" s="3"/>
    </row>
    <row r="1826" spans="2:196" x14ac:dyDescent="0.2">
      <c r="B1826" s="3"/>
      <c r="C1826" s="3"/>
      <c r="D1826" s="3"/>
      <c r="E1826" s="3"/>
      <c r="F1826" s="6"/>
      <c r="G1826" s="6"/>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c r="ER1826" s="3"/>
      <c r="ES1826" s="3"/>
      <c r="ET1826" s="3"/>
      <c r="EU1826" s="3"/>
      <c r="EV1826" s="3"/>
      <c r="EW1826" s="3"/>
      <c r="EX1826" s="3"/>
      <c r="EY1826" s="3"/>
      <c r="EZ1826" s="3"/>
      <c r="FA1826" s="3"/>
      <c r="FB1826" s="3"/>
      <c r="FC1826" s="3"/>
      <c r="FD1826" s="3"/>
      <c r="FE1826" s="3"/>
      <c r="FF1826" s="3"/>
      <c r="FG1826" s="3"/>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c r="GN1826" s="3"/>
    </row>
    <row r="1827" spans="2:196" x14ac:dyDescent="0.2">
      <c r="B1827" s="3"/>
      <c r="C1827" s="3"/>
      <c r="D1827" s="3"/>
      <c r="E1827" s="3"/>
      <c r="F1827" s="6"/>
      <c r="G1827" s="6"/>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c r="ER1827" s="3"/>
      <c r="ES1827" s="3"/>
      <c r="ET1827" s="3"/>
      <c r="EU1827" s="3"/>
      <c r="EV1827" s="3"/>
      <c r="EW1827" s="3"/>
      <c r="EX1827" s="3"/>
      <c r="EY1827" s="3"/>
      <c r="EZ1827" s="3"/>
      <c r="FA1827" s="3"/>
      <c r="FB1827" s="3"/>
      <c r="FC1827" s="3"/>
      <c r="FD1827" s="3"/>
      <c r="FE1827" s="3"/>
      <c r="FF1827" s="3"/>
      <c r="FG1827" s="3"/>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c r="GN1827" s="3"/>
    </row>
    <row r="1828" spans="2:196" x14ac:dyDescent="0.2">
      <c r="B1828" s="3"/>
      <c r="C1828" s="3"/>
      <c r="D1828" s="3"/>
      <c r="E1828" s="3"/>
      <c r="F1828" s="6"/>
      <c r="G1828" s="6"/>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c r="ER1828" s="3"/>
      <c r="ES1828" s="3"/>
      <c r="ET1828" s="3"/>
      <c r="EU1828" s="3"/>
      <c r="EV1828" s="3"/>
      <c r="EW1828" s="3"/>
      <c r="EX1828" s="3"/>
      <c r="EY1828" s="3"/>
      <c r="EZ1828" s="3"/>
      <c r="FA1828" s="3"/>
      <c r="FB1828" s="3"/>
      <c r="FC1828" s="3"/>
      <c r="FD1828" s="3"/>
      <c r="FE1828" s="3"/>
      <c r="FF1828" s="3"/>
      <c r="FG1828" s="3"/>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c r="GN1828" s="3"/>
    </row>
    <row r="1829" spans="2:196" x14ac:dyDescent="0.2">
      <c r="B1829" s="3"/>
      <c r="C1829" s="3"/>
      <c r="D1829" s="3"/>
      <c r="E1829" s="3"/>
      <c r="F1829" s="6"/>
      <c r="G1829" s="6"/>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c r="ER1829" s="3"/>
      <c r="ES1829" s="3"/>
      <c r="ET1829" s="3"/>
      <c r="EU1829" s="3"/>
      <c r="EV1829" s="3"/>
      <c r="EW1829" s="3"/>
      <c r="EX1829" s="3"/>
      <c r="EY1829" s="3"/>
      <c r="EZ1829" s="3"/>
      <c r="FA1829" s="3"/>
      <c r="FB1829" s="3"/>
      <c r="FC1829" s="3"/>
      <c r="FD1829" s="3"/>
      <c r="FE1829" s="3"/>
      <c r="FF1829" s="3"/>
      <c r="FG1829" s="3"/>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c r="GN1829" s="3"/>
    </row>
    <row r="1830" spans="2:196" x14ac:dyDescent="0.2">
      <c r="B1830" s="3"/>
      <c r="C1830" s="3"/>
      <c r="D1830" s="3"/>
      <c r="E1830" s="3"/>
      <c r="F1830" s="6"/>
      <c r="G1830" s="6"/>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c r="ER1830" s="3"/>
      <c r="ES1830" s="3"/>
      <c r="ET1830" s="3"/>
      <c r="EU1830" s="3"/>
      <c r="EV1830" s="3"/>
      <c r="EW1830" s="3"/>
      <c r="EX1830" s="3"/>
      <c r="EY1830" s="3"/>
      <c r="EZ1830" s="3"/>
      <c r="FA1830" s="3"/>
      <c r="FB1830" s="3"/>
      <c r="FC1830" s="3"/>
      <c r="FD1830" s="3"/>
      <c r="FE1830" s="3"/>
      <c r="FF1830" s="3"/>
      <c r="FG1830" s="3"/>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c r="GN1830" s="3"/>
    </row>
    <row r="1831" spans="2:196" x14ac:dyDescent="0.2">
      <c r="B1831" s="3"/>
      <c r="C1831" s="3"/>
      <c r="D1831" s="3"/>
      <c r="E1831" s="3"/>
      <c r="F1831" s="6"/>
      <c r="G1831" s="6"/>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c r="ER1831" s="3"/>
      <c r="ES1831" s="3"/>
      <c r="ET1831" s="3"/>
      <c r="EU1831" s="3"/>
      <c r="EV1831" s="3"/>
      <c r="EW1831" s="3"/>
      <c r="EX1831" s="3"/>
      <c r="EY1831" s="3"/>
      <c r="EZ1831" s="3"/>
      <c r="FA1831" s="3"/>
      <c r="FB1831" s="3"/>
      <c r="FC1831" s="3"/>
      <c r="FD1831" s="3"/>
      <c r="FE1831" s="3"/>
      <c r="FF1831" s="3"/>
      <c r="FG1831" s="3"/>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c r="GN1831" s="3"/>
    </row>
    <row r="1832" spans="2:196" x14ac:dyDescent="0.2">
      <c r="B1832" s="3"/>
      <c r="C1832" s="3"/>
      <c r="D1832" s="3"/>
      <c r="E1832" s="3"/>
      <c r="F1832" s="6"/>
      <c r="G1832" s="6"/>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c r="ER1832" s="3"/>
      <c r="ES1832" s="3"/>
      <c r="ET1832" s="3"/>
      <c r="EU1832" s="3"/>
      <c r="EV1832" s="3"/>
      <c r="EW1832" s="3"/>
      <c r="EX1832" s="3"/>
      <c r="EY1832" s="3"/>
      <c r="EZ1832" s="3"/>
      <c r="FA1832" s="3"/>
      <c r="FB1832" s="3"/>
      <c r="FC1832" s="3"/>
      <c r="FD1832" s="3"/>
      <c r="FE1832" s="3"/>
      <c r="FF1832" s="3"/>
      <c r="FG1832" s="3"/>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c r="GN1832" s="3"/>
    </row>
    <row r="1833" spans="2:196" x14ac:dyDescent="0.2">
      <c r="B1833" s="3"/>
      <c r="C1833" s="3"/>
      <c r="D1833" s="3"/>
      <c r="E1833" s="3"/>
      <c r="F1833" s="6"/>
      <c r="G1833" s="6"/>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c r="ER1833" s="3"/>
      <c r="ES1833" s="3"/>
      <c r="ET1833" s="3"/>
      <c r="EU1833" s="3"/>
      <c r="EV1833" s="3"/>
      <c r="EW1833" s="3"/>
      <c r="EX1833" s="3"/>
      <c r="EY1833" s="3"/>
      <c r="EZ1833" s="3"/>
      <c r="FA1833" s="3"/>
      <c r="FB1833" s="3"/>
      <c r="FC1833" s="3"/>
      <c r="FD1833" s="3"/>
      <c r="FE1833" s="3"/>
      <c r="FF1833" s="3"/>
      <c r="FG1833" s="3"/>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c r="GN1833" s="3"/>
    </row>
    <row r="1834" spans="2:196" x14ac:dyDescent="0.2">
      <c r="B1834" s="3"/>
      <c r="C1834" s="3"/>
      <c r="D1834" s="3"/>
      <c r="E1834" s="3"/>
      <c r="F1834" s="6"/>
      <c r="G1834" s="6"/>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c r="ER1834" s="3"/>
      <c r="ES1834" s="3"/>
      <c r="ET1834" s="3"/>
      <c r="EU1834" s="3"/>
      <c r="EV1834" s="3"/>
      <c r="EW1834" s="3"/>
      <c r="EX1834" s="3"/>
      <c r="EY1834" s="3"/>
      <c r="EZ1834" s="3"/>
      <c r="FA1834" s="3"/>
      <c r="FB1834" s="3"/>
      <c r="FC1834" s="3"/>
      <c r="FD1834" s="3"/>
      <c r="FE1834" s="3"/>
      <c r="FF1834" s="3"/>
      <c r="FG1834" s="3"/>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c r="GN1834" s="3"/>
    </row>
    <row r="1835" spans="2:196" x14ac:dyDescent="0.2">
      <c r="B1835" s="3"/>
      <c r="C1835" s="3"/>
      <c r="D1835" s="3"/>
      <c r="E1835" s="3"/>
      <c r="F1835" s="6"/>
      <c r="G1835" s="6"/>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c r="ER1835" s="3"/>
      <c r="ES1835" s="3"/>
      <c r="ET1835" s="3"/>
      <c r="EU1835" s="3"/>
      <c r="EV1835" s="3"/>
      <c r="EW1835" s="3"/>
      <c r="EX1835" s="3"/>
      <c r="EY1835" s="3"/>
      <c r="EZ1835" s="3"/>
      <c r="FA1835" s="3"/>
      <c r="FB1835" s="3"/>
      <c r="FC1835" s="3"/>
      <c r="FD1835" s="3"/>
      <c r="FE1835" s="3"/>
      <c r="FF1835" s="3"/>
      <c r="FG1835" s="3"/>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c r="GN1835" s="3"/>
    </row>
    <row r="1836" spans="2:196" x14ac:dyDescent="0.2">
      <c r="B1836" s="3"/>
      <c r="C1836" s="3"/>
      <c r="D1836" s="3"/>
      <c r="E1836" s="3"/>
      <c r="F1836" s="6"/>
      <c r="G1836" s="6"/>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c r="ER1836" s="3"/>
      <c r="ES1836" s="3"/>
      <c r="ET1836" s="3"/>
      <c r="EU1836" s="3"/>
      <c r="EV1836" s="3"/>
      <c r="EW1836" s="3"/>
      <c r="EX1836" s="3"/>
      <c r="EY1836" s="3"/>
      <c r="EZ1836" s="3"/>
      <c r="FA1836" s="3"/>
      <c r="FB1836" s="3"/>
      <c r="FC1836" s="3"/>
      <c r="FD1836" s="3"/>
      <c r="FE1836" s="3"/>
      <c r="FF1836" s="3"/>
      <c r="FG1836" s="3"/>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c r="GN1836" s="3"/>
    </row>
    <row r="1837" spans="2:196" x14ac:dyDescent="0.2">
      <c r="B1837" s="3"/>
      <c r="C1837" s="3"/>
      <c r="D1837" s="3"/>
      <c r="E1837" s="3"/>
      <c r="F1837" s="6"/>
      <c r="G1837" s="6"/>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c r="ER1837" s="3"/>
      <c r="ES1837" s="3"/>
      <c r="ET1837" s="3"/>
      <c r="EU1837" s="3"/>
      <c r="EV1837" s="3"/>
      <c r="EW1837" s="3"/>
      <c r="EX1837" s="3"/>
      <c r="EY1837" s="3"/>
      <c r="EZ1837" s="3"/>
      <c r="FA1837" s="3"/>
      <c r="FB1837" s="3"/>
      <c r="FC1837" s="3"/>
      <c r="FD1837" s="3"/>
      <c r="FE1837" s="3"/>
      <c r="FF1837" s="3"/>
      <c r="FG1837" s="3"/>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c r="GN1837" s="3"/>
    </row>
    <row r="1838" spans="2:196" x14ac:dyDescent="0.2">
      <c r="B1838" s="3"/>
      <c r="C1838" s="3"/>
      <c r="D1838" s="3"/>
      <c r="E1838" s="3"/>
      <c r="F1838" s="6"/>
      <c r="G1838" s="6"/>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c r="ER1838" s="3"/>
      <c r="ES1838" s="3"/>
      <c r="ET1838" s="3"/>
      <c r="EU1838" s="3"/>
      <c r="EV1838" s="3"/>
      <c r="EW1838" s="3"/>
      <c r="EX1838" s="3"/>
      <c r="EY1838" s="3"/>
      <c r="EZ1838" s="3"/>
      <c r="FA1838" s="3"/>
      <c r="FB1838" s="3"/>
      <c r="FC1838" s="3"/>
      <c r="FD1838" s="3"/>
      <c r="FE1838" s="3"/>
      <c r="FF1838" s="3"/>
      <c r="FG1838" s="3"/>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c r="GN1838" s="3"/>
    </row>
    <row r="1839" spans="2:196" x14ac:dyDescent="0.2">
      <c r="B1839" s="3"/>
      <c r="C1839" s="3"/>
      <c r="D1839" s="3"/>
      <c r="E1839" s="3"/>
      <c r="F1839" s="6"/>
      <c r="G1839" s="6"/>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c r="ER1839" s="3"/>
      <c r="ES1839" s="3"/>
      <c r="ET1839" s="3"/>
      <c r="EU1839" s="3"/>
      <c r="EV1839" s="3"/>
      <c r="EW1839" s="3"/>
      <c r="EX1839" s="3"/>
      <c r="EY1839" s="3"/>
      <c r="EZ1839" s="3"/>
      <c r="FA1839" s="3"/>
      <c r="FB1839" s="3"/>
      <c r="FC1839" s="3"/>
      <c r="FD1839" s="3"/>
      <c r="FE1839" s="3"/>
      <c r="FF1839" s="3"/>
      <c r="FG1839" s="3"/>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c r="GN1839" s="3"/>
    </row>
    <row r="1840" spans="2:196" x14ac:dyDescent="0.2">
      <c r="B1840" s="3"/>
      <c r="C1840" s="3"/>
      <c r="D1840" s="3"/>
      <c r="E1840" s="3"/>
      <c r="F1840" s="6"/>
      <c r="G1840" s="6"/>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c r="ER1840" s="3"/>
      <c r="ES1840" s="3"/>
      <c r="ET1840" s="3"/>
      <c r="EU1840" s="3"/>
      <c r="EV1840" s="3"/>
      <c r="EW1840" s="3"/>
      <c r="EX1840" s="3"/>
      <c r="EY1840" s="3"/>
      <c r="EZ1840" s="3"/>
      <c r="FA1840" s="3"/>
      <c r="FB1840" s="3"/>
      <c r="FC1840" s="3"/>
      <c r="FD1840" s="3"/>
      <c r="FE1840" s="3"/>
      <c r="FF1840" s="3"/>
      <c r="FG1840" s="3"/>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c r="GN1840" s="3"/>
    </row>
    <row r="1841" spans="2:196" x14ac:dyDescent="0.2">
      <c r="B1841" s="3"/>
      <c r="C1841" s="3"/>
      <c r="D1841" s="3"/>
      <c r="E1841" s="3"/>
      <c r="F1841" s="6"/>
      <c r="G1841" s="6"/>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c r="ER1841" s="3"/>
      <c r="ES1841" s="3"/>
      <c r="ET1841" s="3"/>
      <c r="EU1841" s="3"/>
      <c r="EV1841" s="3"/>
      <c r="EW1841" s="3"/>
      <c r="EX1841" s="3"/>
      <c r="EY1841" s="3"/>
      <c r="EZ1841" s="3"/>
      <c r="FA1841" s="3"/>
      <c r="FB1841" s="3"/>
      <c r="FC1841" s="3"/>
      <c r="FD1841" s="3"/>
      <c r="FE1841" s="3"/>
      <c r="FF1841" s="3"/>
      <c r="FG1841" s="3"/>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c r="GN1841" s="3"/>
    </row>
    <row r="1842" spans="2:196" x14ac:dyDescent="0.2">
      <c r="B1842" s="3"/>
      <c r="C1842" s="3"/>
      <c r="D1842" s="3"/>
      <c r="E1842" s="3"/>
      <c r="F1842" s="6"/>
      <c r="G1842" s="6"/>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c r="ER1842" s="3"/>
      <c r="ES1842" s="3"/>
      <c r="ET1842" s="3"/>
      <c r="EU1842" s="3"/>
      <c r="EV1842" s="3"/>
      <c r="EW1842" s="3"/>
      <c r="EX1842" s="3"/>
      <c r="EY1842" s="3"/>
      <c r="EZ1842" s="3"/>
      <c r="FA1842" s="3"/>
      <c r="FB1842" s="3"/>
      <c r="FC1842" s="3"/>
      <c r="FD1842" s="3"/>
      <c r="FE1842" s="3"/>
      <c r="FF1842" s="3"/>
      <c r="FG1842" s="3"/>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c r="GN1842" s="3"/>
    </row>
    <row r="1843" spans="2:196" x14ac:dyDescent="0.2">
      <c r="B1843" s="3"/>
      <c r="C1843" s="3"/>
      <c r="D1843" s="3"/>
      <c r="E1843" s="3"/>
      <c r="F1843" s="6"/>
      <c r="G1843" s="6"/>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c r="ER1843" s="3"/>
      <c r="ES1843" s="3"/>
      <c r="ET1843" s="3"/>
      <c r="EU1843" s="3"/>
      <c r="EV1843" s="3"/>
      <c r="EW1843" s="3"/>
      <c r="EX1843" s="3"/>
      <c r="EY1843" s="3"/>
      <c r="EZ1843" s="3"/>
      <c r="FA1843" s="3"/>
      <c r="FB1843" s="3"/>
      <c r="FC1843" s="3"/>
      <c r="FD1843" s="3"/>
      <c r="FE1843" s="3"/>
      <c r="FF1843" s="3"/>
      <c r="FG1843" s="3"/>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c r="GN1843" s="3"/>
    </row>
    <row r="1844" spans="2:196" x14ac:dyDescent="0.2">
      <c r="B1844" s="3"/>
      <c r="C1844" s="3"/>
      <c r="D1844" s="3"/>
      <c r="E1844" s="3"/>
      <c r="F1844" s="6"/>
      <c r="G1844" s="6"/>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c r="ER1844" s="3"/>
      <c r="ES1844" s="3"/>
      <c r="ET1844" s="3"/>
      <c r="EU1844" s="3"/>
      <c r="EV1844" s="3"/>
      <c r="EW1844" s="3"/>
      <c r="EX1844" s="3"/>
      <c r="EY1844" s="3"/>
      <c r="EZ1844" s="3"/>
      <c r="FA1844" s="3"/>
      <c r="FB1844" s="3"/>
      <c r="FC1844" s="3"/>
      <c r="FD1844" s="3"/>
      <c r="FE1844" s="3"/>
      <c r="FF1844" s="3"/>
      <c r="FG1844" s="3"/>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c r="GN1844" s="3"/>
    </row>
    <row r="1845" spans="2:196" x14ac:dyDescent="0.2">
      <c r="B1845" s="3"/>
      <c r="C1845" s="3"/>
      <c r="D1845" s="3"/>
      <c r="E1845" s="3"/>
      <c r="F1845" s="6"/>
      <c r="G1845" s="6"/>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c r="ER1845" s="3"/>
      <c r="ES1845" s="3"/>
      <c r="ET1845" s="3"/>
      <c r="EU1845" s="3"/>
      <c r="EV1845" s="3"/>
      <c r="EW1845" s="3"/>
      <c r="EX1845" s="3"/>
      <c r="EY1845" s="3"/>
      <c r="EZ1845" s="3"/>
      <c r="FA1845" s="3"/>
      <c r="FB1845" s="3"/>
      <c r="FC1845" s="3"/>
      <c r="FD1845" s="3"/>
      <c r="FE1845" s="3"/>
      <c r="FF1845" s="3"/>
      <c r="FG1845" s="3"/>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c r="GN1845" s="3"/>
    </row>
    <row r="1846" spans="2:196" x14ac:dyDescent="0.2">
      <c r="B1846" s="3"/>
      <c r="C1846" s="3"/>
      <c r="D1846" s="3"/>
      <c r="E1846" s="3"/>
      <c r="F1846" s="6"/>
      <c r="G1846" s="6"/>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c r="ER1846" s="3"/>
      <c r="ES1846" s="3"/>
      <c r="ET1846" s="3"/>
      <c r="EU1846" s="3"/>
      <c r="EV1846" s="3"/>
      <c r="EW1846" s="3"/>
      <c r="EX1846" s="3"/>
      <c r="EY1846" s="3"/>
      <c r="EZ1846" s="3"/>
      <c r="FA1846" s="3"/>
      <c r="FB1846" s="3"/>
      <c r="FC1846" s="3"/>
      <c r="FD1846" s="3"/>
      <c r="FE1846" s="3"/>
      <c r="FF1846" s="3"/>
      <c r="FG1846" s="3"/>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c r="GN1846" s="3"/>
    </row>
    <row r="1847" spans="2:196" x14ac:dyDescent="0.2">
      <c r="B1847" s="3"/>
      <c r="C1847" s="3"/>
      <c r="D1847" s="3"/>
      <c r="E1847" s="3"/>
      <c r="F1847" s="6"/>
      <c r="G1847" s="6"/>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c r="EO1847" s="3"/>
      <c r="EP1847" s="3"/>
      <c r="EQ1847" s="3"/>
      <c r="ER1847" s="3"/>
      <c r="ES1847" s="3"/>
      <c r="ET1847" s="3"/>
      <c r="EU1847" s="3"/>
      <c r="EV1847" s="3"/>
      <c r="EW1847" s="3"/>
      <c r="EX1847" s="3"/>
      <c r="EY1847" s="3"/>
      <c r="EZ1847" s="3"/>
      <c r="FA1847" s="3"/>
      <c r="FB1847" s="3"/>
      <c r="FC1847" s="3"/>
      <c r="FD1847" s="3"/>
      <c r="FE1847" s="3"/>
      <c r="FF1847" s="3"/>
      <c r="FG1847" s="3"/>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c r="GN1847" s="3"/>
    </row>
    <row r="1848" spans="2:196" x14ac:dyDescent="0.2">
      <c r="B1848" s="3"/>
      <c r="C1848" s="3"/>
      <c r="D1848" s="3"/>
      <c r="E1848" s="3"/>
      <c r="F1848" s="6"/>
      <c r="G1848" s="6"/>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c r="EO1848" s="3"/>
      <c r="EP1848" s="3"/>
      <c r="EQ1848" s="3"/>
      <c r="ER1848" s="3"/>
      <c r="ES1848" s="3"/>
      <c r="ET1848" s="3"/>
      <c r="EU1848" s="3"/>
      <c r="EV1848" s="3"/>
      <c r="EW1848" s="3"/>
      <c r="EX1848" s="3"/>
      <c r="EY1848" s="3"/>
      <c r="EZ1848" s="3"/>
      <c r="FA1848" s="3"/>
      <c r="FB1848" s="3"/>
      <c r="FC1848" s="3"/>
      <c r="FD1848" s="3"/>
      <c r="FE1848" s="3"/>
      <c r="FF1848" s="3"/>
      <c r="FG1848" s="3"/>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c r="GN1848" s="3"/>
    </row>
    <row r="1849" spans="2:196" x14ac:dyDescent="0.2">
      <c r="B1849" s="3"/>
      <c r="C1849" s="3"/>
      <c r="D1849" s="3"/>
      <c r="E1849" s="3"/>
      <c r="F1849" s="6"/>
      <c r="G1849" s="6"/>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c r="EO1849" s="3"/>
      <c r="EP1849" s="3"/>
      <c r="EQ1849" s="3"/>
      <c r="ER1849" s="3"/>
      <c r="ES1849" s="3"/>
      <c r="ET1849" s="3"/>
      <c r="EU1849" s="3"/>
      <c r="EV1849" s="3"/>
      <c r="EW1849" s="3"/>
      <c r="EX1849" s="3"/>
      <c r="EY1849" s="3"/>
      <c r="EZ1849" s="3"/>
      <c r="FA1849" s="3"/>
      <c r="FB1849" s="3"/>
      <c r="FC1849" s="3"/>
      <c r="FD1849" s="3"/>
      <c r="FE1849" s="3"/>
      <c r="FF1849" s="3"/>
      <c r="FG1849" s="3"/>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c r="GN1849" s="3"/>
    </row>
    <row r="1850" spans="2:196" x14ac:dyDescent="0.2">
      <c r="B1850" s="3"/>
      <c r="C1850" s="3"/>
      <c r="D1850" s="3"/>
      <c r="E1850" s="3"/>
      <c r="F1850" s="6"/>
      <c r="G1850" s="6"/>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c r="GN1850" s="3"/>
    </row>
    <row r="1851" spans="2:196" x14ac:dyDescent="0.2">
      <c r="B1851" s="3"/>
      <c r="C1851" s="3"/>
      <c r="D1851" s="3"/>
      <c r="E1851" s="3"/>
      <c r="F1851" s="6"/>
      <c r="G1851" s="6"/>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c r="GN1851" s="3"/>
    </row>
    <row r="1852" spans="2:196" x14ac:dyDescent="0.2">
      <c r="B1852" s="3"/>
      <c r="C1852" s="3"/>
      <c r="D1852" s="3"/>
      <c r="E1852" s="3"/>
      <c r="F1852" s="6"/>
      <c r="G1852" s="6"/>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c r="GN1852" s="3"/>
    </row>
    <row r="1853" spans="2:196" x14ac:dyDescent="0.2">
      <c r="B1853" s="3"/>
      <c r="C1853" s="3"/>
      <c r="D1853" s="3"/>
      <c r="E1853" s="3"/>
      <c r="F1853" s="6"/>
      <c r="G1853" s="6"/>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c r="GN1853" s="3"/>
    </row>
    <row r="1854" spans="2:196" x14ac:dyDescent="0.2">
      <c r="B1854" s="3"/>
      <c r="C1854" s="3"/>
      <c r="D1854" s="3"/>
      <c r="E1854" s="3"/>
      <c r="F1854" s="6"/>
      <c r="G1854" s="6"/>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c r="GN1854" s="3"/>
    </row>
    <row r="1855" spans="2:196" x14ac:dyDescent="0.2">
      <c r="B1855" s="3"/>
      <c r="C1855" s="3"/>
      <c r="D1855" s="3"/>
      <c r="E1855" s="3"/>
      <c r="F1855" s="6"/>
      <c r="G1855" s="6"/>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c r="EO1855" s="3"/>
      <c r="EP1855" s="3"/>
      <c r="EQ1855" s="3"/>
      <c r="ER1855" s="3"/>
      <c r="ES1855" s="3"/>
      <c r="ET1855" s="3"/>
      <c r="EU1855" s="3"/>
      <c r="EV1855" s="3"/>
      <c r="EW1855" s="3"/>
      <c r="EX1855" s="3"/>
      <c r="EY1855" s="3"/>
      <c r="EZ1855" s="3"/>
      <c r="FA1855" s="3"/>
      <c r="FB1855" s="3"/>
      <c r="FC1855" s="3"/>
      <c r="FD1855" s="3"/>
      <c r="FE1855" s="3"/>
      <c r="FF1855" s="3"/>
      <c r="FG1855" s="3"/>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c r="GN1855" s="3"/>
    </row>
    <row r="1856" spans="2:196" x14ac:dyDescent="0.2">
      <c r="B1856" s="3"/>
      <c r="C1856" s="3"/>
      <c r="D1856" s="3"/>
      <c r="E1856" s="3"/>
      <c r="F1856" s="6"/>
      <c r="G1856" s="6"/>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c r="EO1856" s="3"/>
      <c r="EP1856" s="3"/>
      <c r="EQ1856" s="3"/>
      <c r="ER1856" s="3"/>
      <c r="ES1856" s="3"/>
      <c r="ET1856" s="3"/>
      <c r="EU1856" s="3"/>
      <c r="EV1856" s="3"/>
      <c r="EW1856" s="3"/>
      <c r="EX1856" s="3"/>
      <c r="EY1856" s="3"/>
      <c r="EZ1856" s="3"/>
      <c r="FA1856" s="3"/>
      <c r="FB1856" s="3"/>
      <c r="FC1856" s="3"/>
      <c r="FD1856" s="3"/>
      <c r="FE1856" s="3"/>
      <c r="FF1856" s="3"/>
      <c r="FG1856" s="3"/>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c r="GN1856" s="3"/>
    </row>
    <row r="1857" spans="2:196" x14ac:dyDescent="0.2">
      <c r="B1857" s="3"/>
      <c r="C1857" s="3"/>
      <c r="D1857" s="3"/>
      <c r="E1857" s="3"/>
      <c r="F1857" s="6"/>
      <c r="G1857" s="6"/>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c r="EO1857" s="3"/>
      <c r="EP1857" s="3"/>
      <c r="EQ1857" s="3"/>
      <c r="ER1857" s="3"/>
      <c r="ES1857" s="3"/>
      <c r="ET1857" s="3"/>
      <c r="EU1857" s="3"/>
      <c r="EV1857" s="3"/>
      <c r="EW1857" s="3"/>
      <c r="EX1857" s="3"/>
      <c r="EY1857" s="3"/>
      <c r="EZ1857" s="3"/>
      <c r="FA1857" s="3"/>
      <c r="FB1857" s="3"/>
      <c r="FC1857" s="3"/>
      <c r="FD1857" s="3"/>
      <c r="FE1857" s="3"/>
      <c r="FF1857" s="3"/>
      <c r="FG1857" s="3"/>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c r="GN1857" s="3"/>
    </row>
    <row r="1858" spans="2:196" x14ac:dyDescent="0.2">
      <c r="B1858" s="3"/>
      <c r="C1858" s="3"/>
      <c r="D1858" s="3"/>
      <c r="E1858" s="3"/>
      <c r="F1858" s="6"/>
      <c r="G1858" s="6"/>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c r="EO1858" s="3"/>
      <c r="EP1858" s="3"/>
      <c r="EQ1858" s="3"/>
      <c r="ER1858" s="3"/>
      <c r="ES1858" s="3"/>
      <c r="ET1858" s="3"/>
      <c r="EU1858" s="3"/>
      <c r="EV1858" s="3"/>
      <c r="EW1858" s="3"/>
      <c r="EX1858" s="3"/>
      <c r="EY1858" s="3"/>
      <c r="EZ1858" s="3"/>
      <c r="FA1858" s="3"/>
      <c r="FB1858" s="3"/>
      <c r="FC1858" s="3"/>
      <c r="FD1858" s="3"/>
      <c r="FE1858" s="3"/>
      <c r="FF1858" s="3"/>
      <c r="FG1858" s="3"/>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c r="GN1858" s="3"/>
    </row>
    <row r="1859" spans="2:196" x14ac:dyDescent="0.2">
      <c r="B1859" s="3"/>
      <c r="C1859" s="3"/>
      <c r="D1859" s="3"/>
      <c r="E1859" s="3"/>
      <c r="F1859" s="6"/>
      <c r="G1859" s="6"/>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c r="EO1859" s="3"/>
      <c r="EP1859" s="3"/>
      <c r="EQ1859" s="3"/>
      <c r="ER1859" s="3"/>
      <c r="ES1859" s="3"/>
      <c r="ET1859" s="3"/>
      <c r="EU1859" s="3"/>
      <c r="EV1859" s="3"/>
      <c r="EW1859" s="3"/>
      <c r="EX1859" s="3"/>
      <c r="EY1859" s="3"/>
      <c r="EZ1859" s="3"/>
      <c r="FA1859" s="3"/>
      <c r="FB1859" s="3"/>
      <c r="FC1859" s="3"/>
      <c r="FD1859" s="3"/>
      <c r="FE1859" s="3"/>
      <c r="FF1859" s="3"/>
      <c r="FG1859" s="3"/>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c r="GN1859" s="3"/>
    </row>
    <row r="1860" spans="2:196" x14ac:dyDescent="0.2">
      <c r="B1860" s="3"/>
      <c r="C1860" s="3"/>
      <c r="D1860" s="3"/>
      <c r="E1860" s="3"/>
      <c r="F1860" s="6"/>
      <c r="G1860" s="6"/>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c r="EO1860" s="3"/>
      <c r="EP1860" s="3"/>
      <c r="EQ1860" s="3"/>
      <c r="ER1860" s="3"/>
      <c r="ES1860" s="3"/>
      <c r="ET1860" s="3"/>
      <c r="EU1860" s="3"/>
      <c r="EV1860" s="3"/>
      <c r="EW1860" s="3"/>
      <c r="EX1860" s="3"/>
      <c r="EY1860" s="3"/>
      <c r="EZ1860" s="3"/>
      <c r="FA1860" s="3"/>
      <c r="FB1860" s="3"/>
      <c r="FC1860" s="3"/>
      <c r="FD1860" s="3"/>
      <c r="FE1860" s="3"/>
      <c r="FF1860" s="3"/>
      <c r="FG1860" s="3"/>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c r="GN1860" s="3"/>
    </row>
    <row r="1861" spans="2:196" x14ac:dyDescent="0.2">
      <c r="B1861" s="3"/>
      <c r="C1861" s="3"/>
      <c r="D1861" s="3"/>
      <c r="E1861" s="3"/>
      <c r="F1861" s="6"/>
      <c r="G1861" s="6"/>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c r="EO1861" s="3"/>
      <c r="EP1861" s="3"/>
      <c r="EQ1861" s="3"/>
      <c r="ER1861" s="3"/>
      <c r="ES1861" s="3"/>
      <c r="ET1861" s="3"/>
      <c r="EU1861" s="3"/>
      <c r="EV1861" s="3"/>
      <c r="EW1861" s="3"/>
      <c r="EX1861" s="3"/>
      <c r="EY1861" s="3"/>
      <c r="EZ1861" s="3"/>
      <c r="FA1861" s="3"/>
      <c r="FB1861" s="3"/>
      <c r="FC1861" s="3"/>
      <c r="FD1861" s="3"/>
      <c r="FE1861" s="3"/>
      <c r="FF1861" s="3"/>
      <c r="FG1861" s="3"/>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c r="GN1861" s="3"/>
    </row>
    <row r="1862" spans="2:196" x14ac:dyDescent="0.2">
      <c r="B1862" s="3"/>
      <c r="C1862" s="3"/>
      <c r="D1862" s="3"/>
      <c r="E1862" s="3"/>
      <c r="F1862" s="6"/>
      <c r="G1862" s="6"/>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c r="EO1862" s="3"/>
      <c r="EP1862" s="3"/>
      <c r="EQ1862" s="3"/>
      <c r="ER1862" s="3"/>
      <c r="ES1862" s="3"/>
      <c r="ET1862" s="3"/>
      <c r="EU1862" s="3"/>
      <c r="EV1862" s="3"/>
      <c r="EW1862" s="3"/>
      <c r="EX1862" s="3"/>
      <c r="EY1862" s="3"/>
      <c r="EZ1862" s="3"/>
      <c r="FA1862" s="3"/>
      <c r="FB1862" s="3"/>
      <c r="FC1862" s="3"/>
      <c r="FD1862" s="3"/>
      <c r="FE1862" s="3"/>
      <c r="FF1862" s="3"/>
      <c r="FG1862" s="3"/>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c r="GN1862" s="3"/>
    </row>
    <row r="1863" spans="2:196" x14ac:dyDescent="0.2">
      <c r="B1863" s="3"/>
      <c r="C1863" s="3"/>
      <c r="D1863" s="3"/>
      <c r="E1863" s="3"/>
      <c r="F1863" s="6"/>
      <c r="G1863" s="6"/>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c r="EO1863" s="3"/>
      <c r="EP1863" s="3"/>
      <c r="EQ1863" s="3"/>
      <c r="ER1863" s="3"/>
      <c r="ES1863" s="3"/>
      <c r="ET1863" s="3"/>
      <c r="EU1863" s="3"/>
      <c r="EV1863" s="3"/>
      <c r="EW1863" s="3"/>
      <c r="EX1863" s="3"/>
      <c r="EY1863" s="3"/>
      <c r="EZ1863" s="3"/>
      <c r="FA1863" s="3"/>
      <c r="FB1863" s="3"/>
      <c r="FC1863" s="3"/>
      <c r="FD1863" s="3"/>
      <c r="FE1863" s="3"/>
      <c r="FF1863" s="3"/>
      <c r="FG1863" s="3"/>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c r="GN1863" s="3"/>
    </row>
    <row r="1864" spans="2:196" x14ac:dyDescent="0.2">
      <c r="B1864" s="3"/>
      <c r="C1864" s="3"/>
      <c r="D1864" s="3"/>
      <c r="E1864" s="3"/>
      <c r="F1864" s="6"/>
      <c r="G1864" s="6"/>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c r="EO1864" s="3"/>
      <c r="EP1864" s="3"/>
      <c r="EQ1864" s="3"/>
      <c r="ER1864" s="3"/>
      <c r="ES1864" s="3"/>
      <c r="ET1864" s="3"/>
      <c r="EU1864" s="3"/>
      <c r="EV1864" s="3"/>
      <c r="EW1864" s="3"/>
      <c r="EX1864" s="3"/>
      <c r="EY1864" s="3"/>
      <c r="EZ1864" s="3"/>
      <c r="FA1864" s="3"/>
      <c r="FB1864" s="3"/>
      <c r="FC1864" s="3"/>
      <c r="FD1864" s="3"/>
      <c r="FE1864" s="3"/>
      <c r="FF1864" s="3"/>
      <c r="FG1864" s="3"/>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c r="GN1864" s="3"/>
    </row>
    <row r="1865" spans="2:196" x14ac:dyDescent="0.2">
      <c r="B1865" s="3"/>
      <c r="C1865" s="3"/>
      <c r="D1865" s="3"/>
      <c r="E1865" s="3"/>
      <c r="F1865" s="6"/>
      <c r="G1865" s="6"/>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c r="EO1865" s="3"/>
      <c r="EP1865" s="3"/>
      <c r="EQ1865" s="3"/>
      <c r="ER1865" s="3"/>
      <c r="ES1865" s="3"/>
      <c r="ET1865" s="3"/>
      <c r="EU1865" s="3"/>
      <c r="EV1865" s="3"/>
      <c r="EW1865" s="3"/>
      <c r="EX1865" s="3"/>
      <c r="EY1865" s="3"/>
      <c r="EZ1865" s="3"/>
      <c r="FA1865" s="3"/>
      <c r="FB1865" s="3"/>
      <c r="FC1865" s="3"/>
      <c r="FD1865" s="3"/>
      <c r="FE1865" s="3"/>
      <c r="FF1865" s="3"/>
      <c r="FG1865" s="3"/>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c r="GN1865" s="3"/>
    </row>
    <row r="1866" spans="2:196" x14ac:dyDescent="0.2">
      <c r="B1866" s="3"/>
      <c r="C1866" s="3"/>
      <c r="D1866" s="3"/>
      <c r="E1866" s="3"/>
      <c r="F1866" s="6"/>
      <c r="G1866" s="6"/>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c r="EO1866" s="3"/>
      <c r="EP1866" s="3"/>
      <c r="EQ1866" s="3"/>
      <c r="ER1866" s="3"/>
      <c r="ES1866" s="3"/>
      <c r="ET1866" s="3"/>
      <c r="EU1866" s="3"/>
      <c r="EV1866" s="3"/>
      <c r="EW1866" s="3"/>
      <c r="EX1866" s="3"/>
      <c r="EY1866" s="3"/>
      <c r="EZ1866" s="3"/>
      <c r="FA1866" s="3"/>
      <c r="FB1866" s="3"/>
      <c r="FC1866" s="3"/>
      <c r="FD1866" s="3"/>
      <c r="FE1866" s="3"/>
      <c r="FF1866" s="3"/>
      <c r="FG1866" s="3"/>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c r="GN1866" s="3"/>
    </row>
    <row r="1867" spans="2:196" x14ac:dyDescent="0.2">
      <c r="B1867" s="3"/>
      <c r="C1867" s="3"/>
      <c r="D1867" s="3"/>
      <c r="E1867" s="3"/>
      <c r="F1867" s="6"/>
      <c r="G1867" s="6"/>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c r="EO1867" s="3"/>
      <c r="EP1867" s="3"/>
      <c r="EQ1867" s="3"/>
      <c r="ER1867" s="3"/>
      <c r="ES1867" s="3"/>
      <c r="ET1867" s="3"/>
      <c r="EU1867" s="3"/>
      <c r="EV1867" s="3"/>
      <c r="EW1867" s="3"/>
      <c r="EX1867" s="3"/>
      <c r="EY1867" s="3"/>
      <c r="EZ1867" s="3"/>
      <c r="FA1867" s="3"/>
      <c r="FB1867" s="3"/>
      <c r="FC1867" s="3"/>
      <c r="FD1867" s="3"/>
      <c r="FE1867" s="3"/>
      <c r="FF1867" s="3"/>
      <c r="FG1867" s="3"/>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c r="GN1867" s="3"/>
    </row>
    <row r="1868" spans="2:196" x14ac:dyDescent="0.2">
      <c r="B1868" s="3"/>
      <c r="C1868" s="3"/>
      <c r="D1868" s="3"/>
      <c r="E1868" s="3"/>
      <c r="F1868" s="6"/>
      <c r="G1868" s="6"/>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c r="EO1868" s="3"/>
      <c r="EP1868" s="3"/>
      <c r="EQ1868" s="3"/>
      <c r="ER1868" s="3"/>
      <c r="ES1868" s="3"/>
      <c r="ET1868" s="3"/>
      <c r="EU1868" s="3"/>
      <c r="EV1868" s="3"/>
      <c r="EW1868" s="3"/>
      <c r="EX1868" s="3"/>
      <c r="EY1868" s="3"/>
      <c r="EZ1868" s="3"/>
      <c r="FA1868" s="3"/>
      <c r="FB1868" s="3"/>
      <c r="FC1868" s="3"/>
      <c r="FD1868" s="3"/>
      <c r="FE1868" s="3"/>
      <c r="FF1868" s="3"/>
      <c r="FG1868" s="3"/>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c r="GN1868" s="3"/>
    </row>
    <row r="1869" spans="2:196" x14ac:dyDescent="0.2">
      <c r="B1869" s="3"/>
      <c r="C1869" s="3"/>
      <c r="D1869" s="3"/>
      <c r="E1869" s="3"/>
      <c r="F1869" s="6"/>
      <c r="G1869" s="6"/>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c r="EO1869" s="3"/>
      <c r="EP1869" s="3"/>
      <c r="EQ1869" s="3"/>
      <c r="ER1869" s="3"/>
      <c r="ES1869" s="3"/>
      <c r="ET1869" s="3"/>
      <c r="EU1869" s="3"/>
      <c r="EV1869" s="3"/>
      <c r="EW1869" s="3"/>
      <c r="EX1869" s="3"/>
      <c r="EY1869" s="3"/>
      <c r="EZ1869" s="3"/>
      <c r="FA1869" s="3"/>
      <c r="FB1869" s="3"/>
      <c r="FC1869" s="3"/>
      <c r="FD1869" s="3"/>
      <c r="FE1869" s="3"/>
      <c r="FF1869" s="3"/>
      <c r="FG1869" s="3"/>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c r="GN1869" s="3"/>
    </row>
    <row r="1870" spans="2:196" x14ac:dyDescent="0.2">
      <c r="B1870" s="3"/>
      <c r="C1870" s="3"/>
      <c r="D1870" s="3"/>
      <c r="E1870" s="3"/>
      <c r="F1870" s="6"/>
      <c r="G1870" s="6"/>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c r="EO1870" s="3"/>
      <c r="EP1870" s="3"/>
      <c r="EQ1870" s="3"/>
      <c r="ER1870" s="3"/>
      <c r="ES1870" s="3"/>
      <c r="ET1870" s="3"/>
      <c r="EU1870" s="3"/>
      <c r="EV1870" s="3"/>
      <c r="EW1870" s="3"/>
      <c r="EX1870" s="3"/>
      <c r="EY1870" s="3"/>
      <c r="EZ1870" s="3"/>
      <c r="FA1870" s="3"/>
      <c r="FB1870" s="3"/>
      <c r="FC1870" s="3"/>
      <c r="FD1870" s="3"/>
      <c r="FE1870" s="3"/>
      <c r="FF1870" s="3"/>
      <c r="FG1870" s="3"/>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c r="GN1870" s="3"/>
    </row>
    <row r="1871" spans="2:196" x14ac:dyDescent="0.2">
      <c r="B1871" s="3"/>
      <c r="C1871" s="3"/>
      <c r="D1871" s="3"/>
      <c r="E1871" s="3"/>
      <c r="F1871" s="6"/>
      <c r="G1871" s="6"/>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c r="EO1871" s="3"/>
      <c r="EP1871" s="3"/>
      <c r="EQ1871" s="3"/>
      <c r="ER1871" s="3"/>
      <c r="ES1871" s="3"/>
      <c r="ET1871" s="3"/>
      <c r="EU1871" s="3"/>
      <c r="EV1871" s="3"/>
      <c r="EW1871" s="3"/>
      <c r="EX1871" s="3"/>
      <c r="EY1871" s="3"/>
      <c r="EZ1871" s="3"/>
      <c r="FA1871" s="3"/>
      <c r="FB1871" s="3"/>
      <c r="FC1871" s="3"/>
      <c r="FD1871" s="3"/>
      <c r="FE1871" s="3"/>
      <c r="FF1871" s="3"/>
      <c r="FG1871" s="3"/>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c r="GN1871" s="3"/>
    </row>
    <row r="1872" spans="2:196" x14ac:dyDescent="0.2">
      <c r="B1872" s="3"/>
      <c r="C1872" s="3"/>
      <c r="D1872" s="3"/>
      <c r="E1872" s="3"/>
      <c r="F1872" s="6"/>
      <c r="G1872" s="6"/>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c r="EO1872" s="3"/>
      <c r="EP1872" s="3"/>
      <c r="EQ1872" s="3"/>
      <c r="ER1872" s="3"/>
      <c r="ES1872" s="3"/>
      <c r="ET1872" s="3"/>
      <c r="EU1872" s="3"/>
      <c r="EV1872" s="3"/>
      <c r="EW1872" s="3"/>
      <c r="EX1872" s="3"/>
      <c r="EY1872" s="3"/>
      <c r="EZ1872" s="3"/>
      <c r="FA1872" s="3"/>
      <c r="FB1872" s="3"/>
      <c r="FC1872" s="3"/>
      <c r="FD1872" s="3"/>
      <c r="FE1872" s="3"/>
      <c r="FF1872" s="3"/>
      <c r="FG1872" s="3"/>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c r="GN1872" s="3"/>
    </row>
    <row r="1873" spans="2:196" x14ac:dyDescent="0.2">
      <c r="B1873" s="3"/>
      <c r="C1873" s="3"/>
      <c r="D1873" s="3"/>
      <c r="E1873" s="3"/>
      <c r="F1873" s="6"/>
      <c r="G1873" s="6"/>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c r="EO1873" s="3"/>
      <c r="EP1873" s="3"/>
      <c r="EQ1873" s="3"/>
      <c r="ER1873" s="3"/>
      <c r="ES1873" s="3"/>
      <c r="ET1873" s="3"/>
      <c r="EU1873" s="3"/>
      <c r="EV1873" s="3"/>
      <c r="EW1873" s="3"/>
      <c r="EX1873" s="3"/>
      <c r="EY1873" s="3"/>
      <c r="EZ1873" s="3"/>
      <c r="FA1873" s="3"/>
      <c r="FB1873" s="3"/>
      <c r="FC1873" s="3"/>
      <c r="FD1873" s="3"/>
      <c r="FE1873" s="3"/>
      <c r="FF1873" s="3"/>
      <c r="FG1873" s="3"/>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c r="GN1873" s="3"/>
    </row>
    <row r="1874" spans="2:196" x14ac:dyDescent="0.2">
      <c r="B1874" s="3"/>
      <c r="C1874" s="3"/>
      <c r="D1874" s="3"/>
      <c r="E1874" s="3"/>
      <c r="F1874" s="6"/>
      <c r="G1874" s="6"/>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c r="EO1874" s="3"/>
      <c r="EP1874" s="3"/>
      <c r="EQ1874" s="3"/>
      <c r="ER1874" s="3"/>
      <c r="ES1874" s="3"/>
      <c r="ET1874" s="3"/>
      <c r="EU1874" s="3"/>
      <c r="EV1874" s="3"/>
      <c r="EW1874" s="3"/>
      <c r="EX1874" s="3"/>
      <c r="EY1874" s="3"/>
      <c r="EZ1874" s="3"/>
      <c r="FA1874" s="3"/>
      <c r="FB1874" s="3"/>
      <c r="FC1874" s="3"/>
      <c r="FD1874" s="3"/>
      <c r="FE1874" s="3"/>
      <c r="FF1874" s="3"/>
      <c r="FG1874" s="3"/>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c r="GN1874" s="3"/>
    </row>
    <row r="1875" spans="2:196" x14ac:dyDescent="0.2">
      <c r="B1875" s="3"/>
      <c r="C1875" s="3"/>
      <c r="D1875" s="3"/>
      <c r="E1875" s="3"/>
      <c r="F1875" s="6"/>
      <c r="G1875" s="6"/>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c r="EO1875" s="3"/>
      <c r="EP1875" s="3"/>
      <c r="EQ1875" s="3"/>
      <c r="ER1875" s="3"/>
      <c r="ES1875" s="3"/>
      <c r="ET1875" s="3"/>
      <c r="EU1875" s="3"/>
      <c r="EV1875" s="3"/>
      <c r="EW1875" s="3"/>
      <c r="EX1875" s="3"/>
      <c r="EY1875" s="3"/>
      <c r="EZ1875" s="3"/>
      <c r="FA1875" s="3"/>
      <c r="FB1875" s="3"/>
      <c r="FC1875" s="3"/>
      <c r="FD1875" s="3"/>
      <c r="FE1875" s="3"/>
      <c r="FF1875" s="3"/>
      <c r="FG1875" s="3"/>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c r="GN1875" s="3"/>
    </row>
    <row r="1876" spans="2:196" x14ac:dyDescent="0.2">
      <c r="B1876" s="3"/>
      <c r="C1876" s="3"/>
      <c r="D1876" s="3"/>
      <c r="E1876" s="3"/>
      <c r="F1876" s="6"/>
      <c r="G1876" s="6"/>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c r="EO1876" s="3"/>
      <c r="EP1876" s="3"/>
      <c r="EQ1876" s="3"/>
      <c r="ER1876" s="3"/>
      <c r="ES1876" s="3"/>
      <c r="ET1876" s="3"/>
      <c r="EU1876" s="3"/>
      <c r="EV1876" s="3"/>
      <c r="EW1876" s="3"/>
      <c r="EX1876" s="3"/>
      <c r="EY1876" s="3"/>
      <c r="EZ1876" s="3"/>
      <c r="FA1876" s="3"/>
      <c r="FB1876" s="3"/>
      <c r="FC1876" s="3"/>
      <c r="FD1876" s="3"/>
      <c r="FE1876" s="3"/>
      <c r="FF1876" s="3"/>
      <c r="FG1876" s="3"/>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c r="GN1876" s="3"/>
    </row>
    <row r="1877" spans="2:196" x14ac:dyDescent="0.2">
      <c r="B1877" s="3"/>
      <c r="C1877" s="3"/>
      <c r="D1877" s="3"/>
      <c r="E1877" s="3"/>
      <c r="F1877" s="6"/>
      <c r="G1877" s="6"/>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c r="EO1877" s="3"/>
      <c r="EP1877" s="3"/>
      <c r="EQ1877" s="3"/>
      <c r="ER1877" s="3"/>
      <c r="ES1877" s="3"/>
      <c r="ET1877" s="3"/>
      <c r="EU1877" s="3"/>
      <c r="EV1877" s="3"/>
      <c r="EW1877" s="3"/>
      <c r="EX1877" s="3"/>
      <c r="EY1877" s="3"/>
      <c r="EZ1877" s="3"/>
      <c r="FA1877" s="3"/>
      <c r="FB1877" s="3"/>
      <c r="FC1877" s="3"/>
      <c r="FD1877" s="3"/>
      <c r="FE1877" s="3"/>
      <c r="FF1877" s="3"/>
      <c r="FG1877" s="3"/>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c r="GN1877" s="3"/>
    </row>
    <row r="1878" spans="2:196" x14ac:dyDescent="0.2">
      <c r="B1878" s="3"/>
      <c r="C1878" s="3"/>
      <c r="D1878" s="3"/>
      <c r="E1878" s="3"/>
      <c r="F1878" s="6"/>
      <c r="G1878" s="6"/>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c r="EO1878" s="3"/>
      <c r="EP1878" s="3"/>
      <c r="EQ1878" s="3"/>
      <c r="ER1878" s="3"/>
      <c r="ES1878" s="3"/>
      <c r="ET1878" s="3"/>
      <c r="EU1878" s="3"/>
      <c r="EV1878" s="3"/>
      <c r="EW1878" s="3"/>
      <c r="EX1878" s="3"/>
      <c r="EY1878" s="3"/>
      <c r="EZ1878" s="3"/>
      <c r="FA1878" s="3"/>
      <c r="FB1878" s="3"/>
      <c r="FC1878" s="3"/>
      <c r="FD1878" s="3"/>
      <c r="FE1878" s="3"/>
      <c r="FF1878" s="3"/>
      <c r="FG1878" s="3"/>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c r="GN1878" s="3"/>
    </row>
    <row r="1879" spans="2:196" x14ac:dyDescent="0.2">
      <c r="B1879" s="3"/>
      <c r="C1879" s="3"/>
      <c r="D1879" s="3"/>
      <c r="E1879" s="3"/>
      <c r="F1879" s="6"/>
      <c r="G1879" s="6"/>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c r="EO1879" s="3"/>
      <c r="EP1879" s="3"/>
      <c r="EQ1879" s="3"/>
      <c r="ER1879" s="3"/>
      <c r="ES1879" s="3"/>
      <c r="ET1879" s="3"/>
      <c r="EU1879" s="3"/>
      <c r="EV1879" s="3"/>
      <c r="EW1879" s="3"/>
      <c r="EX1879" s="3"/>
      <c r="EY1879" s="3"/>
      <c r="EZ1879" s="3"/>
      <c r="FA1879" s="3"/>
      <c r="FB1879" s="3"/>
      <c r="FC1879" s="3"/>
      <c r="FD1879" s="3"/>
      <c r="FE1879" s="3"/>
      <c r="FF1879" s="3"/>
      <c r="FG1879" s="3"/>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c r="GN1879" s="3"/>
    </row>
    <row r="1880" spans="2:196" x14ac:dyDescent="0.2">
      <c r="B1880" s="3"/>
      <c r="C1880" s="3"/>
      <c r="D1880" s="3"/>
      <c r="E1880" s="3"/>
      <c r="F1880" s="6"/>
      <c r="G1880" s="6"/>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c r="EO1880" s="3"/>
      <c r="EP1880" s="3"/>
      <c r="EQ1880" s="3"/>
      <c r="ER1880" s="3"/>
      <c r="ES1880" s="3"/>
      <c r="ET1880" s="3"/>
      <c r="EU1880" s="3"/>
      <c r="EV1880" s="3"/>
      <c r="EW1880" s="3"/>
      <c r="EX1880" s="3"/>
      <c r="EY1880" s="3"/>
      <c r="EZ1880" s="3"/>
      <c r="FA1880" s="3"/>
      <c r="FB1880" s="3"/>
      <c r="FC1880" s="3"/>
      <c r="FD1880" s="3"/>
      <c r="FE1880" s="3"/>
      <c r="FF1880" s="3"/>
      <c r="FG1880" s="3"/>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c r="GN1880" s="3"/>
    </row>
    <row r="1881" spans="2:196" x14ac:dyDescent="0.2">
      <c r="B1881" s="3"/>
      <c r="C1881" s="3"/>
      <c r="D1881" s="3"/>
      <c r="E1881" s="3"/>
      <c r="F1881" s="6"/>
      <c r="G1881" s="6"/>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c r="EO1881" s="3"/>
      <c r="EP1881" s="3"/>
      <c r="EQ1881" s="3"/>
      <c r="ER1881" s="3"/>
      <c r="ES1881" s="3"/>
      <c r="ET1881" s="3"/>
      <c r="EU1881" s="3"/>
      <c r="EV1881" s="3"/>
      <c r="EW1881" s="3"/>
      <c r="EX1881" s="3"/>
      <c r="EY1881" s="3"/>
      <c r="EZ1881" s="3"/>
      <c r="FA1881" s="3"/>
      <c r="FB1881" s="3"/>
      <c r="FC1881" s="3"/>
      <c r="FD1881" s="3"/>
      <c r="FE1881" s="3"/>
      <c r="FF1881" s="3"/>
      <c r="FG1881" s="3"/>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c r="GN1881" s="3"/>
    </row>
    <row r="1882" spans="2:196" x14ac:dyDescent="0.2">
      <c r="B1882" s="3"/>
      <c r="C1882" s="3"/>
      <c r="D1882" s="3"/>
      <c r="E1882" s="3"/>
      <c r="F1882" s="6"/>
      <c r="G1882" s="6"/>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c r="EO1882" s="3"/>
      <c r="EP1882" s="3"/>
      <c r="EQ1882" s="3"/>
      <c r="ER1882" s="3"/>
      <c r="ES1882" s="3"/>
      <c r="ET1882" s="3"/>
      <c r="EU1882" s="3"/>
      <c r="EV1882" s="3"/>
      <c r="EW1882" s="3"/>
      <c r="EX1882" s="3"/>
      <c r="EY1882" s="3"/>
      <c r="EZ1882" s="3"/>
      <c r="FA1882" s="3"/>
      <c r="FB1882" s="3"/>
      <c r="FC1882" s="3"/>
      <c r="FD1882" s="3"/>
      <c r="FE1882" s="3"/>
      <c r="FF1882" s="3"/>
      <c r="FG1882" s="3"/>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c r="GN1882" s="3"/>
    </row>
    <row r="1883" spans="2:196" x14ac:dyDescent="0.2">
      <c r="B1883" s="3"/>
      <c r="C1883" s="3"/>
      <c r="D1883" s="3"/>
      <c r="E1883" s="3"/>
      <c r="F1883" s="6"/>
      <c r="G1883" s="6"/>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c r="EO1883" s="3"/>
      <c r="EP1883" s="3"/>
      <c r="EQ1883" s="3"/>
      <c r="ER1883" s="3"/>
      <c r="ES1883" s="3"/>
      <c r="ET1883" s="3"/>
      <c r="EU1883" s="3"/>
      <c r="EV1883" s="3"/>
      <c r="EW1883" s="3"/>
      <c r="EX1883" s="3"/>
      <c r="EY1883" s="3"/>
      <c r="EZ1883" s="3"/>
      <c r="FA1883" s="3"/>
      <c r="FB1883" s="3"/>
      <c r="FC1883" s="3"/>
      <c r="FD1883" s="3"/>
      <c r="FE1883" s="3"/>
      <c r="FF1883" s="3"/>
      <c r="FG1883" s="3"/>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c r="GN1883" s="3"/>
    </row>
    <row r="1884" spans="2:196" x14ac:dyDescent="0.2">
      <c r="B1884" s="3"/>
      <c r="C1884" s="3"/>
      <c r="D1884" s="3"/>
      <c r="E1884" s="3"/>
      <c r="F1884" s="6"/>
      <c r="G1884" s="6"/>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c r="EO1884" s="3"/>
      <c r="EP1884" s="3"/>
      <c r="EQ1884" s="3"/>
      <c r="ER1884" s="3"/>
      <c r="ES1884" s="3"/>
      <c r="ET1884" s="3"/>
      <c r="EU1884" s="3"/>
      <c r="EV1884" s="3"/>
      <c r="EW1884" s="3"/>
      <c r="EX1884" s="3"/>
      <c r="EY1884" s="3"/>
      <c r="EZ1884" s="3"/>
      <c r="FA1884" s="3"/>
      <c r="FB1884" s="3"/>
      <c r="FC1884" s="3"/>
      <c r="FD1884" s="3"/>
      <c r="FE1884" s="3"/>
      <c r="FF1884" s="3"/>
      <c r="FG1884" s="3"/>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c r="GN1884" s="3"/>
    </row>
    <row r="1885" spans="2:196" x14ac:dyDescent="0.2">
      <c r="B1885" s="3"/>
      <c r="C1885" s="3"/>
      <c r="D1885" s="3"/>
      <c r="E1885" s="3"/>
      <c r="F1885" s="6"/>
      <c r="G1885" s="6"/>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c r="EO1885" s="3"/>
      <c r="EP1885" s="3"/>
      <c r="EQ1885" s="3"/>
      <c r="ER1885" s="3"/>
      <c r="ES1885" s="3"/>
      <c r="ET1885" s="3"/>
      <c r="EU1885" s="3"/>
      <c r="EV1885" s="3"/>
      <c r="EW1885" s="3"/>
      <c r="EX1885" s="3"/>
      <c r="EY1885" s="3"/>
      <c r="EZ1885" s="3"/>
      <c r="FA1885" s="3"/>
      <c r="FB1885" s="3"/>
      <c r="FC1885" s="3"/>
      <c r="FD1885" s="3"/>
      <c r="FE1885" s="3"/>
      <c r="FF1885" s="3"/>
      <c r="FG1885" s="3"/>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c r="GN1885" s="3"/>
    </row>
    <row r="1886" spans="2:196" x14ac:dyDescent="0.2">
      <c r="B1886" s="3"/>
      <c r="C1886" s="3"/>
      <c r="D1886" s="3"/>
      <c r="E1886" s="3"/>
      <c r="F1886" s="6"/>
      <c r="G1886" s="6"/>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c r="EO1886" s="3"/>
      <c r="EP1886" s="3"/>
      <c r="EQ1886" s="3"/>
      <c r="ER1886" s="3"/>
      <c r="ES1886" s="3"/>
      <c r="ET1886" s="3"/>
      <c r="EU1886" s="3"/>
      <c r="EV1886" s="3"/>
      <c r="EW1886" s="3"/>
      <c r="EX1886" s="3"/>
      <c r="EY1886" s="3"/>
      <c r="EZ1886" s="3"/>
      <c r="FA1886" s="3"/>
      <c r="FB1886" s="3"/>
      <c r="FC1886" s="3"/>
      <c r="FD1886" s="3"/>
      <c r="FE1886" s="3"/>
      <c r="FF1886" s="3"/>
      <c r="FG1886" s="3"/>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c r="GN1886" s="3"/>
    </row>
    <row r="1887" spans="2:196" x14ac:dyDescent="0.2">
      <c r="B1887" s="3"/>
      <c r="C1887" s="3"/>
      <c r="D1887" s="3"/>
      <c r="E1887" s="3"/>
      <c r="F1887" s="6"/>
      <c r="G1887" s="6"/>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c r="EO1887" s="3"/>
      <c r="EP1887" s="3"/>
      <c r="EQ1887" s="3"/>
      <c r="ER1887" s="3"/>
      <c r="ES1887" s="3"/>
      <c r="ET1887" s="3"/>
      <c r="EU1887" s="3"/>
      <c r="EV1887" s="3"/>
      <c r="EW1887" s="3"/>
      <c r="EX1887" s="3"/>
      <c r="EY1887" s="3"/>
      <c r="EZ1887" s="3"/>
      <c r="FA1887" s="3"/>
      <c r="FB1887" s="3"/>
      <c r="FC1887" s="3"/>
      <c r="FD1887" s="3"/>
      <c r="FE1887" s="3"/>
      <c r="FF1887" s="3"/>
      <c r="FG1887" s="3"/>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c r="GN1887" s="3"/>
    </row>
    <row r="1888" spans="2:196" x14ac:dyDescent="0.2">
      <c r="B1888" s="3"/>
      <c r="C1888" s="3"/>
      <c r="D1888" s="3"/>
      <c r="E1888" s="3"/>
      <c r="F1888" s="6"/>
      <c r="G1888" s="6"/>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c r="EO1888" s="3"/>
      <c r="EP1888" s="3"/>
      <c r="EQ1888" s="3"/>
      <c r="ER1888" s="3"/>
      <c r="ES1888" s="3"/>
      <c r="ET1888" s="3"/>
      <c r="EU1888" s="3"/>
      <c r="EV1888" s="3"/>
      <c r="EW1888" s="3"/>
      <c r="EX1888" s="3"/>
      <c r="EY1888" s="3"/>
      <c r="EZ1888" s="3"/>
      <c r="FA1888" s="3"/>
      <c r="FB1888" s="3"/>
      <c r="FC1888" s="3"/>
      <c r="FD1888" s="3"/>
      <c r="FE1888" s="3"/>
      <c r="FF1888" s="3"/>
      <c r="FG1888" s="3"/>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c r="GN1888" s="3"/>
    </row>
    <row r="1889" spans="2:196" x14ac:dyDescent="0.2">
      <c r="B1889" s="3"/>
      <c r="C1889" s="3"/>
      <c r="D1889" s="3"/>
      <c r="E1889" s="3"/>
      <c r="F1889" s="6"/>
      <c r="G1889" s="6"/>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c r="EO1889" s="3"/>
      <c r="EP1889" s="3"/>
      <c r="EQ1889" s="3"/>
      <c r="ER1889" s="3"/>
      <c r="ES1889" s="3"/>
      <c r="ET1889" s="3"/>
      <c r="EU1889" s="3"/>
      <c r="EV1889" s="3"/>
      <c r="EW1889" s="3"/>
      <c r="EX1889" s="3"/>
      <c r="EY1889" s="3"/>
      <c r="EZ1889" s="3"/>
      <c r="FA1889" s="3"/>
      <c r="FB1889" s="3"/>
      <c r="FC1889" s="3"/>
      <c r="FD1889" s="3"/>
      <c r="FE1889" s="3"/>
      <c r="FF1889" s="3"/>
      <c r="FG1889" s="3"/>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c r="GN1889" s="3"/>
    </row>
    <row r="1890" spans="2:196" x14ac:dyDescent="0.2">
      <c r="B1890" s="3"/>
      <c r="C1890" s="3"/>
      <c r="D1890" s="3"/>
      <c r="E1890" s="3"/>
      <c r="F1890" s="6"/>
      <c r="G1890" s="6"/>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c r="EO1890" s="3"/>
      <c r="EP1890" s="3"/>
      <c r="EQ1890" s="3"/>
      <c r="ER1890" s="3"/>
      <c r="ES1890" s="3"/>
      <c r="ET1890" s="3"/>
      <c r="EU1890" s="3"/>
      <c r="EV1890" s="3"/>
      <c r="EW1890" s="3"/>
      <c r="EX1890" s="3"/>
      <c r="EY1890" s="3"/>
      <c r="EZ1890" s="3"/>
      <c r="FA1890" s="3"/>
      <c r="FB1890" s="3"/>
      <c r="FC1890" s="3"/>
      <c r="FD1890" s="3"/>
      <c r="FE1890" s="3"/>
      <c r="FF1890" s="3"/>
      <c r="FG1890" s="3"/>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c r="GN1890" s="3"/>
    </row>
    <row r="1891" spans="2:196" x14ac:dyDescent="0.2">
      <c r="B1891" s="3"/>
      <c r="C1891" s="3"/>
      <c r="D1891" s="3"/>
      <c r="E1891" s="3"/>
      <c r="F1891" s="6"/>
      <c r="G1891" s="6"/>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c r="EO1891" s="3"/>
      <c r="EP1891" s="3"/>
      <c r="EQ1891" s="3"/>
      <c r="ER1891" s="3"/>
      <c r="ES1891" s="3"/>
      <c r="ET1891" s="3"/>
      <c r="EU1891" s="3"/>
      <c r="EV1891" s="3"/>
      <c r="EW1891" s="3"/>
      <c r="EX1891" s="3"/>
      <c r="EY1891" s="3"/>
      <c r="EZ1891" s="3"/>
      <c r="FA1891" s="3"/>
      <c r="FB1891" s="3"/>
      <c r="FC1891" s="3"/>
      <c r="FD1891" s="3"/>
      <c r="FE1891" s="3"/>
      <c r="FF1891" s="3"/>
      <c r="FG1891" s="3"/>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c r="GN1891" s="3"/>
    </row>
    <row r="1892" spans="2:196" x14ac:dyDescent="0.2">
      <c r="B1892" s="3"/>
      <c r="C1892" s="3"/>
      <c r="D1892" s="3"/>
      <c r="E1892" s="3"/>
      <c r="F1892" s="6"/>
      <c r="G1892" s="6"/>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c r="EO1892" s="3"/>
      <c r="EP1892" s="3"/>
      <c r="EQ1892" s="3"/>
      <c r="ER1892" s="3"/>
      <c r="ES1892" s="3"/>
      <c r="ET1892" s="3"/>
      <c r="EU1892" s="3"/>
      <c r="EV1892" s="3"/>
      <c r="EW1892" s="3"/>
      <c r="EX1892" s="3"/>
      <c r="EY1892" s="3"/>
      <c r="EZ1892" s="3"/>
      <c r="FA1892" s="3"/>
      <c r="FB1892" s="3"/>
      <c r="FC1892" s="3"/>
      <c r="FD1892" s="3"/>
      <c r="FE1892" s="3"/>
      <c r="FF1892" s="3"/>
      <c r="FG1892" s="3"/>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c r="GN1892" s="3"/>
    </row>
    <row r="1893" spans="2:196" x14ac:dyDescent="0.2">
      <c r="B1893" s="3"/>
      <c r="C1893" s="3"/>
      <c r="D1893" s="3"/>
      <c r="E1893" s="3"/>
      <c r="F1893" s="6"/>
      <c r="G1893" s="6"/>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c r="EO1893" s="3"/>
      <c r="EP1893" s="3"/>
      <c r="EQ1893" s="3"/>
      <c r="ER1893" s="3"/>
      <c r="ES1893" s="3"/>
      <c r="ET1893" s="3"/>
      <c r="EU1893" s="3"/>
      <c r="EV1893" s="3"/>
      <c r="EW1893" s="3"/>
      <c r="EX1893" s="3"/>
      <c r="EY1893" s="3"/>
      <c r="EZ1893" s="3"/>
      <c r="FA1893" s="3"/>
      <c r="FB1893" s="3"/>
      <c r="FC1893" s="3"/>
      <c r="FD1893" s="3"/>
      <c r="FE1893" s="3"/>
      <c r="FF1893" s="3"/>
      <c r="FG1893" s="3"/>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c r="GN1893" s="3"/>
    </row>
    <row r="1894" spans="2:196" x14ac:dyDescent="0.2">
      <c r="B1894" s="3"/>
      <c r="C1894" s="3"/>
      <c r="D1894" s="3"/>
      <c r="E1894" s="3"/>
      <c r="F1894" s="6"/>
      <c r="G1894" s="6"/>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c r="EO1894" s="3"/>
      <c r="EP1894" s="3"/>
      <c r="EQ1894" s="3"/>
      <c r="ER1894" s="3"/>
      <c r="ES1894" s="3"/>
      <c r="ET1894" s="3"/>
      <c r="EU1894" s="3"/>
      <c r="EV1894" s="3"/>
      <c r="EW1894" s="3"/>
      <c r="EX1894" s="3"/>
      <c r="EY1894" s="3"/>
      <c r="EZ1894" s="3"/>
      <c r="FA1894" s="3"/>
      <c r="FB1894" s="3"/>
      <c r="FC1894" s="3"/>
      <c r="FD1894" s="3"/>
      <c r="FE1894" s="3"/>
      <c r="FF1894" s="3"/>
      <c r="FG1894" s="3"/>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c r="GN1894" s="3"/>
    </row>
    <row r="1895" spans="2:196" x14ac:dyDescent="0.2">
      <c r="B1895" s="3"/>
      <c r="C1895" s="3"/>
      <c r="D1895" s="3"/>
      <c r="E1895" s="3"/>
      <c r="F1895" s="6"/>
      <c r="G1895" s="6"/>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c r="EO1895" s="3"/>
      <c r="EP1895" s="3"/>
      <c r="EQ1895" s="3"/>
      <c r="ER1895" s="3"/>
      <c r="ES1895" s="3"/>
      <c r="ET1895" s="3"/>
      <c r="EU1895" s="3"/>
      <c r="EV1895" s="3"/>
      <c r="EW1895" s="3"/>
      <c r="EX1895" s="3"/>
      <c r="EY1895" s="3"/>
      <c r="EZ1895" s="3"/>
      <c r="FA1895" s="3"/>
      <c r="FB1895" s="3"/>
      <c r="FC1895" s="3"/>
      <c r="FD1895" s="3"/>
      <c r="FE1895" s="3"/>
      <c r="FF1895" s="3"/>
      <c r="FG1895" s="3"/>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c r="GN1895" s="3"/>
    </row>
    <row r="1896" spans="2:196" x14ac:dyDescent="0.2">
      <c r="B1896" s="3"/>
      <c r="C1896" s="3"/>
      <c r="D1896" s="3"/>
      <c r="E1896" s="3"/>
      <c r="F1896" s="6"/>
      <c r="G1896" s="6"/>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c r="EO1896" s="3"/>
      <c r="EP1896" s="3"/>
      <c r="EQ1896" s="3"/>
      <c r="ER1896" s="3"/>
      <c r="ES1896" s="3"/>
      <c r="ET1896" s="3"/>
      <c r="EU1896" s="3"/>
      <c r="EV1896" s="3"/>
      <c r="EW1896" s="3"/>
      <c r="EX1896" s="3"/>
      <c r="EY1896" s="3"/>
      <c r="EZ1896" s="3"/>
      <c r="FA1896" s="3"/>
      <c r="FB1896" s="3"/>
      <c r="FC1896" s="3"/>
      <c r="FD1896" s="3"/>
      <c r="FE1896" s="3"/>
      <c r="FF1896" s="3"/>
      <c r="FG1896" s="3"/>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c r="GN1896" s="3"/>
    </row>
    <row r="1897" spans="2:196" x14ac:dyDescent="0.2">
      <c r="B1897" s="3"/>
      <c r="C1897" s="3"/>
      <c r="D1897" s="3"/>
      <c r="E1897" s="3"/>
      <c r="F1897" s="6"/>
      <c r="G1897" s="6"/>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c r="EO1897" s="3"/>
      <c r="EP1897" s="3"/>
      <c r="EQ1897" s="3"/>
      <c r="ER1897" s="3"/>
      <c r="ES1897" s="3"/>
      <c r="ET1897" s="3"/>
      <c r="EU1897" s="3"/>
      <c r="EV1897" s="3"/>
      <c r="EW1897" s="3"/>
      <c r="EX1897" s="3"/>
      <c r="EY1897" s="3"/>
      <c r="EZ1897" s="3"/>
      <c r="FA1897" s="3"/>
      <c r="FB1897" s="3"/>
      <c r="FC1897" s="3"/>
      <c r="FD1897" s="3"/>
      <c r="FE1897" s="3"/>
      <c r="FF1897" s="3"/>
      <c r="FG1897" s="3"/>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c r="GN1897" s="3"/>
    </row>
    <row r="1898" spans="2:196" x14ac:dyDescent="0.2">
      <c r="B1898" s="3"/>
      <c r="C1898" s="3"/>
      <c r="D1898" s="3"/>
      <c r="E1898" s="3"/>
      <c r="F1898" s="6"/>
      <c r="G1898" s="6"/>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c r="EO1898" s="3"/>
      <c r="EP1898" s="3"/>
      <c r="EQ1898" s="3"/>
      <c r="ER1898" s="3"/>
      <c r="ES1898" s="3"/>
      <c r="ET1898" s="3"/>
      <c r="EU1898" s="3"/>
      <c r="EV1898" s="3"/>
      <c r="EW1898" s="3"/>
      <c r="EX1898" s="3"/>
      <c r="EY1898" s="3"/>
      <c r="EZ1898" s="3"/>
      <c r="FA1898" s="3"/>
      <c r="FB1898" s="3"/>
      <c r="FC1898" s="3"/>
      <c r="FD1898" s="3"/>
      <c r="FE1898" s="3"/>
      <c r="FF1898" s="3"/>
      <c r="FG1898" s="3"/>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c r="GN1898" s="3"/>
    </row>
    <row r="1899" spans="2:196" x14ac:dyDescent="0.2">
      <c r="B1899" s="3"/>
      <c r="C1899" s="3"/>
      <c r="D1899" s="3"/>
      <c r="E1899" s="3"/>
      <c r="F1899" s="6"/>
      <c r="G1899" s="6"/>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c r="EO1899" s="3"/>
      <c r="EP1899" s="3"/>
      <c r="EQ1899" s="3"/>
      <c r="ER1899" s="3"/>
      <c r="ES1899" s="3"/>
      <c r="ET1899" s="3"/>
      <c r="EU1899" s="3"/>
      <c r="EV1899" s="3"/>
      <c r="EW1899" s="3"/>
      <c r="EX1899" s="3"/>
      <c r="EY1899" s="3"/>
      <c r="EZ1899" s="3"/>
      <c r="FA1899" s="3"/>
      <c r="FB1899" s="3"/>
      <c r="FC1899" s="3"/>
      <c r="FD1899" s="3"/>
      <c r="FE1899" s="3"/>
      <c r="FF1899" s="3"/>
      <c r="FG1899" s="3"/>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c r="GN1899" s="3"/>
    </row>
    <row r="1900" spans="2:196" x14ac:dyDescent="0.2">
      <c r="B1900" s="3"/>
      <c r="C1900" s="3"/>
      <c r="D1900" s="3"/>
      <c r="E1900" s="3"/>
      <c r="F1900" s="6"/>
      <c r="G1900" s="6"/>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c r="EO1900" s="3"/>
      <c r="EP1900" s="3"/>
      <c r="EQ1900" s="3"/>
      <c r="ER1900" s="3"/>
      <c r="ES1900" s="3"/>
      <c r="ET1900" s="3"/>
      <c r="EU1900" s="3"/>
      <c r="EV1900" s="3"/>
      <c r="EW1900" s="3"/>
      <c r="EX1900" s="3"/>
      <c r="EY1900" s="3"/>
      <c r="EZ1900" s="3"/>
      <c r="FA1900" s="3"/>
      <c r="FB1900" s="3"/>
      <c r="FC1900" s="3"/>
      <c r="FD1900" s="3"/>
      <c r="FE1900" s="3"/>
      <c r="FF1900" s="3"/>
      <c r="FG1900" s="3"/>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c r="GN1900" s="3"/>
    </row>
    <row r="1901" spans="2:196" x14ac:dyDescent="0.2">
      <c r="B1901" s="3"/>
      <c r="C1901" s="3"/>
      <c r="D1901" s="3"/>
      <c r="E1901" s="3"/>
      <c r="F1901" s="6"/>
      <c r="G1901" s="6"/>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c r="EO1901" s="3"/>
      <c r="EP1901" s="3"/>
      <c r="EQ1901" s="3"/>
      <c r="ER1901" s="3"/>
      <c r="ES1901" s="3"/>
      <c r="ET1901" s="3"/>
      <c r="EU1901" s="3"/>
      <c r="EV1901" s="3"/>
      <c r="EW1901" s="3"/>
      <c r="EX1901" s="3"/>
      <c r="EY1901" s="3"/>
      <c r="EZ1901" s="3"/>
      <c r="FA1901" s="3"/>
      <c r="FB1901" s="3"/>
      <c r="FC1901" s="3"/>
      <c r="FD1901" s="3"/>
      <c r="FE1901" s="3"/>
      <c r="FF1901" s="3"/>
      <c r="FG1901" s="3"/>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c r="GN1901" s="3"/>
    </row>
    <row r="1902" spans="2:196" x14ac:dyDescent="0.2">
      <c r="B1902" s="3"/>
      <c r="C1902" s="3"/>
      <c r="D1902" s="3"/>
      <c r="E1902" s="3"/>
      <c r="F1902" s="6"/>
      <c r="G1902" s="6"/>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c r="EO1902" s="3"/>
      <c r="EP1902" s="3"/>
      <c r="EQ1902" s="3"/>
      <c r="ER1902" s="3"/>
      <c r="ES1902" s="3"/>
      <c r="ET1902" s="3"/>
      <c r="EU1902" s="3"/>
      <c r="EV1902" s="3"/>
      <c r="EW1902" s="3"/>
      <c r="EX1902" s="3"/>
      <c r="EY1902" s="3"/>
      <c r="EZ1902" s="3"/>
      <c r="FA1902" s="3"/>
      <c r="FB1902" s="3"/>
      <c r="FC1902" s="3"/>
      <c r="FD1902" s="3"/>
      <c r="FE1902" s="3"/>
      <c r="FF1902" s="3"/>
      <c r="FG1902" s="3"/>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c r="GN1902" s="3"/>
    </row>
    <row r="1903" spans="2:196" x14ac:dyDescent="0.2">
      <c r="B1903" s="3"/>
      <c r="C1903" s="3"/>
      <c r="D1903" s="3"/>
      <c r="E1903" s="3"/>
      <c r="F1903" s="6"/>
      <c r="G1903" s="6"/>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c r="EO1903" s="3"/>
      <c r="EP1903" s="3"/>
      <c r="EQ1903" s="3"/>
      <c r="ER1903" s="3"/>
      <c r="ES1903" s="3"/>
      <c r="ET1903" s="3"/>
      <c r="EU1903" s="3"/>
      <c r="EV1903" s="3"/>
      <c r="EW1903" s="3"/>
      <c r="EX1903" s="3"/>
      <c r="EY1903" s="3"/>
      <c r="EZ1903" s="3"/>
      <c r="FA1903" s="3"/>
      <c r="FB1903" s="3"/>
      <c r="FC1903" s="3"/>
      <c r="FD1903" s="3"/>
      <c r="FE1903" s="3"/>
      <c r="FF1903" s="3"/>
      <c r="FG1903" s="3"/>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c r="GN1903" s="3"/>
    </row>
    <row r="1904" spans="2:196" x14ac:dyDescent="0.2">
      <c r="B1904" s="3"/>
      <c r="C1904" s="3"/>
      <c r="D1904" s="3"/>
      <c r="E1904" s="3"/>
      <c r="F1904" s="6"/>
      <c r="G1904" s="6"/>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c r="EO1904" s="3"/>
      <c r="EP1904" s="3"/>
      <c r="EQ1904" s="3"/>
      <c r="ER1904" s="3"/>
      <c r="ES1904" s="3"/>
      <c r="ET1904" s="3"/>
      <c r="EU1904" s="3"/>
      <c r="EV1904" s="3"/>
      <c r="EW1904" s="3"/>
      <c r="EX1904" s="3"/>
      <c r="EY1904" s="3"/>
      <c r="EZ1904" s="3"/>
      <c r="FA1904" s="3"/>
      <c r="FB1904" s="3"/>
      <c r="FC1904" s="3"/>
      <c r="FD1904" s="3"/>
      <c r="FE1904" s="3"/>
      <c r="FF1904" s="3"/>
      <c r="FG1904" s="3"/>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c r="GN1904" s="3"/>
    </row>
    <row r="1905" spans="2:196" x14ac:dyDescent="0.2">
      <c r="B1905" s="3"/>
      <c r="C1905" s="3"/>
      <c r="D1905" s="3"/>
      <c r="E1905" s="3"/>
      <c r="F1905" s="6"/>
      <c r="G1905" s="6"/>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c r="EO1905" s="3"/>
      <c r="EP1905" s="3"/>
      <c r="EQ1905" s="3"/>
      <c r="ER1905" s="3"/>
      <c r="ES1905" s="3"/>
      <c r="ET1905" s="3"/>
      <c r="EU1905" s="3"/>
      <c r="EV1905" s="3"/>
      <c r="EW1905" s="3"/>
      <c r="EX1905" s="3"/>
      <c r="EY1905" s="3"/>
      <c r="EZ1905" s="3"/>
      <c r="FA1905" s="3"/>
      <c r="FB1905" s="3"/>
      <c r="FC1905" s="3"/>
      <c r="FD1905" s="3"/>
      <c r="FE1905" s="3"/>
      <c r="FF1905" s="3"/>
      <c r="FG1905" s="3"/>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c r="GN1905" s="3"/>
    </row>
    <row r="1906" spans="2:196" x14ac:dyDescent="0.2">
      <c r="B1906" s="3"/>
      <c r="C1906" s="3"/>
      <c r="D1906" s="3"/>
      <c r="E1906" s="3"/>
      <c r="F1906" s="6"/>
      <c r="G1906" s="6"/>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c r="EO1906" s="3"/>
      <c r="EP1906" s="3"/>
      <c r="EQ1906" s="3"/>
      <c r="ER1906" s="3"/>
      <c r="ES1906" s="3"/>
      <c r="ET1906" s="3"/>
      <c r="EU1906" s="3"/>
      <c r="EV1906" s="3"/>
      <c r="EW1906" s="3"/>
      <c r="EX1906" s="3"/>
      <c r="EY1906" s="3"/>
      <c r="EZ1906" s="3"/>
      <c r="FA1906" s="3"/>
      <c r="FB1906" s="3"/>
      <c r="FC1906" s="3"/>
      <c r="FD1906" s="3"/>
      <c r="FE1906" s="3"/>
      <c r="FF1906" s="3"/>
      <c r="FG1906" s="3"/>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c r="GN1906" s="3"/>
    </row>
    <row r="1907" spans="2:196" x14ac:dyDescent="0.2">
      <c r="B1907" s="3"/>
      <c r="C1907" s="3"/>
      <c r="D1907" s="3"/>
      <c r="E1907" s="3"/>
      <c r="F1907" s="6"/>
      <c r="G1907" s="6"/>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c r="EO1907" s="3"/>
      <c r="EP1907" s="3"/>
      <c r="EQ1907" s="3"/>
      <c r="ER1907" s="3"/>
      <c r="ES1907" s="3"/>
      <c r="ET1907" s="3"/>
      <c r="EU1907" s="3"/>
      <c r="EV1907" s="3"/>
      <c r="EW1907" s="3"/>
      <c r="EX1907" s="3"/>
      <c r="EY1907" s="3"/>
      <c r="EZ1907" s="3"/>
      <c r="FA1907" s="3"/>
      <c r="FB1907" s="3"/>
      <c r="FC1907" s="3"/>
      <c r="FD1907" s="3"/>
      <c r="FE1907" s="3"/>
      <c r="FF1907" s="3"/>
      <c r="FG1907" s="3"/>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c r="GN1907" s="3"/>
    </row>
    <row r="1908" spans="2:196" x14ac:dyDescent="0.2">
      <c r="B1908" s="3"/>
      <c r="C1908" s="3"/>
      <c r="D1908" s="3"/>
      <c r="E1908" s="3"/>
      <c r="F1908" s="6"/>
      <c r="G1908" s="6"/>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c r="EO1908" s="3"/>
      <c r="EP1908" s="3"/>
      <c r="EQ1908" s="3"/>
      <c r="ER1908" s="3"/>
      <c r="ES1908" s="3"/>
      <c r="ET1908" s="3"/>
      <c r="EU1908" s="3"/>
      <c r="EV1908" s="3"/>
      <c r="EW1908" s="3"/>
      <c r="EX1908" s="3"/>
      <c r="EY1908" s="3"/>
      <c r="EZ1908" s="3"/>
      <c r="FA1908" s="3"/>
      <c r="FB1908" s="3"/>
      <c r="FC1908" s="3"/>
      <c r="FD1908" s="3"/>
      <c r="FE1908" s="3"/>
      <c r="FF1908" s="3"/>
      <c r="FG1908" s="3"/>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c r="GN1908" s="3"/>
    </row>
    <row r="1909" spans="2:196" x14ac:dyDescent="0.2">
      <c r="B1909" s="3"/>
      <c r="C1909" s="3"/>
      <c r="D1909" s="3"/>
      <c r="E1909" s="3"/>
      <c r="F1909" s="6"/>
      <c r="G1909" s="6"/>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c r="EO1909" s="3"/>
      <c r="EP1909" s="3"/>
      <c r="EQ1909" s="3"/>
      <c r="ER1909" s="3"/>
      <c r="ES1909" s="3"/>
      <c r="ET1909" s="3"/>
      <c r="EU1909" s="3"/>
      <c r="EV1909" s="3"/>
      <c r="EW1909" s="3"/>
      <c r="EX1909" s="3"/>
      <c r="EY1909" s="3"/>
      <c r="EZ1909" s="3"/>
      <c r="FA1909" s="3"/>
      <c r="FB1909" s="3"/>
      <c r="FC1909" s="3"/>
      <c r="FD1909" s="3"/>
      <c r="FE1909" s="3"/>
      <c r="FF1909" s="3"/>
      <c r="FG1909" s="3"/>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c r="GN1909" s="3"/>
    </row>
    <row r="1910" spans="2:196" x14ac:dyDescent="0.2">
      <c r="B1910" s="3"/>
      <c r="C1910" s="3"/>
      <c r="D1910" s="3"/>
      <c r="E1910" s="3"/>
      <c r="F1910" s="6"/>
      <c r="G1910" s="6"/>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c r="EO1910" s="3"/>
      <c r="EP1910" s="3"/>
      <c r="EQ1910" s="3"/>
      <c r="ER1910" s="3"/>
      <c r="ES1910" s="3"/>
      <c r="ET1910" s="3"/>
      <c r="EU1910" s="3"/>
      <c r="EV1910" s="3"/>
      <c r="EW1910" s="3"/>
      <c r="EX1910" s="3"/>
      <c r="EY1910" s="3"/>
      <c r="EZ1910" s="3"/>
      <c r="FA1910" s="3"/>
      <c r="FB1910" s="3"/>
      <c r="FC1910" s="3"/>
      <c r="FD1910" s="3"/>
      <c r="FE1910" s="3"/>
      <c r="FF1910" s="3"/>
      <c r="FG1910" s="3"/>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c r="GN1910" s="3"/>
    </row>
    <row r="1911" spans="2:196" x14ac:dyDescent="0.2">
      <c r="B1911" s="3"/>
      <c r="C1911" s="3"/>
      <c r="D1911" s="3"/>
      <c r="E1911" s="3"/>
      <c r="F1911" s="6"/>
      <c r="G1911" s="6"/>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c r="EO1911" s="3"/>
      <c r="EP1911" s="3"/>
      <c r="EQ1911" s="3"/>
      <c r="ER1911" s="3"/>
      <c r="ES1911" s="3"/>
      <c r="ET1911" s="3"/>
      <c r="EU1911" s="3"/>
      <c r="EV1911" s="3"/>
      <c r="EW1911" s="3"/>
      <c r="EX1911" s="3"/>
      <c r="EY1911" s="3"/>
      <c r="EZ1911" s="3"/>
      <c r="FA1911" s="3"/>
      <c r="FB1911" s="3"/>
      <c r="FC1911" s="3"/>
      <c r="FD1911" s="3"/>
      <c r="FE1911" s="3"/>
      <c r="FF1911" s="3"/>
      <c r="FG1911" s="3"/>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c r="GN1911" s="3"/>
    </row>
    <row r="1912" spans="2:196" x14ac:dyDescent="0.2">
      <c r="B1912" s="3"/>
      <c r="C1912" s="3"/>
      <c r="D1912" s="3"/>
      <c r="E1912" s="3"/>
      <c r="F1912" s="6"/>
      <c r="G1912" s="6"/>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c r="EO1912" s="3"/>
      <c r="EP1912" s="3"/>
      <c r="EQ1912" s="3"/>
      <c r="ER1912" s="3"/>
      <c r="ES1912" s="3"/>
      <c r="ET1912" s="3"/>
      <c r="EU1912" s="3"/>
      <c r="EV1912" s="3"/>
      <c r="EW1912" s="3"/>
      <c r="EX1912" s="3"/>
      <c r="EY1912" s="3"/>
      <c r="EZ1912" s="3"/>
      <c r="FA1912" s="3"/>
      <c r="FB1912" s="3"/>
      <c r="FC1912" s="3"/>
      <c r="FD1912" s="3"/>
      <c r="FE1912" s="3"/>
      <c r="FF1912" s="3"/>
      <c r="FG1912" s="3"/>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c r="GN1912" s="3"/>
    </row>
    <row r="1913" spans="2:196" x14ac:dyDescent="0.2">
      <c r="B1913" s="3"/>
      <c r="C1913" s="3"/>
      <c r="D1913" s="3"/>
      <c r="E1913" s="3"/>
      <c r="F1913" s="6"/>
      <c r="G1913" s="6"/>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c r="EO1913" s="3"/>
      <c r="EP1913" s="3"/>
      <c r="EQ1913" s="3"/>
      <c r="ER1913" s="3"/>
      <c r="ES1913" s="3"/>
      <c r="ET1913" s="3"/>
      <c r="EU1913" s="3"/>
      <c r="EV1913" s="3"/>
      <c r="EW1913" s="3"/>
      <c r="EX1913" s="3"/>
      <c r="EY1913" s="3"/>
      <c r="EZ1913" s="3"/>
      <c r="FA1913" s="3"/>
      <c r="FB1913" s="3"/>
      <c r="FC1913" s="3"/>
      <c r="FD1913" s="3"/>
      <c r="FE1913" s="3"/>
      <c r="FF1913" s="3"/>
      <c r="FG1913" s="3"/>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c r="GN1913" s="3"/>
    </row>
    <row r="1914" spans="2:196" x14ac:dyDescent="0.2">
      <c r="B1914" s="3"/>
      <c r="C1914" s="3"/>
      <c r="D1914" s="3"/>
      <c r="E1914" s="3"/>
      <c r="F1914" s="6"/>
      <c r="G1914" s="6"/>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c r="EO1914" s="3"/>
      <c r="EP1914" s="3"/>
      <c r="EQ1914" s="3"/>
      <c r="ER1914" s="3"/>
      <c r="ES1914" s="3"/>
      <c r="ET1914" s="3"/>
      <c r="EU1914" s="3"/>
      <c r="EV1914" s="3"/>
      <c r="EW1914" s="3"/>
      <c r="EX1914" s="3"/>
      <c r="EY1914" s="3"/>
      <c r="EZ1914" s="3"/>
      <c r="FA1914" s="3"/>
      <c r="FB1914" s="3"/>
      <c r="FC1914" s="3"/>
      <c r="FD1914" s="3"/>
      <c r="FE1914" s="3"/>
      <c r="FF1914" s="3"/>
      <c r="FG1914" s="3"/>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c r="GN1914" s="3"/>
    </row>
    <row r="1915" spans="2:196" x14ac:dyDescent="0.2">
      <c r="B1915" s="3"/>
      <c r="C1915" s="3"/>
      <c r="D1915" s="3"/>
      <c r="E1915" s="3"/>
      <c r="F1915" s="6"/>
      <c r="G1915" s="6"/>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c r="EO1915" s="3"/>
      <c r="EP1915" s="3"/>
      <c r="EQ1915" s="3"/>
      <c r="ER1915" s="3"/>
      <c r="ES1915" s="3"/>
      <c r="ET1915" s="3"/>
      <c r="EU1915" s="3"/>
      <c r="EV1915" s="3"/>
      <c r="EW1915" s="3"/>
      <c r="EX1915" s="3"/>
      <c r="EY1915" s="3"/>
      <c r="EZ1915" s="3"/>
      <c r="FA1915" s="3"/>
      <c r="FB1915" s="3"/>
      <c r="FC1915" s="3"/>
      <c r="FD1915" s="3"/>
      <c r="FE1915" s="3"/>
      <c r="FF1915" s="3"/>
      <c r="FG1915" s="3"/>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c r="GN1915" s="3"/>
    </row>
    <row r="1916" spans="2:196" x14ac:dyDescent="0.2">
      <c r="B1916" s="3"/>
      <c r="C1916" s="3"/>
      <c r="D1916" s="3"/>
      <c r="E1916" s="3"/>
      <c r="F1916" s="6"/>
      <c r="G1916" s="6"/>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c r="EO1916" s="3"/>
      <c r="EP1916" s="3"/>
      <c r="EQ1916" s="3"/>
      <c r="ER1916" s="3"/>
      <c r="ES1916" s="3"/>
      <c r="ET1916" s="3"/>
      <c r="EU1916" s="3"/>
      <c r="EV1916" s="3"/>
      <c r="EW1916" s="3"/>
      <c r="EX1916" s="3"/>
      <c r="EY1916" s="3"/>
      <c r="EZ1916" s="3"/>
      <c r="FA1916" s="3"/>
      <c r="FB1916" s="3"/>
      <c r="FC1916" s="3"/>
      <c r="FD1916" s="3"/>
      <c r="FE1916" s="3"/>
      <c r="FF1916" s="3"/>
      <c r="FG1916" s="3"/>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c r="GN1916" s="3"/>
    </row>
    <row r="1917" spans="2:196" x14ac:dyDescent="0.2">
      <c r="B1917" s="3"/>
      <c r="C1917" s="3"/>
      <c r="D1917" s="3"/>
      <c r="E1917" s="3"/>
      <c r="F1917" s="6"/>
      <c r="G1917" s="6"/>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c r="EO1917" s="3"/>
      <c r="EP1917" s="3"/>
      <c r="EQ1917" s="3"/>
      <c r="ER1917" s="3"/>
      <c r="ES1917" s="3"/>
      <c r="ET1917" s="3"/>
      <c r="EU1917" s="3"/>
      <c r="EV1917" s="3"/>
      <c r="EW1917" s="3"/>
      <c r="EX1917" s="3"/>
      <c r="EY1917" s="3"/>
      <c r="EZ1917" s="3"/>
      <c r="FA1917" s="3"/>
      <c r="FB1917" s="3"/>
      <c r="FC1917" s="3"/>
      <c r="FD1917" s="3"/>
      <c r="FE1917" s="3"/>
      <c r="FF1917" s="3"/>
      <c r="FG1917" s="3"/>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c r="GN1917" s="3"/>
    </row>
    <row r="1918" spans="2:196" x14ac:dyDescent="0.2">
      <c r="B1918" s="3"/>
      <c r="C1918" s="3"/>
      <c r="D1918" s="3"/>
      <c r="E1918" s="3"/>
      <c r="F1918" s="6"/>
      <c r="G1918" s="6"/>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c r="EO1918" s="3"/>
      <c r="EP1918" s="3"/>
      <c r="EQ1918" s="3"/>
      <c r="ER1918" s="3"/>
      <c r="ES1918" s="3"/>
      <c r="ET1918" s="3"/>
      <c r="EU1918" s="3"/>
      <c r="EV1918" s="3"/>
      <c r="EW1918" s="3"/>
      <c r="EX1918" s="3"/>
      <c r="EY1918" s="3"/>
      <c r="EZ1918" s="3"/>
      <c r="FA1918" s="3"/>
      <c r="FB1918" s="3"/>
      <c r="FC1918" s="3"/>
      <c r="FD1918" s="3"/>
      <c r="FE1918" s="3"/>
      <c r="FF1918" s="3"/>
      <c r="FG1918" s="3"/>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c r="GN1918" s="3"/>
    </row>
    <row r="1919" spans="2:196" x14ac:dyDescent="0.2">
      <c r="B1919" s="3"/>
      <c r="C1919" s="3"/>
      <c r="D1919" s="3"/>
      <c r="E1919" s="3"/>
      <c r="F1919" s="6"/>
      <c r="G1919" s="6"/>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c r="EO1919" s="3"/>
      <c r="EP1919" s="3"/>
      <c r="EQ1919" s="3"/>
      <c r="ER1919" s="3"/>
      <c r="ES1919" s="3"/>
      <c r="ET1919" s="3"/>
      <c r="EU1919" s="3"/>
      <c r="EV1919" s="3"/>
      <c r="EW1919" s="3"/>
      <c r="EX1919" s="3"/>
      <c r="EY1919" s="3"/>
      <c r="EZ1919" s="3"/>
      <c r="FA1919" s="3"/>
      <c r="FB1919" s="3"/>
      <c r="FC1919" s="3"/>
      <c r="FD1919" s="3"/>
      <c r="FE1919" s="3"/>
      <c r="FF1919" s="3"/>
      <c r="FG1919" s="3"/>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c r="GN1919" s="3"/>
    </row>
    <row r="1920" spans="2:196" x14ac:dyDescent="0.2">
      <c r="B1920" s="3"/>
      <c r="C1920" s="3"/>
      <c r="D1920" s="3"/>
      <c r="E1920" s="3"/>
      <c r="F1920" s="6"/>
      <c r="G1920" s="6"/>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c r="EO1920" s="3"/>
      <c r="EP1920" s="3"/>
      <c r="EQ1920" s="3"/>
      <c r="ER1920" s="3"/>
      <c r="ES1920" s="3"/>
      <c r="ET1920" s="3"/>
      <c r="EU1920" s="3"/>
      <c r="EV1920" s="3"/>
      <c r="EW1920" s="3"/>
      <c r="EX1920" s="3"/>
      <c r="EY1920" s="3"/>
      <c r="EZ1920" s="3"/>
      <c r="FA1920" s="3"/>
      <c r="FB1920" s="3"/>
      <c r="FC1920" s="3"/>
      <c r="FD1920" s="3"/>
      <c r="FE1920" s="3"/>
      <c r="FF1920" s="3"/>
      <c r="FG1920" s="3"/>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c r="GN1920" s="3"/>
    </row>
    <row r="1921" spans="2:196" x14ac:dyDescent="0.2">
      <c r="B1921" s="3"/>
      <c r="C1921" s="3"/>
      <c r="D1921" s="3"/>
      <c r="E1921" s="3"/>
      <c r="F1921" s="6"/>
      <c r="G1921" s="6"/>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c r="EO1921" s="3"/>
      <c r="EP1921" s="3"/>
      <c r="EQ1921" s="3"/>
      <c r="ER1921" s="3"/>
      <c r="ES1921" s="3"/>
      <c r="ET1921" s="3"/>
      <c r="EU1921" s="3"/>
      <c r="EV1921" s="3"/>
      <c r="EW1921" s="3"/>
      <c r="EX1921" s="3"/>
      <c r="EY1921" s="3"/>
      <c r="EZ1921" s="3"/>
      <c r="FA1921" s="3"/>
      <c r="FB1921" s="3"/>
      <c r="FC1921" s="3"/>
      <c r="FD1921" s="3"/>
      <c r="FE1921" s="3"/>
      <c r="FF1921" s="3"/>
      <c r="FG1921" s="3"/>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c r="GN1921" s="3"/>
    </row>
    <row r="1922" spans="2:196" x14ac:dyDescent="0.2">
      <c r="B1922" s="3"/>
      <c r="C1922" s="3"/>
      <c r="D1922" s="3"/>
      <c r="E1922" s="3"/>
      <c r="F1922" s="6"/>
      <c r="G1922" s="6"/>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c r="EO1922" s="3"/>
      <c r="EP1922" s="3"/>
      <c r="EQ1922" s="3"/>
      <c r="ER1922" s="3"/>
      <c r="ES1922" s="3"/>
      <c r="ET1922" s="3"/>
      <c r="EU1922" s="3"/>
      <c r="EV1922" s="3"/>
      <c r="EW1922" s="3"/>
      <c r="EX1922" s="3"/>
      <c r="EY1922" s="3"/>
      <c r="EZ1922" s="3"/>
      <c r="FA1922" s="3"/>
      <c r="FB1922" s="3"/>
      <c r="FC1922" s="3"/>
      <c r="FD1922" s="3"/>
      <c r="FE1922" s="3"/>
      <c r="FF1922" s="3"/>
      <c r="FG1922" s="3"/>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c r="GN1922" s="3"/>
    </row>
    <row r="1923" spans="2:196" x14ac:dyDescent="0.2">
      <c r="B1923" s="3"/>
      <c r="C1923" s="3"/>
      <c r="D1923" s="3"/>
      <c r="E1923" s="3"/>
      <c r="F1923" s="6"/>
      <c r="G1923" s="6"/>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c r="GN1923" s="3"/>
    </row>
    <row r="1924" spans="2:196" x14ac:dyDescent="0.2">
      <c r="B1924" s="3"/>
      <c r="C1924" s="3"/>
      <c r="D1924" s="3"/>
      <c r="E1924" s="3"/>
      <c r="F1924" s="6"/>
      <c r="G1924" s="6"/>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c r="GN1924" s="3"/>
    </row>
    <row r="1925" spans="2:196" x14ac:dyDescent="0.2">
      <c r="B1925" s="3"/>
      <c r="C1925" s="3"/>
      <c r="D1925" s="3"/>
      <c r="E1925" s="3"/>
      <c r="F1925" s="6"/>
      <c r="G1925" s="6"/>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c r="GN1925" s="3"/>
    </row>
    <row r="1926" spans="2:196" x14ac:dyDescent="0.2">
      <c r="B1926" s="3"/>
      <c r="C1926" s="3"/>
      <c r="D1926" s="3"/>
      <c r="E1926" s="3"/>
      <c r="F1926" s="6"/>
      <c r="G1926" s="6"/>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c r="GN1926" s="3"/>
    </row>
    <row r="1927" spans="2:196" x14ac:dyDescent="0.2">
      <c r="B1927" s="3"/>
      <c r="C1927" s="3"/>
      <c r="D1927" s="3"/>
      <c r="E1927" s="3"/>
      <c r="F1927" s="6"/>
      <c r="G1927" s="6"/>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c r="GN1927" s="3"/>
    </row>
    <row r="1928" spans="2:196" x14ac:dyDescent="0.2">
      <c r="B1928" s="3"/>
      <c r="C1928" s="3"/>
      <c r="D1928" s="3"/>
      <c r="E1928" s="3"/>
      <c r="F1928" s="6"/>
      <c r="G1928" s="6"/>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c r="EO1928" s="3"/>
      <c r="EP1928" s="3"/>
      <c r="EQ1928" s="3"/>
      <c r="ER1928" s="3"/>
      <c r="ES1928" s="3"/>
      <c r="ET1928" s="3"/>
      <c r="EU1928" s="3"/>
      <c r="EV1928" s="3"/>
      <c r="EW1928" s="3"/>
      <c r="EX1928" s="3"/>
      <c r="EY1928" s="3"/>
      <c r="EZ1928" s="3"/>
      <c r="FA1928" s="3"/>
      <c r="FB1928" s="3"/>
      <c r="FC1928" s="3"/>
      <c r="FD1928" s="3"/>
      <c r="FE1928" s="3"/>
      <c r="FF1928" s="3"/>
      <c r="FG1928" s="3"/>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c r="GN1928" s="3"/>
    </row>
    <row r="1929" spans="2:196" x14ac:dyDescent="0.2">
      <c r="B1929" s="3"/>
      <c r="C1929" s="3"/>
      <c r="D1929" s="3"/>
      <c r="E1929" s="3"/>
      <c r="F1929" s="6"/>
      <c r="G1929" s="6"/>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c r="EO1929" s="3"/>
      <c r="EP1929" s="3"/>
      <c r="EQ1929" s="3"/>
      <c r="ER1929" s="3"/>
      <c r="ES1929" s="3"/>
      <c r="ET1929" s="3"/>
      <c r="EU1929" s="3"/>
      <c r="EV1929" s="3"/>
      <c r="EW1929" s="3"/>
      <c r="EX1929" s="3"/>
      <c r="EY1929" s="3"/>
      <c r="EZ1929" s="3"/>
      <c r="FA1929" s="3"/>
      <c r="FB1929" s="3"/>
      <c r="FC1929" s="3"/>
      <c r="FD1929" s="3"/>
      <c r="FE1929" s="3"/>
      <c r="FF1929" s="3"/>
      <c r="FG1929" s="3"/>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c r="GN1929" s="3"/>
    </row>
    <row r="1930" spans="2:196" x14ac:dyDescent="0.2">
      <c r="B1930" s="3"/>
      <c r="C1930" s="3"/>
      <c r="D1930" s="3"/>
      <c r="E1930" s="3"/>
      <c r="F1930" s="6"/>
      <c r="G1930" s="6"/>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c r="EO1930" s="3"/>
      <c r="EP1930" s="3"/>
      <c r="EQ1930" s="3"/>
      <c r="ER1930" s="3"/>
      <c r="ES1930" s="3"/>
      <c r="ET1930" s="3"/>
      <c r="EU1930" s="3"/>
      <c r="EV1930" s="3"/>
      <c r="EW1930" s="3"/>
      <c r="EX1930" s="3"/>
      <c r="EY1930" s="3"/>
      <c r="EZ1930" s="3"/>
      <c r="FA1930" s="3"/>
      <c r="FB1930" s="3"/>
      <c r="FC1930" s="3"/>
      <c r="FD1930" s="3"/>
      <c r="FE1930" s="3"/>
      <c r="FF1930" s="3"/>
      <c r="FG1930" s="3"/>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c r="GN1930" s="3"/>
    </row>
    <row r="1931" spans="2:196" x14ac:dyDescent="0.2">
      <c r="B1931" s="3"/>
      <c r="C1931" s="3"/>
      <c r="D1931" s="3"/>
      <c r="E1931" s="3"/>
      <c r="F1931" s="6"/>
      <c r="G1931" s="6"/>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c r="EO1931" s="3"/>
      <c r="EP1931" s="3"/>
      <c r="EQ1931" s="3"/>
      <c r="ER1931" s="3"/>
      <c r="ES1931" s="3"/>
      <c r="ET1931" s="3"/>
      <c r="EU1931" s="3"/>
      <c r="EV1931" s="3"/>
      <c r="EW1931" s="3"/>
      <c r="EX1931" s="3"/>
      <c r="EY1931" s="3"/>
      <c r="EZ1931" s="3"/>
      <c r="FA1931" s="3"/>
      <c r="FB1931" s="3"/>
      <c r="FC1931" s="3"/>
      <c r="FD1931" s="3"/>
      <c r="FE1931" s="3"/>
      <c r="FF1931" s="3"/>
      <c r="FG1931" s="3"/>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c r="GN1931" s="3"/>
    </row>
    <row r="1932" spans="2:196" x14ac:dyDescent="0.2">
      <c r="B1932" s="3"/>
      <c r="C1932" s="3"/>
      <c r="D1932" s="3"/>
      <c r="E1932" s="3"/>
      <c r="F1932" s="6"/>
      <c r="G1932" s="6"/>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c r="EO1932" s="3"/>
      <c r="EP1932" s="3"/>
      <c r="EQ1932" s="3"/>
      <c r="ER1932" s="3"/>
      <c r="ES1932" s="3"/>
      <c r="ET1932" s="3"/>
      <c r="EU1932" s="3"/>
      <c r="EV1932" s="3"/>
      <c r="EW1932" s="3"/>
      <c r="EX1932" s="3"/>
      <c r="EY1932" s="3"/>
      <c r="EZ1932" s="3"/>
      <c r="FA1932" s="3"/>
      <c r="FB1932" s="3"/>
      <c r="FC1932" s="3"/>
      <c r="FD1932" s="3"/>
      <c r="FE1932" s="3"/>
      <c r="FF1932" s="3"/>
      <c r="FG1932" s="3"/>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c r="GN1932" s="3"/>
    </row>
    <row r="1933" spans="2:196" x14ac:dyDescent="0.2">
      <c r="B1933" s="3"/>
      <c r="C1933" s="3"/>
      <c r="D1933" s="3"/>
      <c r="E1933" s="3"/>
      <c r="F1933" s="6"/>
      <c r="G1933" s="6"/>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c r="EO1933" s="3"/>
      <c r="EP1933" s="3"/>
      <c r="EQ1933" s="3"/>
      <c r="ER1933" s="3"/>
      <c r="ES1933" s="3"/>
      <c r="ET1933" s="3"/>
      <c r="EU1933" s="3"/>
      <c r="EV1933" s="3"/>
      <c r="EW1933" s="3"/>
      <c r="EX1933" s="3"/>
      <c r="EY1933" s="3"/>
      <c r="EZ1933" s="3"/>
      <c r="FA1933" s="3"/>
      <c r="FB1933" s="3"/>
      <c r="FC1933" s="3"/>
      <c r="FD1933" s="3"/>
      <c r="FE1933" s="3"/>
      <c r="FF1933" s="3"/>
      <c r="FG1933" s="3"/>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c r="GN1933" s="3"/>
    </row>
    <row r="1934" spans="2:196" x14ac:dyDescent="0.2">
      <c r="B1934" s="3"/>
      <c r="C1934" s="3"/>
      <c r="D1934" s="3"/>
      <c r="E1934" s="3"/>
      <c r="F1934" s="6"/>
      <c r="G1934" s="6"/>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c r="EO1934" s="3"/>
      <c r="EP1934" s="3"/>
      <c r="EQ1934" s="3"/>
      <c r="ER1934" s="3"/>
      <c r="ES1934" s="3"/>
      <c r="ET1934" s="3"/>
      <c r="EU1934" s="3"/>
      <c r="EV1934" s="3"/>
      <c r="EW1934" s="3"/>
      <c r="EX1934" s="3"/>
      <c r="EY1934" s="3"/>
      <c r="EZ1934" s="3"/>
      <c r="FA1934" s="3"/>
      <c r="FB1934" s="3"/>
      <c r="FC1934" s="3"/>
      <c r="FD1934" s="3"/>
      <c r="FE1934" s="3"/>
      <c r="FF1934" s="3"/>
      <c r="FG1934" s="3"/>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c r="GN1934" s="3"/>
    </row>
    <row r="1935" spans="2:196" x14ac:dyDescent="0.2">
      <c r="B1935" s="3"/>
      <c r="C1935" s="3"/>
      <c r="D1935" s="3"/>
      <c r="E1935" s="3"/>
      <c r="F1935" s="6"/>
      <c r="G1935" s="6"/>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c r="EO1935" s="3"/>
      <c r="EP1935" s="3"/>
      <c r="EQ1935" s="3"/>
      <c r="ER1935" s="3"/>
      <c r="ES1935" s="3"/>
      <c r="ET1935" s="3"/>
      <c r="EU1935" s="3"/>
      <c r="EV1935" s="3"/>
      <c r="EW1935" s="3"/>
      <c r="EX1935" s="3"/>
      <c r="EY1935" s="3"/>
      <c r="EZ1935" s="3"/>
      <c r="FA1935" s="3"/>
      <c r="FB1935" s="3"/>
      <c r="FC1935" s="3"/>
      <c r="FD1935" s="3"/>
      <c r="FE1935" s="3"/>
      <c r="FF1935" s="3"/>
      <c r="FG1935" s="3"/>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c r="GN1935" s="3"/>
    </row>
    <row r="1936" spans="2:196" x14ac:dyDescent="0.2">
      <c r="B1936" s="3"/>
      <c r="C1936" s="3"/>
      <c r="D1936" s="3"/>
      <c r="E1936" s="3"/>
      <c r="F1936" s="6"/>
      <c r="G1936" s="6"/>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c r="EO1936" s="3"/>
      <c r="EP1936" s="3"/>
      <c r="EQ1936" s="3"/>
      <c r="ER1936" s="3"/>
      <c r="ES1936" s="3"/>
      <c r="ET1936" s="3"/>
      <c r="EU1936" s="3"/>
      <c r="EV1936" s="3"/>
      <c r="EW1936" s="3"/>
      <c r="EX1936" s="3"/>
      <c r="EY1936" s="3"/>
      <c r="EZ1936" s="3"/>
      <c r="FA1936" s="3"/>
      <c r="FB1936" s="3"/>
      <c r="FC1936" s="3"/>
      <c r="FD1936" s="3"/>
      <c r="FE1936" s="3"/>
      <c r="FF1936" s="3"/>
      <c r="FG1936" s="3"/>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c r="GN1936" s="3"/>
    </row>
    <row r="1937" spans="2:196" x14ac:dyDescent="0.2">
      <c r="B1937" s="3"/>
      <c r="C1937" s="3"/>
      <c r="D1937" s="3"/>
      <c r="E1937" s="3"/>
      <c r="F1937" s="6"/>
      <c r="G1937" s="6"/>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c r="EO1937" s="3"/>
      <c r="EP1937" s="3"/>
      <c r="EQ1937" s="3"/>
      <c r="ER1937" s="3"/>
      <c r="ES1937" s="3"/>
      <c r="ET1937" s="3"/>
      <c r="EU1937" s="3"/>
      <c r="EV1937" s="3"/>
      <c r="EW1937" s="3"/>
      <c r="EX1937" s="3"/>
      <c r="EY1937" s="3"/>
      <c r="EZ1937" s="3"/>
      <c r="FA1937" s="3"/>
      <c r="FB1937" s="3"/>
      <c r="FC1937" s="3"/>
      <c r="FD1937" s="3"/>
      <c r="FE1937" s="3"/>
      <c r="FF1937" s="3"/>
      <c r="FG1937" s="3"/>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c r="GN1937" s="3"/>
    </row>
    <row r="1938" spans="2:196" x14ac:dyDescent="0.2">
      <c r="B1938" s="3"/>
      <c r="C1938" s="3"/>
      <c r="D1938" s="3"/>
      <c r="E1938" s="3"/>
      <c r="F1938" s="6"/>
      <c r="G1938" s="6"/>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c r="EO1938" s="3"/>
      <c r="EP1938" s="3"/>
      <c r="EQ1938" s="3"/>
      <c r="ER1938" s="3"/>
      <c r="ES1938" s="3"/>
      <c r="ET1938" s="3"/>
      <c r="EU1938" s="3"/>
      <c r="EV1938" s="3"/>
      <c r="EW1938" s="3"/>
      <c r="EX1938" s="3"/>
      <c r="EY1938" s="3"/>
      <c r="EZ1938" s="3"/>
      <c r="FA1938" s="3"/>
      <c r="FB1938" s="3"/>
      <c r="FC1938" s="3"/>
      <c r="FD1938" s="3"/>
      <c r="FE1938" s="3"/>
      <c r="FF1938" s="3"/>
      <c r="FG1938" s="3"/>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c r="GN1938" s="3"/>
    </row>
    <row r="1939" spans="2:196" x14ac:dyDescent="0.2">
      <c r="B1939" s="3"/>
      <c r="C1939" s="3"/>
      <c r="D1939" s="3"/>
      <c r="E1939" s="3"/>
      <c r="F1939" s="6"/>
      <c r="G1939" s="6"/>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c r="EO1939" s="3"/>
      <c r="EP1939" s="3"/>
      <c r="EQ1939" s="3"/>
      <c r="ER1939" s="3"/>
      <c r="ES1939" s="3"/>
      <c r="ET1939" s="3"/>
      <c r="EU1939" s="3"/>
      <c r="EV1939" s="3"/>
      <c r="EW1939" s="3"/>
      <c r="EX1939" s="3"/>
      <c r="EY1939" s="3"/>
      <c r="EZ1939" s="3"/>
      <c r="FA1939" s="3"/>
      <c r="FB1939" s="3"/>
      <c r="FC1939" s="3"/>
      <c r="FD1939" s="3"/>
      <c r="FE1939" s="3"/>
      <c r="FF1939" s="3"/>
      <c r="FG1939" s="3"/>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c r="GN1939" s="3"/>
    </row>
    <row r="1940" spans="2:196" x14ac:dyDescent="0.2">
      <c r="B1940" s="3"/>
      <c r="C1940" s="3"/>
      <c r="D1940" s="3"/>
      <c r="E1940" s="3"/>
      <c r="F1940" s="6"/>
      <c r="G1940" s="6"/>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c r="EO1940" s="3"/>
      <c r="EP1940" s="3"/>
      <c r="EQ1940" s="3"/>
      <c r="ER1940" s="3"/>
      <c r="ES1940" s="3"/>
      <c r="ET1940" s="3"/>
      <c r="EU1940" s="3"/>
      <c r="EV1940" s="3"/>
      <c r="EW1940" s="3"/>
      <c r="EX1940" s="3"/>
      <c r="EY1940" s="3"/>
      <c r="EZ1940" s="3"/>
      <c r="FA1940" s="3"/>
      <c r="FB1940" s="3"/>
      <c r="FC1940" s="3"/>
      <c r="FD1940" s="3"/>
      <c r="FE1940" s="3"/>
      <c r="FF1940" s="3"/>
      <c r="FG1940" s="3"/>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c r="GN1940" s="3"/>
    </row>
    <row r="1941" spans="2:196" x14ac:dyDescent="0.2">
      <c r="B1941" s="3"/>
      <c r="C1941" s="3"/>
      <c r="D1941" s="3"/>
      <c r="E1941" s="3"/>
      <c r="F1941" s="6"/>
      <c r="G1941" s="6"/>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c r="EO1941" s="3"/>
      <c r="EP1941" s="3"/>
      <c r="EQ1941" s="3"/>
      <c r="ER1941" s="3"/>
      <c r="ES1941" s="3"/>
      <c r="ET1941" s="3"/>
      <c r="EU1941" s="3"/>
      <c r="EV1941" s="3"/>
      <c r="EW1941" s="3"/>
      <c r="EX1941" s="3"/>
      <c r="EY1941" s="3"/>
      <c r="EZ1941" s="3"/>
      <c r="FA1941" s="3"/>
      <c r="FB1941" s="3"/>
      <c r="FC1941" s="3"/>
      <c r="FD1941" s="3"/>
      <c r="FE1941" s="3"/>
      <c r="FF1941" s="3"/>
      <c r="FG1941" s="3"/>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c r="GN1941" s="3"/>
    </row>
    <row r="1942" spans="2:196" x14ac:dyDescent="0.2">
      <c r="B1942" s="3"/>
      <c r="C1942" s="3"/>
      <c r="D1942" s="3"/>
      <c r="E1942" s="3"/>
      <c r="F1942" s="6"/>
      <c r="G1942" s="6"/>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c r="EO1942" s="3"/>
      <c r="EP1942" s="3"/>
      <c r="EQ1942" s="3"/>
      <c r="ER1942" s="3"/>
      <c r="ES1942" s="3"/>
      <c r="ET1942" s="3"/>
      <c r="EU1942" s="3"/>
      <c r="EV1942" s="3"/>
      <c r="EW1942" s="3"/>
      <c r="EX1942" s="3"/>
      <c r="EY1942" s="3"/>
      <c r="EZ1942" s="3"/>
      <c r="FA1942" s="3"/>
      <c r="FB1942" s="3"/>
      <c r="FC1942" s="3"/>
      <c r="FD1942" s="3"/>
      <c r="FE1942" s="3"/>
      <c r="FF1942" s="3"/>
      <c r="FG1942" s="3"/>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c r="GN1942" s="3"/>
    </row>
    <row r="1943" spans="2:196" x14ac:dyDescent="0.2">
      <c r="B1943" s="3"/>
      <c r="C1943" s="3"/>
      <c r="D1943" s="3"/>
      <c r="E1943" s="3"/>
      <c r="F1943" s="6"/>
      <c r="G1943" s="6"/>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c r="EO1943" s="3"/>
      <c r="EP1943" s="3"/>
      <c r="EQ1943" s="3"/>
      <c r="ER1943" s="3"/>
      <c r="ES1943" s="3"/>
      <c r="ET1943" s="3"/>
      <c r="EU1943" s="3"/>
      <c r="EV1943" s="3"/>
      <c r="EW1943" s="3"/>
      <c r="EX1943" s="3"/>
      <c r="EY1943" s="3"/>
      <c r="EZ1943" s="3"/>
      <c r="FA1943" s="3"/>
      <c r="FB1943" s="3"/>
      <c r="FC1943" s="3"/>
      <c r="FD1943" s="3"/>
      <c r="FE1943" s="3"/>
      <c r="FF1943" s="3"/>
      <c r="FG1943" s="3"/>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c r="GN1943" s="3"/>
    </row>
    <row r="1944" spans="2:196" x14ac:dyDescent="0.2">
      <c r="B1944" s="3"/>
      <c r="C1944" s="3"/>
      <c r="D1944" s="3"/>
      <c r="E1944" s="3"/>
      <c r="F1944" s="6"/>
      <c r="G1944" s="6"/>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c r="EO1944" s="3"/>
      <c r="EP1944" s="3"/>
      <c r="EQ1944" s="3"/>
      <c r="ER1944" s="3"/>
      <c r="ES1944" s="3"/>
      <c r="ET1944" s="3"/>
      <c r="EU1944" s="3"/>
      <c r="EV1944" s="3"/>
      <c r="EW1944" s="3"/>
      <c r="EX1944" s="3"/>
      <c r="EY1944" s="3"/>
      <c r="EZ1944" s="3"/>
      <c r="FA1944" s="3"/>
      <c r="FB1944" s="3"/>
      <c r="FC1944" s="3"/>
      <c r="FD1944" s="3"/>
      <c r="FE1944" s="3"/>
      <c r="FF1944" s="3"/>
      <c r="FG1944" s="3"/>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c r="GN1944" s="3"/>
    </row>
    <row r="1945" spans="2:196" x14ac:dyDescent="0.2">
      <c r="B1945" s="3"/>
      <c r="C1945" s="3"/>
      <c r="D1945" s="3"/>
      <c r="E1945" s="3"/>
      <c r="F1945" s="6"/>
      <c r="G1945" s="6"/>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c r="EO1945" s="3"/>
      <c r="EP1945" s="3"/>
      <c r="EQ1945" s="3"/>
      <c r="ER1945" s="3"/>
      <c r="ES1945" s="3"/>
      <c r="ET1945" s="3"/>
      <c r="EU1945" s="3"/>
      <c r="EV1945" s="3"/>
      <c r="EW1945" s="3"/>
      <c r="EX1945" s="3"/>
      <c r="EY1945" s="3"/>
      <c r="EZ1945" s="3"/>
      <c r="FA1945" s="3"/>
      <c r="FB1945" s="3"/>
      <c r="FC1945" s="3"/>
      <c r="FD1945" s="3"/>
      <c r="FE1945" s="3"/>
      <c r="FF1945" s="3"/>
      <c r="FG1945" s="3"/>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c r="GN1945" s="3"/>
    </row>
    <row r="1946" spans="2:196" x14ac:dyDescent="0.2">
      <c r="B1946" s="3"/>
      <c r="C1946" s="3"/>
      <c r="D1946" s="3"/>
      <c r="E1946" s="3"/>
      <c r="F1946" s="6"/>
      <c r="G1946" s="6"/>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c r="EO1946" s="3"/>
      <c r="EP1946" s="3"/>
      <c r="EQ1946" s="3"/>
      <c r="ER1946" s="3"/>
      <c r="ES1946" s="3"/>
      <c r="ET1946" s="3"/>
      <c r="EU1946" s="3"/>
      <c r="EV1946" s="3"/>
      <c r="EW1946" s="3"/>
      <c r="EX1946" s="3"/>
      <c r="EY1946" s="3"/>
      <c r="EZ1946" s="3"/>
      <c r="FA1946" s="3"/>
      <c r="FB1946" s="3"/>
      <c r="FC1946" s="3"/>
      <c r="FD1946" s="3"/>
      <c r="FE1946" s="3"/>
      <c r="FF1946" s="3"/>
      <c r="FG1946" s="3"/>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c r="GN1946" s="3"/>
    </row>
    <row r="1947" spans="2:196" x14ac:dyDescent="0.2">
      <c r="B1947" s="3"/>
      <c r="C1947" s="3"/>
      <c r="D1947" s="3"/>
      <c r="E1947" s="3"/>
      <c r="F1947" s="6"/>
      <c r="G1947" s="6"/>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c r="EO1947" s="3"/>
      <c r="EP1947" s="3"/>
      <c r="EQ1947" s="3"/>
      <c r="ER1947" s="3"/>
      <c r="ES1947" s="3"/>
      <c r="ET1947" s="3"/>
      <c r="EU1947" s="3"/>
      <c r="EV1947" s="3"/>
      <c r="EW1947" s="3"/>
      <c r="EX1947" s="3"/>
      <c r="EY1947" s="3"/>
      <c r="EZ1947" s="3"/>
      <c r="FA1947" s="3"/>
      <c r="FB1947" s="3"/>
      <c r="FC1947" s="3"/>
      <c r="FD1947" s="3"/>
      <c r="FE1947" s="3"/>
      <c r="FF1947" s="3"/>
      <c r="FG1947" s="3"/>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c r="GN1947" s="3"/>
    </row>
    <row r="1948" spans="2:196" x14ac:dyDescent="0.2">
      <c r="B1948" s="3"/>
      <c r="C1948" s="3"/>
      <c r="D1948" s="3"/>
      <c r="E1948" s="3"/>
      <c r="F1948" s="6"/>
      <c r="G1948" s="6"/>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c r="EO1948" s="3"/>
      <c r="EP1948" s="3"/>
      <c r="EQ1948" s="3"/>
      <c r="ER1948" s="3"/>
      <c r="ES1948" s="3"/>
      <c r="ET1948" s="3"/>
      <c r="EU1948" s="3"/>
      <c r="EV1948" s="3"/>
      <c r="EW1948" s="3"/>
      <c r="EX1948" s="3"/>
      <c r="EY1948" s="3"/>
      <c r="EZ1948" s="3"/>
      <c r="FA1948" s="3"/>
      <c r="FB1948" s="3"/>
      <c r="FC1948" s="3"/>
      <c r="FD1948" s="3"/>
      <c r="FE1948" s="3"/>
      <c r="FF1948" s="3"/>
      <c r="FG1948" s="3"/>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c r="GN1948" s="3"/>
    </row>
    <row r="1949" spans="2:196" x14ac:dyDescent="0.2">
      <c r="B1949" s="3"/>
      <c r="C1949" s="3"/>
      <c r="D1949" s="3"/>
      <c r="E1949" s="3"/>
      <c r="F1949" s="6"/>
      <c r="G1949" s="6"/>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c r="EO1949" s="3"/>
      <c r="EP1949" s="3"/>
      <c r="EQ1949" s="3"/>
      <c r="ER1949" s="3"/>
      <c r="ES1949" s="3"/>
      <c r="ET1949" s="3"/>
      <c r="EU1949" s="3"/>
      <c r="EV1949" s="3"/>
      <c r="EW1949" s="3"/>
      <c r="EX1949" s="3"/>
      <c r="EY1949" s="3"/>
      <c r="EZ1949" s="3"/>
      <c r="FA1949" s="3"/>
      <c r="FB1949" s="3"/>
      <c r="FC1949" s="3"/>
      <c r="FD1949" s="3"/>
      <c r="FE1949" s="3"/>
      <c r="FF1949" s="3"/>
      <c r="FG1949" s="3"/>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c r="GN1949" s="3"/>
    </row>
    <row r="1950" spans="2:196" x14ac:dyDescent="0.2">
      <c r="B1950" s="3"/>
      <c r="C1950" s="3"/>
      <c r="D1950" s="3"/>
      <c r="E1950" s="3"/>
      <c r="F1950" s="6"/>
      <c r="G1950" s="6"/>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c r="EO1950" s="3"/>
      <c r="EP1950" s="3"/>
      <c r="EQ1950" s="3"/>
      <c r="ER1950" s="3"/>
      <c r="ES1950" s="3"/>
      <c r="ET1950" s="3"/>
      <c r="EU1950" s="3"/>
      <c r="EV1950" s="3"/>
      <c r="EW1950" s="3"/>
      <c r="EX1950" s="3"/>
      <c r="EY1950" s="3"/>
      <c r="EZ1950" s="3"/>
      <c r="FA1950" s="3"/>
      <c r="FB1950" s="3"/>
      <c r="FC1950" s="3"/>
      <c r="FD1950" s="3"/>
      <c r="FE1950" s="3"/>
      <c r="FF1950" s="3"/>
      <c r="FG1950" s="3"/>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c r="GN1950" s="3"/>
    </row>
    <row r="1951" spans="2:196" x14ac:dyDescent="0.2">
      <c r="B1951" s="3"/>
      <c r="C1951" s="3"/>
      <c r="D1951" s="3"/>
      <c r="E1951" s="3"/>
      <c r="F1951" s="6"/>
      <c r="G1951" s="6"/>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c r="EO1951" s="3"/>
      <c r="EP1951" s="3"/>
      <c r="EQ1951" s="3"/>
      <c r="ER1951" s="3"/>
      <c r="ES1951" s="3"/>
      <c r="ET1951" s="3"/>
      <c r="EU1951" s="3"/>
      <c r="EV1951" s="3"/>
      <c r="EW1951" s="3"/>
      <c r="EX1951" s="3"/>
      <c r="EY1951" s="3"/>
      <c r="EZ1951" s="3"/>
      <c r="FA1951" s="3"/>
      <c r="FB1951" s="3"/>
      <c r="FC1951" s="3"/>
      <c r="FD1951" s="3"/>
      <c r="FE1951" s="3"/>
      <c r="FF1951" s="3"/>
      <c r="FG1951" s="3"/>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c r="GN1951" s="3"/>
    </row>
    <row r="1952" spans="2:196" x14ac:dyDescent="0.2">
      <c r="B1952" s="3"/>
      <c r="C1952" s="3"/>
      <c r="D1952" s="3"/>
      <c r="E1952" s="3"/>
      <c r="F1952" s="6"/>
      <c r="G1952" s="6"/>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c r="EO1952" s="3"/>
      <c r="EP1952" s="3"/>
      <c r="EQ1952" s="3"/>
      <c r="ER1952" s="3"/>
      <c r="ES1952" s="3"/>
      <c r="ET1952" s="3"/>
      <c r="EU1952" s="3"/>
      <c r="EV1952" s="3"/>
      <c r="EW1952" s="3"/>
      <c r="EX1952" s="3"/>
      <c r="EY1952" s="3"/>
      <c r="EZ1952" s="3"/>
      <c r="FA1952" s="3"/>
      <c r="FB1952" s="3"/>
      <c r="FC1952" s="3"/>
      <c r="FD1952" s="3"/>
      <c r="FE1952" s="3"/>
      <c r="FF1952" s="3"/>
      <c r="FG1952" s="3"/>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c r="GN1952" s="3"/>
    </row>
    <row r="1953" spans="2:196" x14ac:dyDescent="0.2">
      <c r="B1953" s="3"/>
      <c r="C1953" s="3"/>
      <c r="D1953" s="3"/>
      <c r="E1953" s="3"/>
      <c r="F1953" s="6"/>
      <c r="G1953" s="6"/>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c r="EO1953" s="3"/>
      <c r="EP1953" s="3"/>
      <c r="EQ1953" s="3"/>
      <c r="ER1953" s="3"/>
      <c r="ES1953" s="3"/>
      <c r="ET1953" s="3"/>
      <c r="EU1953" s="3"/>
      <c r="EV1953" s="3"/>
      <c r="EW1953" s="3"/>
      <c r="EX1953" s="3"/>
      <c r="EY1953" s="3"/>
      <c r="EZ1953" s="3"/>
      <c r="FA1953" s="3"/>
      <c r="FB1953" s="3"/>
      <c r="FC1953" s="3"/>
      <c r="FD1953" s="3"/>
      <c r="FE1953" s="3"/>
      <c r="FF1953" s="3"/>
      <c r="FG1953" s="3"/>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c r="GN1953" s="3"/>
    </row>
    <row r="1954" spans="2:196" x14ac:dyDescent="0.2">
      <c r="B1954" s="3"/>
      <c r="C1954" s="3"/>
      <c r="D1954" s="3"/>
      <c r="E1954" s="3"/>
      <c r="F1954" s="6"/>
      <c r="G1954" s="6"/>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c r="EO1954" s="3"/>
      <c r="EP1954" s="3"/>
      <c r="EQ1954" s="3"/>
      <c r="ER1954" s="3"/>
      <c r="ES1954" s="3"/>
      <c r="ET1954" s="3"/>
      <c r="EU1954" s="3"/>
      <c r="EV1954" s="3"/>
      <c r="EW1954" s="3"/>
      <c r="EX1954" s="3"/>
      <c r="EY1954" s="3"/>
      <c r="EZ1954" s="3"/>
      <c r="FA1954" s="3"/>
      <c r="FB1954" s="3"/>
      <c r="FC1954" s="3"/>
      <c r="FD1954" s="3"/>
      <c r="FE1954" s="3"/>
      <c r="FF1954" s="3"/>
      <c r="FG1954" s="3"/>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c r="GN1954" s="3"/>
    </row>
    <row r="1955" spans="2:196" x14ac:dyDescent="0.2">
      <c r="B1955" s="3"/>
      <c r="C1955" s="3"/>
      <c r="D1955" s="3"/>
      <c r="E1955" s="3"/>
      <c r="F1955" s="6"/>
      <c r="G1955" s="6"/>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c r="EO1955" s="3"/>
      <c r="EP1955" s="3"/>
      <c r="EQ1955" s="3"/>
      <c r="ER1955" s="3"/>
      <c r="ES1955" s="3"/>
      <c r="ET1955" s="3"/>
      <c r="EU1955" s="3"/>
      <c r="EV1955" s="3"/>
      <c r="EW1955" s="3"/>
      <c r="EX1955" s="3"/>
      <c r="EY1955" s="3"/>
      <c r="EZ1955" s="3"/>
      <c r="FA1955" s="3"/>
      <c r="FB1955" s="3"/>
      <c r="FC1955" s="3"/>
      <c r="FD1955" s="3"/>
      <c r="FE1955" s="3"/>
      <c r="FF1955" s="3"/>
      <c r="FG1955" s="3"/>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c r="GN1955" s="3"/>
    </row>
    <row r="1956" spans="2:196" x14ac:dyDescent="0.2">
      <c r="B1956" s="3"/>
      <c r="C1956" s="3"/>
      <c r="D1956" s="3"/>
      <c r="E1956" s="3"/>
      <c r="F1956" s="6"/>
      <c r="G1956" s="6"/>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c r="EO1956" s="3"/>
      <c r="EP1956" s="3"/>
      <c r="EQ1956" s="3"/>
      <c r="ER1956" s="3"/>
      <c r="ES1956" s="3"/>
      <c r="ET1956" s="3"/>
      <c r="EU1956" s="3"/>
      <c r="EV1956" s="3"/>
      <c r="EW1956" s="3"/>
      <c r="EX1956" s="3"/>
      <c r="EY1956" s="3"/>
      <c r="EZ1956" s="3"/>
      <c r="FA1956" s="3"/>
      <c r="FB1956" s="3"/>
      <c r="FC1956" s="3"/>
      <c r="FD1956" s="3"/>
      <c r="FE1956" s="3"/>
      <c r="FF1956" s="3"/>
      <c r="FG1956" s="3"/>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c r="GN1956" s="3"/>
    </row>
    <row r="1957" spans="2:196" x14ac:dyDescent="0.2">
      <c r="B1957" s="3"/>
      <c r="C1957" s="3"/>
      <c r="D1957" s="3"/>
      <c r="E1957" s="3"/>
      <c r="F1957" s="6"/>
      <c r="G1957" s="6"/>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c r="GN1957" s="3"/>
    </row>
    <row r="1958" spans="2:196" x14ac:dyDescent="0.2">
      <c r="B1958" s="3"/>
      <c r="C1958" s="3"/>
      <c r="D1958" s="3"/>
      <c r="E1958" s="3"/>
      <c r="F1958" s="6"/>
      <c r="G1958" s="6"/>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c r="GN1958" s="3"/>
    </row>
    <row r="1959" spans="2:196" x14ac:dyDescent="0.2">
      <c r="B1959" s="3"/>
      <c r="C1959" s="3"/>
      <c r="D1959" s="3"/>
      <c r="E1959" s="3"/>
      <c r="F1959" s="6"/>
      <c r="G1959" s="6"/>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c r="GN1959" s="3"/>
    </row>
    <row r="1960" spans="2:196" x14ac:dyDescent="0.2">
      <c r="B1960" s="3"/>
      <c r="C1960" s="3"/>
      <c r="D1960" s="3"/>
      <c r="E1960" s="3"/>
      <c r="F1960" s="6"/>
      <c r="G1960" s="6"/>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c r="GN1960" s="3"/>
    </row>
    <row r="1961" spans="2:196" x14ac:dyDescent="0.2">
      <c r="B1961" s="3"/>
      <c r="C1961" s="3"/>
      <c r="D1961" s="3"/>
      <c r="E1961" s="3"/>
      <c r="F1961" s="6"/>
      <c r="G1961" s="6"/>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c r="EO1961" s="3"/>
      <c r="EP1961" s="3"/>
      <c r="EQ1961" s="3"/>
      <c r="ER1961" s="3"/>
      <c r="ES1961" s="3"/>
      <c r="ET1961" s="3"/>
      <c r="EU1961" s="3"/>
      <c r="EV1961" s="3"/>
      <c r="EW1961" s="3"/>
      <c r="EX1961" s="3"/>
      <c r="EY1961" s="3"/>
      <c r="EZ1961" s="3"/>
      <c r="FA1961" s="3"/>
      <c r="FB1961" s="3"/>
      <c r="FC1961" s="3"/>
      <c r="FD1961" s="3"/>
      <c r="FE1961" s="3"/>
      <c r="FF1961" s="3"/>
      <c r="FG1961" s="3"/>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c r="GN1961" s="3"/>
    </row>
    <row r="1962" spans="2:196" x14ac:dyDescent="0.2">
      <c r="B1962" s="3"/>
      <c r="C1962" s="3"/>
      <c r="D1962" s="3"/>
      <c r="E1962" s="3"/>
      <c r="F1962" s="6"/>
      <c r="G1962" s="6"/>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c r="EO1962" s="3"/>
      <c r="EP1962" s="3"/>
      <c r="EQ1962" s="3"/>
      <c r="ER1962" s="3"/>
      <c r="ES1962" s="3"/>
      <c r="ET1962" s="3"/>
      <c r="EU1962" s="3"/>
      <c r="EV1962" s="3"/>
      <c r="EW1962" s="3"/>
      <c r="EX1962" s="3"/>
      <c r="EY1962" s="3"/>
      <c r="EZ1962" s="3"/>
      <c r="FA1962" s="3"/>
      <c r="FB1962" s="3"/>
      <c r="FC1962" s="3"/>
      <c r="FD1962" s="3"/>
      <c r="FE1962" s="3"/>
      <c r="FF1962" s="3"/>
      <c r="FG1962" s="3"/>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c r="GN1962" s="3"/>
    </row>
    <row r="1963" spans="2:196" x14ac:dyDescent="0.2">
      <c r="B1963" s="3"/>
      <c r="C1963" s="3"/>
      <c r="D1963" s="3"/>
      <c r="E1963" s="3"/>
      <c r="F1963" s="6"/>
      <c r="G1963" s="6"/>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c r="EO1963" s="3"/>
      <c r="EP1963" s="3"/>
      <c r="EQ1963" s="3"/>
      <c r="ER1963" s="3"/>
      <c r="ES1963" s="3"/>
      <c r="ET1963" s="3"/>
      <c r="EU1963" s="3"/>
      <c r="EV1963" s="3"/>
      <c r="EW1963" s="3"/>
      <c r="EX1963" s="3"/>
      <c r="EY1963" s="3"/>
      <c r="EZ1963" s="3"/>
      <c r="FA1963" s="3"/>
      <c r="FB1963" s="3"/>
      <c r="FC1963" s="3"/>
      <c r="FD1963" s="3"/>
      <c r="FE1963" s="3"/>
      <c r="FF1963" s="3"/>
      <c r="FG1963" s="3"/>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c r="GN1963" s="3"/>
    </row>
    <row r="1964" spans="2:196" x14ac:dyDescent="0.2">
      <c r="B1964" s="3"/>
      <c r="C1964" s="3"/>
      <c r="D1964" s="3"/>
      <c r="E1964" s="3"/>
      <c r="F1964" s="6"/>
      <c r="G1964" s="6"/>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c r="EO1964" s="3"/>
      <c r="EP1964" s="3"/>
      <c r="EQ1964" s="3"/>
      <c r="ER1964" s="3"/>
      <c r="ES1964" s="3"/>
      <c r="ET1964" s="3"/>
      <c r="EU1964" s="3"/>
      <c r="EV1964" s="3"/>
      <c r="EW1964" s="3"/>
      <c r="EX1964" s="3"/>
      <c r="EY1964" s="3"/>
      <c r="EZ1964" s="3"/>
      <c r="FA1964" s="3"/>
      <c r="FB1964" s="3"/>
      <c r="FC1964" s="3"/>
      <c r="FD1964" s="3"/>
      <c r="FE1964" s="3"/>
      <c r="FF1964" s="3"/>
      <c r="FG1964" s="3"/>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c r="GN1964" s="3"/>
    </row>
    <row r="1965" spans="2:196" x14ac:dyDescent="0.2">
      <c r="B1965" s="3"/>
      <c r="C1965" s="3"/>
      <c r="D1965" s="3"/>
      <c r="E1965" s="3"/>
      <c r="F1965" s="6"/>
      <c r="G1965" s="6"/>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c r="EO1965" s="3"/>
      <c r="EP1965" s="3"/>
      <c r="EQ1965" s="3"/>
      <c r="ER1965" s="3"/>
      <c r="ES1965" s="3"/>
      <c r="ET1965" s="3"/>
      <c r="EU1965" s="3"/>
      <c r="EV1965" s="3"/>
      <c r="EW1965" s="3"/>
      <c r="EX1965" s="3"/>
      <c r="EY1965" s="3"/>
      <c r="EZ1965" s="3"/>
      <c r="FA1965" s="3"/>
      <c r="FB1965" s="3"/>
      <c r="FC1965" s="3"/>
      <c r="FD1965" s="3"/>
      <c r="FE1965" s="3"/>
      <c r="FF1965" s="3"/>
      <c r="FG1965" s="3"/>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c r="GN1965" s="3"/>
    </row>
    <row r="1966" spans="2:196" x14ac:dyDescent="0.2">
      <c r="B1966" s="3"/>
      <c r="C1966" s="3"/>
      <c r="D1966" s="3"/>
      <c r="E1966" s="3"/>
      <c r="F1966" s="6"/>
      <c r="G1966" s="6"/>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c r="EO1966" s="3"/>
      <c r="EP1966" s="3"/>
      <c r="EQ1966" s="3"/>
      <c r="ER1966" s="3"/>
      <c r="ES1966" s="3"/>
      <c r="ET1966" s="3"/>
      <c r="EU1966" s="3"/>
      <c r="EV1966" s="3"/>
      <c r="EW1966" s="3"/>
      <c r="EX1966" s="3"/>
      <c r="EY1966" s="3"/>
      <c r="EZ1966" s="3"/>
      <c r="FA1966" s="3"/>
      <c r="FB1966" s="3"/>
      <c r="FC1966" s="3"/>
      <c r="FD1966" s="3"/>
      <c r="FE1966" s="3"/>
      <c r="FF1966" s="3"/>
      <c r="FG1966" s="3"/>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c r="GN1966" s="3"/>
    </row>
    <row r="1967" spans="2:196" x14ac:dyDescent="0.2">
      <c r="B1967" s="3"/>
      <c r="C1967" s="3"/>
      <c r="D1967" s="3"/>
      <c r="E1967" s="3"/>
      <c r="F1967" s="6"/>
      <c r="G1967" s="6"/>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c r="EO1967" s="3"/>
      <c r="EP1967" s="3"/>
      <c r="EQ1967" s="3"/>
      <c r="ER1967" s="3"/>
      <c r="ES1967" s="3"/>
      <c r="ET1967" s="3"/>
      <c r="EU1967" s="3"/>
      <c r="EV1967" s="3"/>
      <c r="EW1967" s="3"/>
      <c r="EX1967" s="3"/>
      <c r="EY1967" s="3"/>
      <c r="EZ1967" s="3"/>
      <c r="FA1967" s="3"/>
      <c r="FB1967" s="3"/>
      <c r="FC1967" s="3"/>
      <c r="FD1967" s="3"/>
      <c r="FE1967" s="3"/>
      <c r="FF1967" s="3"/>
      <c r="FG1967" s="3"/>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c r="GN1967" s="3"/>
    </row>
    <row r="1968" spans="2:196" x14ac:dyDescent="0.2">
      <c r="B1968" s="3"/>
      <c r="C1968" s="3"/>
      <c r="D1968" s="3"/>
      <c r="E1968" s="3"/>
      <c r="F1968" s="6"/>
      <c r="G1968" s="6"/>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c r="EO1968" s="3"/>
      <c r="EP1968" s="3"/>
      <c r="EQ1968" s="3"/>
      <c r="ER1968" s="3"/>
      <c r="ES1968" s="3"/>
      <c r="ET1968" s="3"/>
      <c r="EU1968" s="3"/>
      <c r="EV1968" s="3"/>
      <c r="EW1968" s="3"/>
      <c r="EX1968" s="3"/>
      <c r="EY1968" s="3"/>
      <c r="EZ1968" s="3"/>
      <c r="FA1968" s="3"/>
      <c r="FB1968" s="3"/>
      <c r="FC1968" s="3"/>
      <c r="FD1968" s="3"/>
      <c r="FE1968" s="3"/>
      <c r="FF1968" s="3"/>
      <c r="FG1968" s="3"/>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c r="GN1968" s="3"/>
    </row>
    <row r="1969" spans="2:196" x14ac:dyDescent="0.2">
      <c r="B1969" s="3"/>
      <c r="C1969" s="3"/>
      <c r="D1969" s="3"/>
      <c r="E1969" s="3"/>
      <c r="F1969" s="6"/>
      <c r="G1969" s="6"/>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c r="EO1969" s="3"/>
      <c r="EP1969" s="3"/>
      <c r="EQ1969" s="3"/>
      <c r="ER1969" s="3"/>
      <c r="ES1969" s="3"/>
      <c r="ET1969" s="3"/>
      <c r="EU1969" s="3"/>
      <c r="EV1969" s="3"/>
      <c r="EW1969" s="3"/>
      <c r="EX1969" s="3"/>
      <c r="EY1969" s="3"/>
      <c r="EZ1969" s="3"/>
      <c r="FA1969" s="3"/>
      <c r="FB1969" s="3"/>
      <c r="FC1969" s="3"/>
      <c r="FD1969" s="3"/>
      <c r="FE1969" s="3"/>
      <c r="FF1969" s="3"/>
      <c r="FG1969" s="3"/>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c r="GN1969" s="3"/>
    </row>
    <row r="1970" spans="2:196" x14ac:dyDescent="0.2">
      <c r="B1970" s="3"/>
      <c r="C1970" s="3"/>
      <c r="D1970" s="3"/>
      <c r="E1970" s="3"/>
      <c r="F1970" s="6"/>
      <c r="G1970" s="6"/>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c r="EO1970" s="3"/>
      <c r="EP1970" s="3"/>
      <c r="EQ1970" s="3"/>
      <c r="ER1970" s="3"/>
      <c r="ES1970" s="3"/>
      <c r="ET1970" s="3"/>
      <c r="EU1970" s="3"/>
      <c r="EV1970" s="3"/>
      <c r="EW1970" s="3"/>
      <c r="EX1970" s="3"/>
      <c r="EY1970" s="3"/>
      <c r="EZ1970" s="3"/>
      <c r="FA1970" s="3"/>
      <c r="FB1970" s="3"/>
      <c r="FC1970" s="3"/>
      <c r="FD1970" s="3"/>
      <c r="FE1970" s="3"/>
      <c r="FF1970" s="3"/>
      <c r="FG1970" s="3"/>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c r="GN1970" s="3"/>
    </row>
    <row r="1971" spans="2:196" x14ac:dyDescent="0.2">
      <c r="B1971" s="3"/>
      <c r="C1971" s="3"/>
      <c r="D1971" s="3"/>
      <c r="E1971" s="3"/>
      <c r="F1971" s="6"/>
      <c r="G1971" s="6"/>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c r="EO1971" s="3"/>
      <c r="EP1971" s="3"/>
      <c r="EQ1971" s="3"/>
      <c r="ER1971" s="3"/>
      <c r="ES1971" s="3"/>
      <c r="ET1971" s="3"/>
      <c r="EU1971" s="3"/>
      <c r="EV1971" s="3"/>
      <c r="EW1971" s="3"/>
      <c r="EX1971" s="3"/>
      <c r="EY1971" s="3"/>
      <c r="EZ1971" s="3"/>
      <c r="FA1971" s="3"/>
      <c r="FB1971" s="3"/>
      <c r="FC1971" s="3"/>
      <c r="FD1971" s="3"/>
      <c r="FE1971" s="3"/>
      <c r="FF1971" s="3"/>
      <c r="FG1971" s="3"/>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c r="GN1971" s="3"/>
    </row>
    <row r="1972" spans="2:196" x14ac:dyDescent="0.2">
      <c r="B1972" s="3"/>
      <c r="C1972" s="3"/>
      <c r="D1972" s="3"/>
      <c r="E1972" s="3"/>
      <c r="F1972" s="6"/>
      <c r="G1972" s="6"/>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c r="EO1972" s="3"/>
      <c r="EP1972" s="3"/>
      <c r="EQ1972" s="3"/>
      <c r="ER1972" s="3"/>
      <c r="ES1972" s="3"/>
      <c r="ET1972" s="3"/>
      <c r="EU1972" s="3"/>
      <c r="EV1972" s="3"/>
      <c r="EW1972" s="3"/>
      <c r="EX1972" s="3"/>
      <c r="EY1972" s="3"/>
      <c r="EZ1972" s="3"/>
      <c r="FA1972" s="3"/>
      <c r="FB1972" s="3"/>
      <c r="FC1972" s="3"/>
      <c r="FD1972" s="3"/>
      <c r="FE1972" s="3"/>
      <c r="FF1972" s="3"/>
      <c r="FG1972" s="3"/>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c r="GN1972" s="3"/>
    </row>
    <row r="1973" spans="2:196" x14ac:dyDescent="0.2">
      <c r="B1973" s="3"/>
      <c r="C1973" s="3"/>
      <c r="D1973" s="3"/>
      <c r="E1973" s="3"/>
      <c r="F1973" s="6"/>
      <c r="G1973" s="6"/>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c r="EO1973" s="3"/>
      <c r="EP1973" s="3"/>
      <c r="EQ1973" s="3"/>
      <c r="ER1973" s="3"/>
      <c r="ES1973" s="3"/>
      <c r="ET1973" s="3"/>
      <c r="EU1973" s="3"/>
      <c r="EV1973" s="3"/>
      <c r="EW1973" s="3"/>
      <c r="EX1973" s="3"/>
      <c r="EY1973" s="3"/>
      <c r="EZ1973" s="3"/>
      <c r="FA1973" s="3"/>
      <c r="FB1973" s="3"/>
      <c r="FC1973" s="3"/>
      <c r="FD1973" s="3"/>
      <c r="FE1973" s="3"/>
      <c r="FF1973" s="3"/>
      <c r="FG1973" s="3"/>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c r="GN1973" s="3"/>
    </row>
    <row r="1974" spans="2:196" x14ac:dyDescent="0.2">
      <c r="B1974" s="3"/>
      <c r="C1974" s="3"/>
      <c r="D1974" s="3"/>
      <c r="E1974" s="3"/>
      <c r="F1974" s="6"/>
      <c r="G1974" s="6"/>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c r="EO1974" s="3"/>
      <c r="EP1974" s="3"/>
      <c r="EQ1974" s="3"/>
      <c r="ER1974" s="3"/>
      <c r="ES1974" s="3"/>
      <c r="ET1974" s="3"/>
      <c r="EU1974" s="3"/>
      <c r="EV1974" s="3"/>
      <c r="EW1974" s="3"/>
      <c r="EX1974" s="3"/>
      <c r="EY1974" s="3"/>
      <c r="EZ1974" s="3"/>
      <c r="FA1974" s="3"/>
      <c r="FB1974" s="3"/>
      <c r="FC1974" s="3"/>
      <c r="FD1974" s="3"/>
      <c r="FE1974" s="3"/>
      <c r="FF1974" s="3"/>
      <c r="FG1974" s="3"/>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c r="GN1974" s="3"/>
    </row>
    <row r="1975" spans="2:196" x14ac:dyDescent="0.2">
      <c r="B1975" s="3"/>
      <c r="C1975" s="3"/>
      <c r="D1975" s="3"/>
      <c r="E1975" s="3"/>
      <c r="F1975" s="6"/>
      <c r="G1975" s="6"/>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c r="EO1975" s="3"/>
      <c r="EP1975" s="3"/>
      <c r="EQ1975" s="3"/>
      <c r="ER1975" s="3"/>
      <c r="ES1975" s="3"/>
      <c r="ET1975" s="3"/>
      <c r="EU1975" s="3"/>
      <c r="EV1975" s="3"/>
      <c r="EW1975" s="3"/>
      <c r="EX1975" s="3"/>
      <c r="EY1975" s="3"/>
      <c r="EZ1975" s="3"/>
      <c r="FA1975" s="3"/>
      <c r="FB1975" s="3"/>
      <c r="FC1975" s="3"/>
      <c r="FD1975" s="3"/>
      <c r="FE1975" s="3"/>
      <c r="FF1975" s="3"/>
      <c r="FG1975" s="3"/>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c r="GN1975" s="3"/>
    </row>
    <row r="1976" spans="2:196" x14ac:dyDescent="0.2">
      <c r="B1976" s="3"/>
      <c r="C1976" s="3"/>
      <c r="D1976" s="3"/>
      <c r="E1976" s="3"/>
      <c r="F1976" s="6"/>
      <c r="G1976" s="6"/>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c r="EO1976" s="3"/>
      <c r="EP1976" s="3"/>
      <c r="EQ1976" s="3"/>
      <c r="ER1976" s="3"/>
      <c r="ES1976" s="3"/>
      <c r="ET1976" s="3"/>
      <c r="EU1976" s="3"/>
      <c r="EV1976" s="3"/>
      <c r="EW1976" s="3"/>
      <c r="EX1976" s="3"/>
      <c r="EY1976" s="3"/>
      <c r="EZ1976" s="3"/>
      <c r="FA1976" s="3"/>
      <c r="FB1976" s="3"/>
      <c r="FC1976" s="3"/>
      <c r="FD1976" s="3"/>
      <c r="FE1976" s="3"/>
      <c r="FF1976" s="3"/>
      <c r="FG1976" s="3"/>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c r="GN1976" s="3"/>
    </row>
    <row r="1977" spans="2:196" x14ac:dyDescent="0.2">
      <c r="B1977" s="3"/>
      <c r="C1977" s="3"/>
      <c r="D1977" s="3"/>
      <c r="E1977" s="3"/>
      <c r="F1977" s="6"/>
      <c r="G1977" s="6"/>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c r="EO1977" s="3"/>
      <c r="EP1977" s="3"/>
      <c r="EQ1977" s="3"/>
      <c r="ER1977" s="3"/>
      <c r="ES1977" s="3"/>
      <c r="ET1977" s="3"/>
      <c r="EU1977" s="3"/>
      <c r="EV1977" s="3"/>
      <c r="EW1977" s="3"/>
      <c r="EX1977" s="3"/>
      <c r="EY1977" s="3"/>
      <c r="EZ1977" s="3"/>
      <c r="FA1977" s="3"/>
      <c r="FB1977" s="3"/>
      <c r="FC1977" s="3"/>
      <c r="FD1977" s="3"/>
      <c r="FE1977" s="3"/>
      <c r="FF1977" s="3"/>
      <c r="FG1977" s="3"/>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c r="GN1977" s="3"/>
    </row>
    <row r="1978" spans="2:196" x14ac:dyDescent="0.2">
      <c r="B1978" s="3"/>
      <c r="C1978" s="3"/>
      <c r="D1978" s="3"/>
      <c r="E1978" s="3"/>
      <c r="F1978" s="6"/>
      <c r="G1978" s="6"/>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c r="EO1978" s="3"/>
      <c r="EP1978" s="3"/>
      <c r="EQ1978" s="3"/>
      <c r="ER1978" s="3"/>
      <c r="ES1978" s="3"/>
      <c r="ET1978" s="3"/>
      <c r="EU1978" s="3"/>
      <c r="EV1978" s="3"/>
      <c r="EW1978" s="3"/>
      <c r="EX1978" s="3"/>
      <c r="EY1978" s="3"/>
      <c r="EZ1978" s="3"/>
      <c r="FA1978" s="3"/>
      <c r="FB1978" s="3"/>
      <c r="FC1978" s="3"/>
      <c r="FD1978" s="3"/>
      <c r="FE1978" s="3"/>
      <c r="FF1978" s="3"/>
      <c r="FG1978" s="3"/>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c r="GN1978" s="3"/>
    </row>
    <row r="1979" spans="2:196" x14ac:dyDescent="0.2">
      <c r="B1979" s="3"/>
      <c r="C1979" s="3"/>
      <c r="D1979" s="3"/>
      <c r="E1979" s="3"/>
      <c r="F1979" s="6"/>
      <c r="G1979" s="6"/>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c r="EO1979" s="3"/>
      <c r="EP1979" s="3"/>
      <c r="EQ1979" s="3"/>
      <c r="ER1979" s="3"/>
      <c r="ES1979" s="3"/>
      <c r="ET1979" s="3"/>
      <c r="EU1979" s="3"/>
      <c r="EV1979" s="3"/>
      <c r="EW1979" s="3"/>
      <c r="EX1979" s="3"/>
      <c r="EY1979" s="3"/>
      <c r="EZ1979" s="3"/>
      <c r="FA1979" s="3"/>
      <c r="FB1979" s="3"/>
      <c r="FC1979" s="3"/>
      <c r="FD1979" s="3"/>
      <c r="FE1979" s="3"/>
      <c r="FF1979" s="3"/>
      <c r="FG1979" s="3"/>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c r="GN1979" s="3"/>
    </row>
    <row r="1980" spans="2:196" x14ac:dyDescent="0.2">
      <c r="B1980" s="3"/>
      <c r="C1980" s="3"/>
      <c r="D1980" s="3"/>
      <c r="E1980" s="3"/>
      <c r="F1980" s="6"/>
      <c r="G1980" s="6"/>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c r="EO1980" s="3"/>
      <c r="EP1980" s="3"/>
      <c r="EQ1980" s="3"/>
      <c r="ER1980" s="3"/>
      <c r="ES1980" s="3"/>
      <c r="ET1980" s="3"/>
      <c r="EU1980" s="3"/>
      <c r="EV1980" s="3"/>
      <c r="EW1980" s="3"/>
      <c r="EX1980" s="3"/>
      <c r="EY1980" s="3"/>
      <c r="EZ1980" s="3"/>
      <c r="FA1980" s="3"/>
      <c r="FB1980" s="3"/>
      <c r="FC1980" s="3"/>
      <c r="FD1980" s="3"/>
      <c r="FE1980" s="3"/>
      <c r="FF1980" s="3"/>
      <c r="FG1980" s="3"/>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c r="GN1980" s="3"/>
    </row>
    <row r="1981" spans="2:196" x14ac:dyDescent="0.2">
      <c r="B1981" s="3"/>
      <c r="C1981" s="3"/>
      <c r="D1981" s="3"/>
      <c r="E1981" s="3"/>
      <c r="F1981" s="6"/>
      <c r="G1981" s="6"/>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c r="EO1981" s="3"/>
      <c r="EP1981" s="3"/>
      <c r="EQ1981" s="3"/>
      <c r="ER1981" s="3"/>
      <c r="ES1981" s="3"/>
      <c r="ET1981" s="3"/>
      <c r="EU1981" s="3"/>
      <c r="EV1981" s="3"/>
      <c r="EW1981" s="3"/>
      <c r="EX1981" s="3"/>
      <c r="EY1981" s="3"/>
      <c r="EZ1981" s="3"/>
      <c r="FA1981" s="3"/>
      <c r="FB1981" s="3"/>
      <c r="FC1981" s="3"/>
      <c r="FD1981" s="3"/>
      <c r="FE1981" s="3"/>
      <c r="FF1981" s="3"/>
      <c r="FG1981" s="3"/>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c r="GN1981" s="3"/>
    </row>
    <row r="1982" spans="2:196" x14ac:dyDescent="0.2">
      <c r="B1982" s="3"/>
      <c r="C1982" s="3"/>
      <c r="D1982" s="3"/>
      <c r="E1982" s="3"/>
      <c r="F1982" s="6"/>
      <c r="G1982" s="6"/>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c r="EO1982" s="3"/>
      <c r="EP1982" s="3"/>
      <c r="EQ1982" s="3"/>
      <c r="ER1982" s="3"/>
      <c r="ES1982" s="3"/>
      <c r="ET1982" s="3"/>
      <c r="EU1982" s="3"/>
      <c r="EV1982" s="3"/>
      <c r="EW1982" s="3"/>
      <c r="EX1982" s="3"/>
      <c r="EY1982" s="3"/>
      <c r="EZ1982" s="3"/>
      <c r="FA1982" s="3"/>
      <c r="FB1982" s="3"/>
      <c r="FC1982" s="3"/>
      <c r="FD1982" s="3"/>
      <c r="FE1982" s="3"/>
      <c r="FF1982" s="3"/>
      <c r="FG1982" s="3"/>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c r="GN1982" s="3"/>
    </row>
    <row r="1983" spans="2:196" x14ac:dyDescent="0.2">
      <c r="B1983" s="3"/>
      <c r="C1983" s="3"/>
      <c r="D1983" s="3"/>
      <c r="E1983" s="3"/>
      <c r="F1983" s="6"/>
      <c r="G1983" s="6"/>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c r="EO1983" s="3"/>
      <c r="EP1983" s="3"/>
      <c r="EQ1983" s="3"/>
      <c r="ER1983" s="3"/>
      <c r="ES1983" s="3"/>
      <c r="ET1983" s="3"/>
      <c r="EU1983" s="3"/>
      <c r="EV1983" s="3"/>
      <c r="EW1983" s="3"/>
      <c r="EX1983" s="3"/>
      <c r="EY1983" s="3"/>
      <c r="EZ1983" s="3"/>
      <c r="FA1983" s="3"/>
      <c r="FB1983" s="3"/>
      <c r="FC1983" s="3"/>
      <c r="FD1983" s="3"/>
      <c r="FE1983" s="3"/>
      <c r="FF1983" s="3"/>
      <c r="FG1983" s="3"/>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c r="GN1983" s="3"/>
    </row>
    <row r="1984" spans="2:196" x14ac:dyDescent="0.2">
      <c r="B1984" s="3"/>
      <c r="C1984" s="3"/>
      <c r="D1984" s="3"/>
      <c r="E1984" s="3"/>
      <c r="F1984" s="6"/>
      <c r="G1984" s="6"/>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c r="EO1984" s="3"/>
      <c r="EP1984" s="3"/>
      <c r="EQ1984" s="3"/>
      <c r="ER1984" s="3"/>
      <c r="ES1984" s="3"/>
      <c r="ET1984" s="3"/>
      <c r="EU1984" s="3"/>
      <c r="EV1984" s="3"/>
      <c r="EW1984" s="3"/>
      <c r="EX1984" s="3"/>
      <c r="EY1984" s="3"/>
      <c r="EZ1984" s="3"/>
      <c r="FA1984" s="3"/>
      <c r="FB1984" s="3"/>
      <c r="FC1984" s="3"/>
      <c r="FD1984" s="3"/>
      <c r="FE1984" s="3"/>
      <c r="FF1984" s="3"/>
      <c r="FG1984" s="3"/>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c r="GN1984" s="3"/>
    </row>
    <row r="1985" spans="2:196" x14ac:dyDescent="0.2">
      <c r="B1985" s="3"/>
      <c r="C1985" s="3"/>
      <c r="D1985" s="3"/>
      <c r="E1985" s="3"/>
      <c r="F1985" s="6"/>
      <c r="G1985" s="6"/>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c r="EO1985" s="3"/>
      <c r="EP1985" s="3"/>
      <c r="EQ1985" s="3"/>
      <c r="ER1985" s="3"/>
      <c r="ES1985" s="3"/>
      <c r="ET1985" s="3"/>
      <c r="EU1985" s="3"/>
      <c r="EV1985" s="3"/>
      <c r="EW1985" s="3"/>
      <c r="EX1985" s="3"/>
      <c r="EY1985" s="3"/>
      <c r="EZ1985" s="3"/>
      <c r="FA1985" s="3"/>
      <c r="FB1985" s="3"/>
      <c r="FC1985" s="3"/>
      <c r="FD1985" s="3"/>
      <c r="FE1985" s="3"/>
      <c r="FF1985" s="3"/>
      <c r="FG1985" s="3"/>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c r="GN1985" s="3"/>
    </row>
    <row r="1986" spans="2:196" x14ac:dyDescent="0.2">
      <c r="B1986" s="3"/>
      <c r="C1986" s="3"/>
      <c r="D1986" s="3"/>
      <c r="E1986" s="3"/>
      <c r="F1986" s="6"/>
      <c r="G1986" s="6"/>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c r="EO1986" s="3"/>
      <c r="EP1986" s="3"/>
      <c r="EQ1986" s="3"/>
      <c r="ER1986" s="3"/>
      <c r="ES1986" s="3"/>
      <c r="ET1986" s="3"/>
      <c r="EU1986" s="3"/>
      <c r="EV1986" s="3"/>
      <c r="EW1986" s="3"/>
      <c r="EX1986" s="3"/>
      <c r="EY1986" s="3"/>
      <c r="EZ1986" s="3"/>
      <c r="FA1986" s="3"/>
      <c r="FB1986" s="3"/>
      <c r="FC1986" s="3"/>
      <c r="FD1986" s="3"/>
      <c r="FE1986" s="3"/>
      <c r="FF1986" s="3"/>
      <c r="FG1986" s="3"/>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c r="GN1986" s="3"/>
    </row>
    <row r="1987" spans="2:196" x14ac:dyDescent="0.2">
      <c r="B1987" s="3"/>
      <c r="C1987" s="3"/>
      <c r="D1987" s="3"/>
      <c r="E1987" s="3"/>
      <c r="F1987" s="6"/>
      <c r="G1987" s="6"/>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c r="EO1987" s="3"/>
      <c r="EP1987" s="3"/>
      <c r="EQ1987" s="3"/>
      <c r="ER1987" s="3"/>
      <c r="ES1987" s="3"/>
      <c r="ET1987" s="3"/>
      <c r="EU1987" s="3"/>
      <c r="EV1987" s="3"/>
      <c r="EW1987" s="3"/>
      <c r="EX1987" s="3"/>
      <c r="EY1987" s="3"/>
      <c r="EZ1987" s="3"/>
      <c r="FA1987" s="3"/>
      <c r="FB1987" s="3"/>
      <c r="FC1987" s="3"/>
      <c r="FD1987" s="3"/>
      <c r="FE1987" s="3"/>
      <c r="FF1987" s="3"/>
      <c r="FG1987" s="3"/>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c r="GN1987" s="3"/>
    </row>
    <row r="1988" spans="2:196" x14ac:dyDescent="0.2">
      <c r="B1988" s="3"/>
      <c r="C1988" s="3"/>
      <c r="D1988" s="3"/>
      <c r="E1988" s="3"/>
      <c r="F1988" s="6"/>
      <c r="G1988" s="6"/>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c r="EO1988" s="3"/>
      <c r="EP1988" s="3"/>
      <c r="EQ1988" s="3"/>
      <c r="ER1988" s="3"/>
      <c r="ES1988" s="3"/>
      <c r="ET1988" s="3"/>
      <c r="EU1988" s="3"/>
      <c r="EV1988" s="3"/>
      <c r="EW1988" s="3"/>
      <c r="EX1988" s="3"/>
      <c r="EY1988" s="3"/>
      <c r="EZ1988" s="3"/>
      <c r="FA1988" s="3"/>
      <c r="FB1988" s="3"/>
      <c r="FC1988" s="3"/>
      <c r="FD1988" s="3"/>
      <c r="FE1988" s="3"/>
      <c r="FF1988" s="3"/>
      <c r="FG1988" s="3"/>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c r="GN1988" s="3"/>
    </row>
    <row r="1989" spans="2:196" x14ac:dyDescent="0.2">
      <c r="B1989" s="3"/>
      <c r="C1989" s="3"/>
      <c r="D1989" s="3"/>
      <c r="E1989" s="3"/>
      <c r="F1989" s="6"/>
      <c r="G1989" s="6"/>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c r="GN1989" s="3"/>
    </row>
    <row r="1990" spans="2:196" x14ac:dyDescent="0.2">
      <c r="B1990" s="3"/>
      <c r="C1990" s="3"/>
      <c r="D1990" s="3"/>
      <c r="E1990" s="3"/>
      <c r="F1990" s="6"/>
      <c r="G1990" s="6"/>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c r="GN1990" s="3"/>
    </row>
    <row r="1991" spans="2:196" x14ac:dyDescent="0.2">
      <c r="B1991" s="3"/>
      <c r="C1991" s="3"/>
      <c r="D1991" s="3"/>
      <c r="E1991" s="3"/>
      <c r="F1991" s="6"/>
      <c r="G1991" s="6"/>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c r="GN1991" s="3"/>
    </row>
    <row r="1992" spans="2:196" x14ac:dyDescent="0.2">
      <c r="B1992" s="3"/>
      <c r="C1992" s="3"/>
      <c r="D1992" s="3"/>
      <c r="E1992" s="3"/>
      <c r="F1992" s="6"/>
      <c r="G1992" s="6"/>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c r="GN1992" s="3"/>
    </row>
    <row r="1993" spans="2:196" x14ac:dyDescent="0.2">
      <c r="B1993" s="3"/>
      <c r="C1993" s="3"/>
      <c r="D1993" s="3"/>
      <c r="E1993" s="3"/>
      <c r="F1993" s="6"/>
      <c r="G1993" s="6"/>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c r="GN1993" s="3"/>
    </row>
    <row r="1994" spans="2:196" x14ac:dyDescent="0.2">
      <c r="B1994" s="3"/>
      <c r="C1994" s="3"/>
      <c r="D1994" s="3"/>
      <c r="E1994" s="3"/>
      <c r="F1994" s="6"/>
      <c r="G1994" s="6"/>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c r="GN1994" s="3"/>
    </row>
    <row r="1995" spans="2:196" x14ac:dyDescent="0.2">
      <c r="B1995" s="3"/>
      <c r="C1995" s="3"/>
      <c r="D1995" s="3"/>
      <c r="E1995" s="3"/>
      <c r="F1995" s="6"/>
      <c r="G1995" s="6"/>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c r="EO1995" s="3"/>
      <c r="EP1995" s="3"/>
      <c r="EQ1995" s="3"/>
      <c r="ER1995" s="3"/>
      <c r="ES1995" s="3"/>
      <c r="ET1995" s="3"/>
      <c r="EU1995" s="3"/>
      <c r="EV1995" s="3"/>
      <c r="EW1995" s="3"/>
      <c r="EX1995" s="3"/>
      <c r="EY1995" s="3"/>
      <c r="EZ1995" s="3"/>
      <c r="FA1995" s="3"/>
      <c r="FB1995" s="3"/>
      <c r="FC1995" s="3"/>
      <c r="FD1995" s="3"/>
      <c r="FE1995" s="3"/>
      <c r="FF1995" s="3"/>
      <c r="FG1995" s="3"/>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c r="GN1995" s="3"/>
    </row>
    <row r="1996" spans="2:196" x14ac:dyDescent="0.2">
      <c r="B1996" s="3"/>
      <c r="C1996" s="3"/>
      <c r="D1996" s="3"/>
      <c r="E1996" s="3"/>
      <c r="F1996" s="6"/>
      <c r="G1996" s="6"/>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c r="EO1996" s="3"/>
      <c r="EP1996" s="3"/>
      <c r="EQ1996" s="3"/>
      <c r="ER1996" s="3"/>
      <c r="ES1996" s="3"/>
      <c r="ET1996" s="3"/>
      <c r="EU1996" s="3"/>
      <c r="EV1996" s="3"/>
      <c r="EW1996" s="3"/>
      <c r="EX1996" s="3"/>
      <c r="EY1996" s="3"/>
      <c r="EZ1996" s="3"/>
      <c r="FA1996" s="3"/>
      <c r="FB1996" s="3"/>
      <c r="FC1996" s="3"/>
      <c r="FD1996" s="3"/>
      <c r="FE1996" s="3"/>
      <c r="FF1996" s="3"/>
      <c r="FG1996" s="3"/>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c r="GN1996" s="3"/>
    </row>
    <row r="1997" spans="2:196" x14ac:dyDescent="0.2">
      <c r="B1997" s="3"/>
      <c r="C1997" s="3"/>
      <c r="D1997" s="3"/>
      <c r="E1997" s="3"/>
      <c r="F1997" s="6"/>
      <c r="G1997" s="6"/>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c r="EO1997" s="3"/>
      <c r="EP1997" s="3"/>
      <c r="EQ1997" s="3"/>
      <c r="ER1997" s="3"/>
      <c r="ES1997" s="3"/>
      <c r="ET1997" s="3"/>
      <c r="EU1997" s="3"/>
      <c r="EV1997" s="3"/>
      <c r="EW1997" s="3"/>
      <c r="EX1997" s="3"/>
      <c r="EY1997" s="3"/>
      <c r="EZ1997" s="3"/>
      <c r="FA1997" s="3"/>
      <c r="FB1997" s="3"/>
      <c r="FC1997" s="3"/>
      <c r="FD1997" s="3"/>
      <c r="FE1997" s="3"/>
      <c r="FF1997" s="3"/>
      <c r="FG1997" s="3"/>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c r="GN1997" s="3"/>
    </row>
    <row r="1998" spans="2:196" x14ac:dyDescent="0.2">
      <c r="B1998" s="3"/>
      <c r="C1998" s="3"/>
      <c r="D1998" s="3"/>
      <c r="E1998" s="3"/>
      <c r="F1998" s="6"/>
      <c r="G1998" s="6"/>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c r="EO1998" s="3"/>
      <c r="EP1998" s="3"/>
      <c r="EQ1998" s="3"/>
      <c r="ER1998" s="3"/>
      <c r="ES1998" s="3"/>
      <c r="ET1998" s="3"/>
      <c r="EU1998" s="3"/>
      <c r="EV1998" s="3"/>
      <c r="EW1998" s="3"/>
      <c r="EX1998" s="3"/>
      <c r="EY1998" s="3"/>
      <c r="EZ1998" s="3"/>
      <c r="FA1998" s="3"/>
      <c r="FB1998" s="3"/>
      <c r="FC1998" s="3"/>
      <c r="FD1998" s="3"/>
      <c r="FE1998" s="3"/>
      <c r="FF1998" s="3"/>
      <c r="FG1998" s="3"/>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c r="GN1998" s="3"/>
    </row>
    <row r="1999" spans="2:196" x14ac:dyDescent="0.2">
      <c r="B1999" s="3"/>
      <c r="C1999" s="3"/>
      <c r="D1999" s="3"/>
      <c r="E1999" s="3"/>
      <c r="F1999" s="6"/>
      <c r="G1999" s="6"/>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c r="EO1999" s="3"/>
      <c r="EP1999" s="3"/>
      <c r="EQ1999" s="3"/>
      <c r="ER1999" s="3"/>
      <c r="ES1999" s="3"/>
      <c r="ET1999" s="3"/>
      <c r="EU1999" s="3"/>
      <c r="EV1999" s="3"/>
      <c r="EW1999" s="3"/>
      <c r="EX1999" s="3"/>
      <c r="EY1999" s="3"/>
      <c r="EZ1999" s="3"/>
      <c r="FA1999" s="3"/>
      <c r="FB1999" s="3"/>
      <c r="FC1999" s="3"/>
      <c r="FD1999" s="3"/>
      <c r="FE1999" s="3"/>
      <c r="FF1999" s="3"/>
      <c r="FG1999" s="3"/>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c r="GN1999" s="3"/>
    </row>
    <row r="2000" spans="2:196" x14ac:dyDescent="0.2">
      <c r="B2000" s="3"/>
      <c r="C2000" s="3"/>
      <c r="D2000" s="3"/>
      <c r="E2000" s="3"/>
      <c r="F2000" s="6"/>
      <c r="G2000" s="6"/>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c r="EO2000" s="3"/>
      <c r="EP2000" s="3"/>
      <c r="EQ2000" s="3"/>
      <c r="ER2000" s="3"/>
      <c r="ES2000" s="3"/>
      <c r="ET2000" s="3"/>
      <c r="EU2000" s="3"/>
      <c r="EV2000" s="3"/>
      <c r="EW2000" s="3"/>
      <c r="EX2000" s="3"/>
      <c r="EY2000" s="3"/>
      <c r="EZ2000" s="3"/>
      <c r="FA2000" s="3"/>
      <c r="FB2000" s="3"/>
      <c r="FC2000" s="3"/>
      <c r="FD2000" s="3"/>
      <c r="FE2000" s="3"/>
      <c r="FF2000" s="3"/>
      <c r="FG2000" s="3"/>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c r="GN2000" s="3"/>
    </row>
    <row r="2001" spans="2:196" x14ac:dyDescent="0.2">
      <c r="B2001" s="3"/>
      <c r="C2001" s="3"/>
      <c r="D2001" s="3"/>
      <c r="E2001" s="3"/>
      <c r="F2001" s="6"/>
      <c r="G2001" s="6"/>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row>
    <row r="2002" spans="2:196" x14ac:dyDescent="0.2">
      <c r="B2002" s="3"/>
      <c r="C2002" s="3"/>
      <c r="D2002" s="3"/>
      <c r="E2002" s="3"/>
      <c r="F2002" s="6"/>
      <c r="G2002" s="6"/>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row>
    <row r="2003" spans="2:196" x14ac:dyDescent="0.2">
      <c r="B2003" s="3"/>
      <c r="C2003" s="3"/>
      <c r="D2003" s="3"/>
      <c r="E2003" s="3"/>
      <c r="F2003" s="6"/>
      <c r="G2003" s="6"/>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c r="EO2003" s="3"/>
      <c r="EP2003" s="3"/>
      <c r="EQ2003" s="3"/>
      <c r="ER2003" s="3"/>
      <c r="ES2003" s="3"/>
      <c r="ET2003" s="3"/>
      <c r="EU2003" s="3"/>
      <c r="EV2003" s="3"/>
      <c r="EW2003" s="3"/>
      <c r="EX2003" s="3"/>
      <c r="EY2003" s="3"/>
      <c r="EZ2003" s="3"/>
      <c r="FA2003" s="3"/>
      <c r="FB2003" s="3"/>
      <c r="FC2003" s="3"/>
      <c r="FD2003" s="3"/>
      <c r="FE2003" s="3"/>
      <c r="FF2003" s="3"/>
      <c r="FG2003" s="3"/>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c r="GN2003" s="3"/>
    </row>
    <row r="2004" spans="2:196" x14ac:dyDescent="0.2">
      <c r="B2004" s="3"/>
      <c r="C2004" s="3"/>
      <c r="D2004" s="3"/>
      <c r="E2004" s="3"/>
      <c r="F2004" s="6"/>
      <c r="G2004" s="6"/>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c r="EO2004" s="3"/>
      <c r="EP2004" s="3"/>
      <c r="EQ2004" s="3"/>
      <c r="ER2004" s="3"/>
      <c r="ES2004" s="3"/>
      <c r="ET2004" s="3"/>
      <c r="EU2004" s="3"/>
      <c r="EV2004" s="3"/>
      <c r="EW2004" s="3"/>
      <c r="EX2004" s="3"/>
      <c r="EY2004" s="3"/>
      <c r="EZ2004" s="3"/>
      <c r="FA2004" s="3"/>
      <c r="FB2004" s="3"/>
      <c r="FC2004" s="3"/>
      <c r="FD2004" s="3"/>
      <c r="FE2004" s="3"/>
      <c r="FF2004" s="3"/>
      <c r="FG2004" s="3"/>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c r="GN2004" s="3"/>
    </row>
    <row r="2005" spans="2:196" x14ac:dyDescent="0.2">
      <c r="B2005" s="3"/>
      <c r="C2005" s="3"/>
      <c r="D2005" s="3"/>
      <c r="E2005" s="3"/>
      <c r="F2005" s="6"/>
      <c r="G2005" s="6"/>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c r="EO2005" s="3"/>
      <c r="EP2005" s="3"/>
      <c r="EQ2005" s="3"/>
      <c r="ER2005" s="3"/>
      <c r="ES2005" s="3"/>
      <c r="ET2005" s="3"/>
      <c r="EU2005" s="3"/>
      <c r="EV2005" s="3"/>
      <c r="EW2005" s="3"/>
      <c r="EX2005" s="3"/>
      <c r="EY2005" s="3"/>
      <c r="EZ2005" s="3"/>
      <c r="FA2005" s="3"/>
      <c r="FB2005" s="3"/>
      <c r="FC2005" s="3"/>
      <c r="FD2005" s="3"/>
      <c r="FE2005" s="3"/>
      <c r="FF2005" s="3"/>
      <c r="FG2005" s="3"/>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c r="GN2005" s="3"/>
    </row>
    <row r="2006" spans="2:196" x14ac:dyDescent="0.2">
      <c r="B2006" s="3"/>
      <c r="C2006" s="3"/>
      <c r="D2006" s="3"/>
      <c r="E2006" s="3"/>
      <c r="F2006" s="6"/>
      <c r="G2006" s="6"/>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c r="EO2006" s="3"/>
      <c r="EP2006" s="3"/>
      <c r="EQ2006" s="3"/>
      <c r="ER2006" s="3"/>
      <c r="ES2006" s="3"/>
      <c r="ET2006" s="3"/>
      <c r="EU2006" s="3"/>
      <c r="EV2006" s="3"/>
      <c r="EW2006" s="3"/>
      <c r="EX2006" s="3"/>
      <c r="EY2006" s="3"/>
      <c r="EZ2006" s="3"/>
      <c r="FA2006" s="3"/>
      <c r="FB2006" s="3"/>
      <c r="FC2006" s="3"/>
      <c r="FD2006" s="3"/>
      <c r="FE2006" s="3"/>
      <c r="FF2006" s="3"/>
      <c r="FG2006" s="3"/>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c r="GN2006" s="3"/>
    </row>
    <row r="2007" spans="2:196" x14ac:dyDescent="0.2">
      <c r="B2007" s="3"/>
      <c r="C2007" s="3"/>
      <c r="D2007" s="3"/>
      <c r="E2007" s="3"/>
      <c r="F2007" s="6"/>
      <c r="G2007" s="6"/>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c r="EO2007" s="3"/>
      <c r="EP2007" s="3"/>
      <c r="EQ2007" s="3"/>
      <c r="ER2007" s="3"/>
      <c r="ES2007" s="3"/>
      <c r="ET2007" s="3"/>
      <c r="EU2007" s="3"/>
      <c r="EV2007" s="3"/>
      <c r="EW2007" s="3"/>
      <c r="EX2007" s="3"/>
      <c r="EY2007" s="3"/>
      <c r="EZ2007" s="3"/>
      <c r="FA2007" s="3"/>
      <c r="FB2007" s="3"/>
      <c r="FC2007" s="3"/>
      <c r="FD2007" s="3"/>
      <c r="FE2007" s="3"/>
      <c r="FF2007" s="3"/>
      <c r="FG2007" s="3"/>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c r="GN2007" s="3"/>
    </row>
    <row r="2008" spans="2:196" x14ac:dyDescent="0.2">
      <c r="B2008" s="3"/>
      <c r="C2008" s="3"/>
      <c r="D2008" s="3"/>
      <c r="E2008" s="3"/>
      <c r="F2008" s="6"/>
      <c r="G2008" s="6"/>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c r="EO2008" s="3"/>
      <c r="EP2008" s="3"/>
      <c r="EQ2008" s="3"/>
      <c r="ER2008" s="3"/>
      <c r="ES2008" s="3"/>
      <c r="ET2008" s="3"/>
      <c r="EU2008" s="3"/>
      <c r="EV2008" s="3"/>
      <c r="EW2008" s="3"/>
      <c r="EX2008" s="3"/>
      <c r="EY2008" s="3"/>
      <c r="EZ2008" s="3"/>
      <c r="FA2008" s="3"/>
      <c r="FB2008" s="3"/>
      <c r="FC2008" s="3"/>
      <c r="FD2008" s="3"/>
      <c r="FE2008" s="3"/>
      <c r="FF2008" s="3"/>
      <c r="FG2008" s="3"/>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c r="GN2008" s="3"/>
    </row>
    <row r="2009" spans="2:196" x14ac:dyDescent="0.2">
      <c r="B2009" s="3"/>
      <c r="C2009" s="3"/>
      <c r="D2009" s="3"/>
      <c r="E2009" s="3"/>
      <c r="F2009" s="6"/>
      <c r="G2009" s="6"/>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c r="EO2009" s="3"/>
      <c r="EP2009" s="3"/>
      <c r="EQ2009" s="3"/>
      <c r="ER2009" s="3"/>
      <c r="ES2009" s="3"/>
      <c r="ET2009" s="3"/>
      <c r="EU2009" s="3"/>
      <c r="EV2009" s="3"/>
      <c r="EW2009" s="3"/>
      <c r="EX2009" s="3"/>
      <c r="EY2009" s="3"/>
      <c r="EZ2009" s="3"/>
      <c r="FA2009" s="3"/>
      <c r="FB2009" s="3"/>
      <c r="FC2009" s="3"/>
      <c r="FD2009" s="3"/>
      <c r="FE2009" s="3"/>
      <c r="FF2009" s="3"/>
      <c r="FG2009" s="3"/>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c r="GN2009" s="3"/>
    </row>
    <row r="2010" spans="2:196" x14ac:dyDescent="0.2">
      <c r="B2010" s="3"/>
      <c r="C2010" s="3"/>
      <c r="D2010" s="3"/>
      <c r="E2010" s="3"/>
      <c r="F2010" s="6"/>
      <c r="G2010" s="6"/>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c r="EO2010" s="3"/>
      <c r="EP2010" s="3"/>
      <c r="EQ2010" s="3"/>
      <c r="ER2010" s="3"/>
      <c r="ES2010" s="3"/>
      <c r="ET2010" s="3"/>
      <c r="EU2010" s="3"/>
      <c r="EV2010" s="3"/>
      <c r="EW2010" s="3"/>
      <c r="EX2010" s="3"/>
      <c r="EY2010" s="3"/>
      <c r="EZ2010" s="3"/>
      <c r="FA2010" s="3"/>
      <c r="FB2010" s="3"/>
      <c r="FC2010" s="3"/>
      <c r="FD2010" s="3"/>
      <c r="FE2010" s="3"/>
      <c r="FF2010" s="3"/>
      <c r="FG2010" s="3"/>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c r="GN2010" s="3"/>
    </row>
    <row r="2011" spans="2:196" x14ac:dyDescent="0.2">
      <c r="B2011" s="3"/>
      <c r="C2011" s="3"/>
      <c r="D2011" s="3"/>
      <c r="E2011" s="3"/>
      <c r="F2011" s="6"/>
      <c r="G2011" s="6"/>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c r="EO2011" s="3"/>
      <c r="EP2011" s="3"/>
      <c r="EQ2011" s="3"/>
      <c r="ER2011" s="3"/>
      <c r="ES2011" s="3"/>
      <c r="ET2011" s="3"/>
      <c r="EU2011" s="3"/>
      <c r="EV2011" s="3"/>
      <c r="EW2011" s="3"/>
      <c r="EX2011" s="3"/>
      <c r="EY2011" s="3"/>
      <c r="EZ2011" s="3"/>
      <c r="FA2011" s="3"/>
      <c r="FB2011" s="3"/>
      <c r="FC2011" s="3"/>
      <c r="FD2011" s="3"/>
      <c r="FE2011" s="3"/>
      <c r="FF2011" s="3"/>
      <c r="FG2011" s="3"/>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c r="GN2011" s="3"/>
    </row>
    <row r="2012" spans="2:196" x14ac:dyDescent="0.2">
      <c r="B2012" s="3"/>
      <c r="C2012" s="3"/>
      <c r="D2012" s="3"/>
      <c r="E2012" s="3"/>
      <c r="F2012" s="6"/>
      <c r="G2012" s="6"/>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c r="EO2012" s="3"/>
      <c r="EP2012" s="3"/>
      <c r="EQ2012" s="3"/>
      <c r="ER2012" s="3"/>
      <c r="ES2012" s="3"/>
      <c r="ET2012" s="3"/>
      <c r="EU2012" s="3"/>
      <c r="EV2012" s="3"/>
      <c r="EW2012" s="3"/>
      <c r="EX2012" s="3"/>
      <c r="EY2012" s="3"/>
      <c r="EZ2012" s="3"/>
      <c r="FA2012" s="3"/>
      <c r="FB2012" s="3"/>
      <c r="FC2012" s="3"/>
      <c r="FD2012" s="3"/>
      <c r="FE2012" s="3"/>
      <c r="FF2012" s="3"/>
      <c r="FG2012" s="3"/>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c r="GN2012" s="3"/>
    </row>
    <row r="2013" spans="2:196" x14ac:dyDescent="0.2">
      <c r="B2013" s="3"/>
      <c r="C2013" s="3"/>
      <c r="D2013" s="3"/>
      <c r="E2013" s="3"/>
      <c r="F2013" s="6"/>
      <c r="G2013" s="6"/>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c r="EO2013" s="3"/>
      <c r="EP2013" s="3"/>
      <c r="EQ2013" s="3"/>
      <c r="ER2013" s="3"/>
      <c r="ES2013" s="3"/>
      <c r="ET2013" s="3"/>
      <c r="EU2013" s="3"/>
      <c r="EV2013" s="3"/>
      <c r="EW2013" s="3"/>
      <c r="EX2013" s="3"/>
      <c r="EY2013" s="3"/>
      <c r="EZ2013" s="3"/>
      <c r="FA2013" s="3"/>
      <c r="FB2013" s="3"/>
      <c r="FC2013" s="3"/>
      <c r="FD2013" s="3"/>
      <c r="FE2013" s="3"/>
      <c r="FF2013" s="3"/>
      <c r="FG2013" s="3"/>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c r="GN2013" s="3"/>
    </row>
    <row r="2014" spans="2:196" x14ac:dyDescent="0.2">
      <c r="B2014" s="3"/>
      <c r="C2014" s="3"/>
      <c r="D2014" s="3"/>
      <c r="E2014" s="3"/>
      <c r="F2014" s="6"/>
      <c r="G2014" s="6"/>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c r="EO2014" s="3"/>
      <c r="EP2014" s="3"/>
      <c r="EQ2014" s="3"/>
      <c r="ER2014" s="3"/>
      <c r="ES2014" s="3"/>
      <c r="ET2014" s="3"/>
      <c r="EU2014" s="3"/>
      <c r="EV2014" s="3"/>
      <c r="EW2014" s="3"/>
      <c r="EX2014" s="3"/>
      <c r="EY2014" s="3"/>
      <c r="EZ2014" s="3"/>
      <c r="FA2014" s="3"/>
      <c r="FB2014" s="3"/>
      <c r="FC2014" s="3"/>
      <c r="FD2014" s="3"/>
      <c r="FE2014" s="3"/>
      <c r="FF2014" s="3"/>
      <c r="FG2014" s="3"/>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c r="GN2014" s="3"/>
    </row>
    <row r="2015" spans="2:196" x14ac:dyDescent="0.2">
      <c r="B2015" s="3"/>
      <c r="C2015" s="3"/>
      <c r="D2015" s="3"/>
      <c r="E2015" s="3"/>
      <c r="F2015" s="6"/>
      <c r="G2015" s="6"/>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c r="EO2015" s="3"/>
      <c r="EP2015" s="3"/>
      <c r="EQ2015" s="3"/>
      <c r="ER2015" s="3"/>
      <c r="ES2015" s="3"/>
      <c r="ET2015" s="3"/>
      <c r="EU2015" s="3"/>
      <c r="EV2015" s="3"/>
      <c r="EW2015" s="3"/>
      <c r="EX2015" s="3"/>
      <c r="EY2015" s="3"/>
      <c r="EZ2015" s="3"/>
      <c r="FA2015" s="3"/>
      <c r="FB2015" s="3"/>
      <c r="FC2015" s="3"/>
      <c r="FD2015" s="3"/>
      <c r="FE2015" s="3"/>
      <c r="FF2015" s="3"/>
      <c r="FG2015" s="3"/>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c r="GN2015" s="3"/>
    </row>
    <row r="2016" spans="2:196" x14ac:dyDescent="0.2">
      <c r="B2016" s="3"/>
      <c r="C2016" s="3"/>
      <c r="D2016" s="3"/>
      <c r="E2016" s="3"/>
      <c r="F2016" s="6"/>
      <c r="G2016" s="6"/>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c r="EO2016" s="3"/>
      <c r="EP2016" s="3"/>
      <c r="EQ2016" s="3"/>
      <c r="ER2016" s="3"/>
      <c r="ES2016" s="3"/>
      <c r="ET2016" s="3"/>
      <c r="EU2016" s="3"/>
      <c r="EV2016" s="3"/>
      <c r="EW2016" s="3"/>
      <c r="EX2016" s="3"/>
      <c r="EY2016" s="3"/>
      <c r="EZ2016" s="3"/>
      <c r="FA2016" s="3"/>
      <c r="FB2016" s="3"/>
      <c r="FC2016" s="3"/>
      <c r="FD2016" s="3"/>
      <c r="FE2016" s="3"/>
      <c r="FF2016" s="3"/>
      <c r="FG2016" s="3"/>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c r="GN2016" s="3"/>
    </row>
    <row r="2017" spans="2:196" x14ac:dyDescent="0.2">
      <c r="B2017" s="3"/>
      <c r="C2017" s="3"/>
      <c r="D2017" s="3"/>
      <c r="E2017" s="3"/>
      <c r="F2017" s="6"/>
      <c r="G2017" s="6"/>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c r="EO2017" s="3"/>
      <c r="EP2017" s="3"/>
      <c r="EQ2017" s="3"/>
      <c r="ER2017" s="3"/>
      <c r="ES2017" s="3"/>
      <c r="ET2017" s="3"/>
      <c r="EU2017" s="3"/>
      <c r="EV2017" s="3"/>
      <c r="EW2017" s="3"/>
      <c r="EX2017" s="3"/>
      <c r="EY2017" s="3"/>
      <c r="EZ2017" s="3"/>
      <c r="FA2017" s="3"/>
      <c r="FB2017" s="3"/>
      <c r="FC2017" s="3"/>
      <c r="FD2017" s="3"/>
      <c r="FE2017" s="3"/>
      <c r="FF2017" s="3"/>
      <c r="FG2017" s="3"/>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c r="GN2017" s="3"/>
    </row>
    <row r="2018" spans="2:196" x14ac:dyDescent="0.2">
      <c r="B2018" s="3"/>
      <c r="C2018" s="3"/>
      <c r="D2018" s="3"/>
      <c r="E2018" s="3"/>
      <c r="F2018" s="6"/>
      <c r="G2018" s="6"/>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c r="EO2018" s="3"/>
      <c r="EP2018" s="3"/>
      <c r="EQ2018" s="3"/>
      <c r="ER2018" s="3"/>
      <c r="ES2018" s="3"/>
      <c r="ET2018" s="3"/>
      <c r="EU2018" s="3"/>
      <c r="EV2018" s="3"/>
      <c r="EW2018" s="3"/>
      <c r="EX2018" s="3"/>
      <c r="EY2018" s="3"/>
      <c r="EZ2018" s="3"/>
      <c r="FA2018" s="3"/>
      <c r="FB2018" s="3"/>
      <c r="FC2018" s="3"/>
      <c r="FD2018" s="3"/>
      <c r="FE2018" s="3"/>
      <c r="FF2018" s="3"/>
      <c r="FG2018" s="3"/>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c r="GN2018" s="3"/>
    </row>
    <row r="2019" spans="2:196" x14ac:dyDescent="0.2">
      <c r="B2019" s="3"/>
      <c r="C2019" s="3"/>
      <c r="D2019" s="3"/>
      <c r="E2019" s="3"/>
      <c r="F2019" s="6"/>
      <c r="G2019" s="6"/>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c r="EO2019" s="3"/>
      <c r="EP2019" s="3"/>
      <c r="EQ2019" s="3"/>
      <c r="ER2019" s="3"/>
      <c r="ES2019" s="3"/>
      <c r="ET2019" s="3"/>
      <c r="EU2019" s="3"/>
      <c r="EV2019" s="3"/>
      <c r="EW2019" s="3"/>
      <c r="EX2019" s="3"/>
      <c r="EY2019" s="3"/>
      <c r="EZ2019" s="3"/>
      <c r="FA2019" s="3"/>
      <c r="FB2019" s="3"/>
      <c r="FC2019" s="3"/>
      <c r="FD2019" s="3"/>
      <c r="FE2019" s="3"/>
      <c r="FF2019" s="3"/>
      <c r="FG2019" s="3"/>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c r="GN2019" s="3"/>
    </row>
    <row r="2020" spans="2:196" x14ac:dyDescent="0.2">
      <c r="B2020" s="3"/>
      <c r="C2020" s="3"/>
      <c r="D2020" s="3"/>
      <c r="E2020" s="3"/>
      <c r="F2020" s="6"/>
      <c r="G2020" s="6"/>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c r="EO2020" s="3"/>
      <c r="EP2020" s="3"/>
      <c r="EQ2020" s="3"/>
      <c r="ER2020" s="3"/>
      <c r="ES2020" s="3"/>
      <c r="ET2020" s="3"/>
      <c r="EU2020" s="3"/>
      <c r="EV2020" s="3"/>
      <c r="EW2020" s="3"/>
      <c r="EX2020" s="3"/>
      <c r="EY2020" s="3"/>
      <c r="EZ2020" s="3"/>
      <c r="FA2020" s="3"/>
      <c r="FB2020" s="3"/>
      <c r="FC2020" s="3"/>
      <c r="FD2020" s="3"/>
      <c r="FE2020" s="3"/>
      <c r="FF2020" s="3"/>
      <c r="FG2020" s="3"/>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c r="GN2020" s="3"/>
    </row>
    <row r="2021" spans="2:196" x14ac:dyDescent="0.2">
      <c r="B2021" s="3"/>
      <c r="C2021" s="3"/>
      <c r="D2021" s="3"/>
      <c r="E2021" s="3"/>
      <c r="F2021" s="6"/>
      <c r="G2021" s="6"/>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c r="EO2021" s="3"/>
      <c r="EP2021" s="3"/>
      <c r="EQ2021" s="3"/>
      <c r="ER2021" s="3"/>
      <c r="ES2021" s="3"/>
      <c r="ET2021" s="3"/>
      <c r="EU2021" s="3"/>
      <c r="EV2021" s="3"/>
      <c r="EW2021" s="3"/>
      <c r="EX2021" s="3"/>
      <c r="EY2021" s="3"/>
      <c r="EZ2021" s="3"/>
      <c r="FA2021" s="3"/>
      <c r="FB2021" s="3"/>
      <c r="FC2021" s="3"/>
      <c r="FD2021" s="3"/>
      <c r="FE2021" s="3"/>
      <c r="FF2021" s="3"/>
      <c r="FG2021" s="3"/>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c r="GN2021" s="3"/>
    </row>
    <row r="2022" spans="2:196" x14ac:dyDescent="0.2">
      <c r="B2022" s="3"/>
      <c r="C2022" s="3"/>
      <c r="D2022" s="3"/>
      <c r="E2022" s="3"/>
      <c r="F2022" s="6"/>
      <c r="G2022" s="6"/>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c r="EO2022" s="3"/>
      <c r="EP2022" s="3"/>
      <c r="EQ2022" s="3"/>
      <c r="ER2022" s="3"/>
      <c r="ES2022" s="3"/>
      <c r="ET2022" s="3"/>
      <c r="EU2022" s="3"/>
      <c r="EV2022" s="3"/>
      <c r="EW2022" s="3"/>
      <c r="EX2022" s="3"/>
      <c r="EY2022" s="3"/>
      <c r="EZ2022" s="3"/>
      <c r="FA2022" s="3"/>
      <c r="FB2022" s="3"/>
      <c r="FC2022" s="3"/>
      <c r="FD2022" s="3"/>
      <c r="FE2022" s="3"/>
      <c r="FF2022" s="3"/>
      <c r="FG2022" s="3"/>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c r="GN2022" s="3"/>
    </row>
    <row r="2023" spans="2:196" x14ac:dyDescent="0.2">
      <c r="B2023" s="3"/>
      <c r="C2023" s="3"/>
      <c r="D2023" s="3"/>
      <c r="E2023" s="3"/>
      <c r="F2023" s="6"/>
      <c r="G2023" s="6"/>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c r="EO2023" s="3"/>
      <c r="EP2023" s="3"/>
      <c r="EQ2023" s="3"/>
      <c r="ER2023" s="3"/>
      <c r="ES2023" s="3"/>
      <c r="ET2023" s="3"/>
      <c r="EU2023" s="3"/>
      <c r="EV2023" s="3"/>
      <c r="EW2023" s="3"/>
      <c r="EX2023" s="3"/>
      <c r="EY2023" s="3"/>
      <c r="EZ2023" s="3"/>
      <c r="FA2023" s="3"/>
      <c r="FB2023" s="3"/>
      <c r="FC2023" s="3"/>
      <c r="FD2023" s="3"/>
      <c r="FE2023" s="3"/>
      <c r="FF2023" s="3"/>
      <c r="FG2023" s="3"/>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c r="GN2023" s="3"/>
    </row>
    <row r="2024" spans="2:196" x14ac:dyDescent="0.2">
      <c r="B2024" s="3"/>
      <c r="C2024" s="3"/>
      <c r="D2024" s="3"/>
      <c r="E2024" s="3"/>
      <c r="F2024" s="6"/>
      <c r="G2024" s="6"/>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c r="EO2024" s="3"/>
      <c r="EP2024" s="3"/>
      <c r="EQ2024" s="3"/>
      <c r="ER2024" s="3"/>
      <c r="ES2024" s="3"/>
      <c r="ET2024" s="3"/>
      <c r="EU2024" s="3"/>
      <c r="EV2024" s="3"/>
      <c r="EW2024" s="3"/>
      <c r="EX2024" s="3"/>
      <c r="EY2024" s="3"/>
      <c r="EZ2024" s="3"/>
      <c r="FA2024" s="3"/>
      <c r="FB2024" s="3"/>
      <c r="FC2024" s="3"/>
      <c r="FD2024" s="3"/>
      <c r="FE2024" s="3"/>
      <c r="FF2024" s="3"/>
      <c r="FG2024" s="3"/>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c r="GN2024" s="3"/>
    </row>
    <row r="2025" spans="2:196" x14ac:dyDescent="0.2">
      <c r="B2025" s="3"/>
      <c r="C2025" s="3"/>
      <c r="D2025" s="3"/>
      <c r="E2025" s="3"/>
      <c r="F2025" s="6"/>
      <c r="G2025" s="6"/>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c r="EO2025" s="3"/>
      <c r="EP2025" s="3"/>
      <c r="EQ2025" s="3"/>
      <c r="ER2025" s="3"/>
      <c r="ES2025" s="3"/>
      <c r="ET2025" s="3"/>
      <c r="EU2025" s="3"/>
      <c r="EV2025" s="3"/>
      <c r="EW2025" s="3"/>
      <c r="EX2025" s="3"/>
      <c r="EY2025" s="3"/>
      <c r="EZ2025" s="3"/>
      <c r="FA2025" s="3"/>
      <c r="FB2025" s="3"/>
      <c r="FC2025" s="3"/>
      <c r="FD2025" s="3"/>
      <c r="FE2025" s="3"/>
      <c r="FF2025" s="3"/>
      <c r="FG2025" s="3"/>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c r="GN2025" s="3"/>
    </row>
    <row r="2026" spans="2:196" x14ac:dyDescent="0.2">
      <c r="B2026" s="3"/>
      <c r="C2026" s="3"/>
      <c r="D2026" s="3"/>
      <c r="E2026" s="3"/>
      <c r="F2026" s="6"/>
      <c r="G2026" s="6"/>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c r="EO2026" s="3"/>
      <c r="EP2026" s="3"/>
      <c r="EQ2026" s="3"/>
      <c r="ER2026" s="3"/>
      <c r="ES2026" s="3"/>
      <c r="ET2026" s="3"/>
      <c r="EU2026" s="3"/>
      <c r="EV2026" s="3"/>
      <c r="EW2026" s="3"/>
      <c r="EX2026" s="3"/>
      <c r="EY2026" s="3"/>
      <c r="EZ2026" s="3"/>
      <c r="FA2026" s="3"/>
      <c r="FB2026" s="3"/>
      <c r="FC2026" s="3"/>
      <c r="FD2026" s="3"/>
      <c r="FE2026" s="3"/>
      <c r="FF2026" s="3"/>
      <c r="FG2026" s="3"/>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c r="GN2026" s="3"/>
    </row>
    <row r="2027" spans="2:196" x14ac:dyDescent="0.2">
      <c r="B2027" s="3"/>
      <c r="C2027" s="3"/>
      <c r="D2027" s="3"/>
      <c r="E2027" s="3"/>
      <c r="F2027" s="6"/>
      <c r="G2027" s="6"/>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c r="EO2027" s="3"/>
      <c r="EP2027" s="3"/>
      <c r="EQ2027" s="3"/>
      <c r="ER2027" s="3"/>
      <c r="ES2027" s="3"/>
      <c r="ET2027" s="3"/>
      <c r="EU2027" s="3"/>
      <c r="EV2027" s="3"/>
      <c r="EW2027" s="3"/>
      <c r="EX2027" s="3"/>
      <c r="EY2027" s="3"/>
      <c r="EZ2027" s="3"/>
      <c r="FA2027" s="3"/>
      <c r="FB2027" s="3"/>
      <c r="FC2027" s="3"/>
      <c r="FD2027" s="3"/>
      <c r="FE2027" s="3"/>
      <c r="FF2027" s="3"/>
      <c r="FG2027" s="3"/>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c r="GN2027" s="3"/>
    </row>
    <row r="2028" spans="2:196" x14ac:dyDescent="0.2">
      <c r="B2028" s="3"/>
      <c r="C2028" s="3"/>
      <c r="D2028" s="3"/>
      <c r="E2028" s="3"/>
      <c r="F2028" s="6"/>
      <c r="G2028" s="6"/>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c r="EO2028" s="3"/>
      <c r="EP2028" s="3"/>
      <c r="EQ2028" s="3"/>
      <c r="ER2028" s="3"/>
      <c r="ES2028" s="3"/>
      <c r="ET2028" s="3"/>
      <c r="EU2028" s="3"/>
      <c r="EV2028" s="3"/>
      <c r="EW2028" s="3"/>
      <c r="EX2028" s="3"/>
      <c r="EY2028" s="3"/>
      <c r="EZ2028" s="3"/>
      <c r="FA2028" s="3"/>
      <c r="FB2028" s="3"/>
      <c r="FC2028" s="3"/>
      <c r="FD2028" s="3"/>
      <c r="FE2028" s="3"/>
      <c r="FF2028" s="3"/>
      <c r="FG2028" s="3"/>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c r="GN2028" s="3"/>
    </row>
    <row r="2029" spans="2:196" x14ac:dyDescent="0.2">
      <c r="B2029" s="3"/>
      <c r="C2029" s="3"/>
      <c r="D2029" s="3"/>
      <c r="E2029" s="3"/>
      <c r="F2029" s="6"/>
      <c r="G2029" s="6"/>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c r="EO2029" s="3"/>
      <c r="EP2029" s="3"/>
      <c r="EQ2029" s="3"/>
      <c r="ER2029" s="3"/>
      <c r="ES2029" s="3"/>
      <c r="ET2029" s="3"/>
      <c r="EU2029" s="3"/>
      <c r="EV2029" s="3"/>
      <c r="EW2029" s="3"/>
      <c r="EX2029" s="3"/>
      <c r="EY2029" s="3"/>
      <c r="EZ2029" s="3"/>
      <c r="FA2029" s="3"/>
      <c r="FB2029" s="3"/>
      <c r="FC2029" s="3"/>
      <c r="FD2029" s="3"/>
      <c r="FE2029" s="3"/>
      <c r="FF2029" s="3"/>
      <c r="FG2029" s="3"/>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c r="GN2029" s="3"/>
    </row>
    <row r="2030" spans="2:196" x14ac:dyDescent="0.2">
      <c r="B2030" s="3"/>
      <c r="C2030" s="3"/>
      <c r="D2030" s="3"/>
      <c r="E2030" s="3"/>
      <c r="F2030" s="6"/>
      <c r="G2030" s="6"/>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c r="EO2030" s="3"/>
      <c r="EP2030" s="3"/>
      <c r="EQ2030" s="3"/>
      <c r="ER2030" s="3"/>
      <c r="ES2030" s="3"/>
      <c r="ET2030" s="3"/>
      <c r="EU2030" s="3"/>
      <c r="EV2030" s="3"/>
      <c r="EW2030" s="3"/>
      <c r="EX2030" s="3"/>
      <c r="EY2030" s="3"/>
      <c r="EZ2030" s="3"/>
      <c r="FA2030" s="3"/>
      <c r="FB2030" s="3"/>
      <c r="FC2030" s="3"/>
      <c r="FD2030" s="3"/>
      <c r="FE2030" s="3"/>
      <c r="FF2030" s="3"/>
      <c r="FG2030" s="3"/>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c r="GN2030" s="3"/>
    </row>
    <row r="2031" spans="2:196" x14ac:dyDescent="0.2">
      <c r="B2031" s="3"/>
      <c r="C2031" s="3"/>
      <c r="D2031" s="3"/>
      <c r="E2031" s="3"/>
      <c r="F2031" s="6"/>
      <c r="G2031" s="6"/>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c r="EO2031" s="3"/>
      <c r="EP2031" s="3"/>
      <c r="EQ2031" s="3"/>
      <c r="ER2031" s="3"/>
      <c r="ES2031" s="3"/>
      <c r="ET2031" s="3"/>
      <c r="EU2031" s="3"/>
      <c r="EV2031" s="3"/>
      <c r="EW2031" s="3"/>
      <c r="EX2031" s="3"/>
      <c r="EY2031" s="3"/>
      <c r="EZ2031" s="3"/>
      <c r="FA2031" s="3"/>
      <c r="FB2031" s="3"/>
      <c r="FC2031" s="3"/>
      <c r="FD2031" s="3"/>
      <c r="FE2031" s="3"/>
      <c r="FF2031" s="3"/>
      <c r="FG2031" s="3"/>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c r="GN2031" s="3"/>
    </row>
    <row r="2032" spans="2:196" x14ac:dyDescent="0.2">
      <c r="B2032" s="3"/>
      <c r="C2032" s="3"/>
      <c r="D2032" s="3"/>
      <c r="E2032" s="3"/>
      <c r="F2032" s="6"/>
      <c r="G2032" s="6"/>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c r="EO2032" s="3"/>
      <c r="EP2032" s="3"/>
      <c r="EQ2032" s="3"/>
      <c r="ER2032" s="3"/>
      <c r="ES2032" s="3"/>
      <c r="ET2032" s="3"/>
      <c r="EU2032" s="3"/>
      <c r="EV2032" s="3"/>
      <c r="EW2032" s="3"/>
      <c r="EX2032" s="3"/>
      <c r="EY2032" s="3"/>
      <c r="EZ2032" s="3"/>
      <c r="FA2032" s="3"/>
      <c r="FB2032" s="3"/>
      <c r="FC2032" s="3"/>
      <c r="FD2032" s="3"/>
      <c r="FE2032" s="3"/>
      <c r="FF2032" s="3"/>
      <c r="FG2032" s="3"/>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c r="GN2032" s="3"/>
    </row>
    <row r="2033" spans="2:196" x14ac:dyDescent="0.2">
      <c r="B2033" s="3"/>
      <c r="C2033" s="3"/>
      <c r="D2033" s="3"/>
      <c r="E2033" s="3"/>
      <c r="F2033" s="6"/>
      <c r="G2033" s="6"/>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c r="EO2033" s="3"/>
      <c r="EP2033" s="3"/>
      <c r="EQ2033" s="3"/>
      <c r="ER2033" s="3"/>
      <c r="ES2033" s="3"/>
      <c r="ET2033" s="3"/>
      <c r="EU2033" s="3"/>
      <c r="EV2033" s="3"/>
      <c r="EW2033" s="3"/>
      <c r="EX2033" s="3"/>
      <c r="EY2033" s="3"/>
      <c r="EZ2033" s="3"/>
      <c r="FA2033" s="3"/>
      <c r="FB2033" s="3"/>
      <c r="FC2033" s="3"/>
      <c r="FD2033" s="3"/>
      <c r="FE2033" s="3"/>
      <c r="FF2033" s="3"/>
      <c r="FG2033" s="3"/>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c r="GN2033" s="3"/>
    </row>
    <row r="2034" spans="2:196" x14ac:dyDescent="0.2">
      <c r="B2034" s="3"/>
      <c r="C2034" s="3"/>
      <c r="D2034" s="3"/>
      <c r="E2034" s="3"/>
      <c r="F2034" s="6"/>
      <c r="G2034" s="6"/>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c r="EO2034" s="3"/>
      <c r="EP2034" s="3"/>
      <c r="EQ2034" s="3"/>
      <c r="ER2034" s="3"/>
      <c r="ES2034" s="3"/>
      <c r="ET2034" s="3"/>
      <c r="EU2034" s="3"/>
      <c r="EV2034" s="3"/>
      <c r="EW2034" s="3"/>
      <c r="EX2034" s="3"/>
      <c r="EY2034" s="3"/>
      <c r="EZ2034" s="3"/>
      <c r="FA2034" s="3"/>
      <c r="FB2034" s="3"/>
      <c r="FC2034" s="3"/>
      <c r="FD2034" s="3"/>
      <c r="FE2034" s="3"/>
      <c r="FF2034" s="3"/>
      <c r="FG2034" s="3"/>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c r="GN2034" s="3"/>
    </row>
    <row r="2035" spans="2:196" x14ac:dyDescent="0.2">
      <c r="B2035" s="3"/>
      <c r="C2035" s="3"/>
      <c r="D2035" s="3"/>
      <c r="E2035" s="3"/>
      <c r="F2035" s="6"/>
      <c r="G2035" s="6"/>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c r="EO2035" s="3"/>
      <c r="EP2035" s="3"/>
      <c r="EQ2035" s="3"/>
      <c r="ER2035" s="3"/>
      <c r="ES2035" s="3"/>
      <c r="ET2035" s="3"/>
      <c r="EU2035" s="3"/>
      <c r="EV2035" s="3"/>
      <c r="EW2035" s="3"/>
      <c r="EX2035" s="3"/>
      <c r="EY2035" s="3"/>
      <c r="EZ2035" s="3"/>
      <c r="FA2035" s="3"/>
      <c r="FB2035" s="3"/>
      <c r="FC2035" s="3"/>
      <c r="FD2035" s="3"/>
      <c r="FE2035" s="3"/>
      <c r="FF2035" s="3"/>
      <c r="FG2035" s="3"/>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c r="GN2035" s="3"/>
    </row>
    <row r="2036" spans="2:196" x14ac:dyDescent="0.2">
      <c r="B2036" s="3"/>
      <c r="C2036" s="3"/>
      <c r="D2036" s="3"/>
      <c r="E2036" s="3"/>
      <c r="F2036" s="6"/>
      <c r="G2036" s="6"/>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c r="EO2036" s="3"/>
      <c r="EP2036" s="3"/>
      <c r="EQ2036" s="3"/>
      <c r="ER2036" s="3"/>
      <c r="ES2036" s="3"/>
      <c r="ET2036" s="3"/>
      <c r="EU2036" s="3"/>
      <c r="EV2036" s="3"/>
      <c r="EW2036" s="3"/>
      <c r="EX2036" s="3"/>
      <c r="EY2036" s="3"/>
      <c r="EZ2036" s="3"/>
      <c r="FA2036" s="3"/>
      <c r="FB2036" s="3"/>
      <c r="FC2036" s="3"/>
      <c r="FD2036" s="3"/>
      <c r="FE2036" s="3"/>
      <c r="FF2036" s="3"/>
      <c r="FG2036" s="3"/>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c r="GN2036" s="3"/>
    </row>
    <row r="2037" spans="2:196" x14ac:dyDescent="0.2">
      <c r="B2037" s="3"/>
      <c r="C2037" s="3"/>
      <c r="D2037" s="3"/>
      <c r="E2037" s="3"/>
      <c r="F2037" s="6"/>
      <c r="G2037" s="6"/>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c r="EO2037" s="3"/>
      <c r="EP2037" s="3"/>
      <c r="EQ2037" s="3"/>
      <c r="ER2037" s="3"/>
      <c r="ES2037" s="3"/>
      <c r="ET2037" s="3"/>
      <c r="EU2037" s="3"/>
      <c r="EV2037" s="3"/>
      <c r="EW2037" s="3"/>
      <c r="EX2037" s="3"/>
      <c r="EY2037" s="3"/>
      <c r="EZ2037" s="3"/>
      <c r="FA2037" s="3"/>
      <c r="FB2037" s="3"/>
      <c r="FC2037" s="3"/>
      <c r="FD2037" s="3"/>
      <c r="FE2037" s="3"/>
      <c r="FF2037" s="3"/>
      <c r="FG2037" s="3"/>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c r="GN2037" s="3"/>
    </row>
    <row r="2038" spans="2:196" x14ac:dyDescent="0.2">
      <c r="B2038" s="3"/>
      <c r="C2038" s="3"/>
      <c r="D2038" s="3"/>
      <c r="E2038" s="3"/>
      <c r="F2038" s="6"/>
      <c r="G2038" s="6"/>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c r="EO2038" s="3"/>
      <c r="EP2038" s="3"/>
      <c r="EQ2038" s="3"/>
      <c r="ER2038" s="3"/>
      <c r="ES2038" s="3"/>
      <c r="ET2038" s="3"/>
      <c r="EU2038" s="3"/>
      <c r="EV2038" s="3"/>
      <c r="EW2038" s="3"/>
      <c r="EX2038" s="3"/>
      <c r="EY2038" s="3"/>
      <c r="EZ2038" s="3"/>
      <c r="FA2038" s="3"/>
      <c r="FB2038" s="3"/>
      <c r="FC2038" s="3"/>
      <c r="FD2038" s="3"/>
      <c r="FE2038" s="3"/>
      <c r="FF2038" s="3"/>
      <c r="FG2038" s="3"/>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c r="GN2038" s="3"/>
    </row>
    <row r="2039" spans="2:196" x14ac:dyDescent="0.2">
      <c r="B2039" s="3"/>
      <c r="C2039" s="3"/>
      <c r="D2039" s="3"/>
      <c r="E2039" s="3"/>
      <c r="F2039" s="6"/>
      <c r="G2039" s="6"/>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c r="EO2039" s="3"/>
      <c r="EP2039" s="3"/>
      <c r="EQ2039" s="3"/>
      <c r="ER2039" s="3"/>
      <c r="ES2039" s="3"/>
      <c r="ET2039" s="3"/>
      <c r="EU2039" s="3"/>
      <c r="EV2039" s="3"/>
      <c r="EW2039" s="3"/>
      <c r="EX2039" s="3"/>
      <c r="EY2039" s="3"/>
      <c r="EZ2039" s="3"/>
      <c r="FA2039" s="3"/>
      <c r="FB2039" s="3"/>
      <c r="FC2039" s="3"/>
      <c r="FD2039" s="3"/>
      <c r="FE2039" s="3"/>
      <c r="FF2039" s="3"/>
      <c r="FG2039" s="3"/>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c r="GN2039" s="3"/>
    </row>
    <row r="2040" spans="2:196" x14ac:dyDescent="0.2">
      <c r="B2040" s="3"/>
      <c r="C2040" s="3"/>
      <c r="D2040" s="3"/>
      <c r="E2040" s="3"/>
      <c r="F2040" s="6"/>
      <c r="G2040" s="6"/>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c r="EO2040" s="3"/>
      <c r="EP2040" s="3"/>
      <c r="EQ2040" s="3"/>
      <c r="ER2040" s="3"/>
      <c r="ES2040" s="3"/>
      <c r="ET2040" s="3"/>
      <c r="EU2040" s="3"/>
      <c r="EV2040" s="3"/>
      <c r="EW2040" s="3"/>
      <c r="EX2040" s="3"/>
      <c r="EY2040" s="3"/>
      <c r="EZ2040" s="3"/>
      <c r="FA2040" s="3"/>
      <c r="FB2040" s="3"/>
      <c r="FC2040" s="3"/>
      <c r="FD2040" s="3"/>
      <c r="FE2040" s="3"/>
      <c r="FF2040" s="3"/>
      <c r="FG2040" s="3"/>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c r="GN2040" s="3"/>
    </row>
    <row r="2041" spans="2:196" x14ac:dyDescent="0.2">
      <c r="B2041" s="3"/>
      <c r="C2041" s="3"/>
      <c r="D2041" s="3"/>
      <c r="E2041" s="3"/>
      <c r="F2041" s="6"/>
      <c r="G2041" s="6"/>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c r="EO2041" s="3"/>
      <c r="EP2041" s="3"/>
      <c r="EQ2041" s="3"/>
      <c r="ER2041" s="3"/>
      <c r="ES2041" s="3"/>
      <c r="ET2041" s="3"/>
      <c r="EU2041" s="3"/>
      <c r="EV2041" s="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c r="GN2041" s="3"/>
    </row>
    <row r="2042" spans="2:196" x14ac:dyDescent="0.2">
      <c r="B2042" s="3"/>
      <c r="C2042" s="3"/>
      <c r="D2042" s="3"/>
      <c r="E2042" s="3"/>
      <c r="F2042" s="6"/>
      <c r="G2042" s="6"/>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c r="EO2042" s="3"/>
      <c r="EP2042" s="3"/>
      <c r="EQ2042" s="3"/>
      <c r="ER2042" s="3"/>
      <c r="ES2042" s="3"/>
      <c r="ET2042" s="3"/>
      <c r="EU2042" s="3"/>
      <c r="EV2042" s="3"/>
      <c r="EW2042" s="3"/>
      <c r="EX2042" s="3"/>
      <c r="EY2042" s="3"/>
      <c r="EZ2042" s="3"/>
      <c r="FA2042" s="3"/>
      <c r="FB2042" s="3"/>
      <c r="FC2042" s="3"/>
      <c r="FD2042" s="3"/>
      <c r="FE2042" s="3"/>
      <c r="FF2042" s="3"/>
      <c r="FG2042" s="3"/>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c r="GN2042" s="3"/>
    </row>
    <row r="2043" spans="2:196" x14ac:dyDescent="0.2">
      <c r="B2043" s="3"/>
      <c r="C2043" s="3"/>
      <c r="D2043" s="3"/>
      <c r="E2043" s="3"/>
      <c r="F2043" s="6"/>
      <c r="G2043" s="6"/>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c r="EO2043" s="3"/>
      <c r="EP2043" s="3"/>
      <c r="EQ2043" s="3"/>
      <c r="ER2043" s="3"/>
      <c r="ES2043" s="3"/>
      <c r="ET2043" s="3"/>
      <c r="EU2043" s="3"/>
      <c r="EV2043" s="3"/>
      <c r="EW2043" s="3"/>
      <c r="EX2043" s="3"/>
      <c r="EY2043" s="3"/>
      <c r="EZ2043" s="3"/>
      <c r="FA2043" s="3"/>
      <c r="FB2043" s="3"/>
      <c r="FC2043" s="3"/>
      <c r="FD2043" s="3"/>
      <c r="FE2043" s="3"/>
      <c r="FF2043" s="3"/>
      <c r="FG2043" s="3"/>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c r="GN2043" s="3"/>
    </row>
    <row r="2044" spans="2:196" x14ac:dyDescent="0.2">
      <c r="B2044" s="3"/>
      <c r="C2044" s="3"/>
      <c r="D2044" s="3"/>
      <c r="E2044" s="3"/>
      <c r="F2044" s="6"/>
      <c r="G2044" s="6"/>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c r="GN2044" s="3"/>
    </row>
    <row r="2045" spans="2:196" x14ac:dyDescent="0.2">
      <c r="B2045" s="3"/>
      <c r="C2045" s="3"/>
      <c r="D2045" s="3"/>
      <c r="E2045" s="3"/>
      <c r="F2045" s="6"/>
      <c r="G2045" s="6"/>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c r="GN2045" s="3"/>
    </row>
    <row r="2046" spans="2:196" x14ac:dyDescent="0.2">
      <c r="B2046" s="3"/>
      <c r="C2046" s="3"/>
      <c r="D2046" s="3"/>
      <c r="E2046" s="3"/>
      <c r="F2046" s="6"/>
      <c r="G2046" s="6"/>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c r="GN2046" s="3"/>
    </row>
    <row r="2047" spans="2:196" x14ac:dyDescent="0.2">
      <c r="B2047" s="3"/>
      <c r="C2047" s="3"/>
      <c r="D2047" s="3"/>
      <c r="E2047" s="3"/>
      <c r="F2047" s="6"/>
      <c r="G2047" s="6"/>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c r="EO2047" s="3"/>
      <c r="EP2047" s="3"/>
      <c r="EQ2047" s="3"/>
      <c r="ER2047" s="3"/>
      <c r="ES2047" s="3"/>
      <c r="ET2047" s="3"/>
      <c r="EU2047" s="3"/>
      <c r="EV2047" s="3"/>
      <c r="EW2047" s="3"/>
      <c r="EX2047" s="3"/>
      <c r="EY2047" s="3"/>
      <c r="EZ2047" s="3"/>
      <c r="FA2047" s="3"/>
      <c r="FB2047" s="3"/>
      <c r="FC2047" s="3"/>
      <c r="FD2047" s="3"/>
      <c r="FE2047" s="3"/>
      <c r="FF2047" s="3"/>
      <c r="FG2047" s="3"/>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c r="GN2047" s="3"/>
    </row>
    <row r="2048" spans="2:196" x14ac:dyDescent="0.2">
      <c r="B2048" s="3"/>
      <c r="C2048" s="3"/>
      <c r="D2048" s="3"/>
      <c r="E2048" s="3"/>
      <c r="F2048" s="6"/>
      <c r="G2048" s="6"/>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c r="EO2048" s="3"/>
      <c r="EP2048" s="3"/>
      <c r="EQ2048" s="3"/>
      <c r="ER2048" s="3"/>
      <c r="ES2048" s="3"/>
      <c r="ET2048" s="3"/>
      <c r="EU2048" s="3"/>
      <c r="EV2048" s="3"/>
      <c r="EW2048" s="3"/>
      <c r="EX2048" s="3"/>
      <c r="EY2048" s="3"/>
      <c r="EZ2048" s="3"/>
      <c r="FA2048" s="3"/>
      <c r="FB2048" s="3"/>
      <c r="FC2048" s="3"/>
      <c r="FD2048" s="3"/>
      <c r="FE2048" s="3"/>
      <c r="FF2048" s="3"/>
      <c r="FG2048" s="3"/>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c r="GN2048" s="3"/>
    </row>
    <row r="2049" spans="2:196" x14ac:dyDescent="0.2">
      <c r="B2049" s="3"/>
      <c r="C2049" s="3"/>
      <c r="D2049" s="3"/>
      <c r="E2049" s="3"/>
      <c r="F2049" s="6"/>
      <c r="G2049" s="6"/>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c r="EO2049" s="3"/>
      <c r="EP2049" s="3"/>
      <c r="EQ2049" s="3"/>
      <c r="ER2049" s="3"/>
      <c r="ES2049" s="3"/>
      <c r="ET2049" s="3"/>
      <c r="EU2049" s="3"/>
      <c r="EV2049" s="3"/>
      <c r="EW2049" s="3"/>
      <c r="EX2049" s="3"/>
      <c r="EY2049" s="3"/>
      <c r="EZ2049" s="3"/>
      <c r="FA2049" s="3"/>
      <c r="FB2049" s="3"/>
      <c r="FC2049" s="3"/>
      <c r="FD2049" s="3"/>
      <c r="FE2049" s="3"/>
      <c r="FF2049" s="3"/>
      <c r="FG2049" s="3"/>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c r="GN2049" s="3"/>
    </row>
    <row r="2050" spans="2:196" x14ac:dyDescent="0.2">
      <c r="B2050" s="3"/>
      <c r="C2050" s="3"/>
      <c r="D2050" s="3"/>
      <c r="E2050" s="3"/>
      <c r="F2050" s="6"/>
      <c r="G2050" s="6"/>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c r="EO2050" s="3"/>
      <c r="EP2050" s="3"/>
      <c r="EQ2050" s="3"/>
      <c r="ER2050" s="3"/>
      <c r="ES2050" s="3"/>
      <c r="ET2050" s="3"/>
      <c r="EU2050" s="3"/>
      <c r="EV2050" s="3"/>
      <c r="EW2050" s="3"/>
      <c r="EX2050" s="3"/>
      <c r="EY2050" s="3"/>
      <c r="EZ2050" s="3"/>
      <c r="FA2050" s="3"/>
      <c r="FB2050" s="3"/>
      <c r="FC2050" s="3"/>
      <c r="FD2050" s="3"/>
      <c r="FE2050" s="3"/>
      <c r="FF2050" s="3"/>
      <c r="FG2050" s="3"/>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c r="GN2050" s="3"/>
    </row>
    <row r="2051" spans="2:196" x14ac:dyDescent="0.2">
      <c r="B2051" s="3"/>
      <c r="C2051" s="3"/>
      <c r="D2051" s="3"/>
      <c r="E2051" s="3"/>
      <c r="F2051" s="6"/>
      <c r="G2051" s="6"/>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c r="EO2051" s="3"/>
      <c r="EP2051" s="3"/>
      <c r="EQ2051" s="3"/>
      <c r="ER2051" s="3"/>
      <c r="ES2051" s="3"/>
      <c r="ET2051" s="3"/>
      <c r="EU2051" s="3"/>
      <c r="EV2051" s="3"/>
      <c r="EW2051" s="3"/>
      <c r="EX2051" s="3"/>
      <c r="EY2051" s="3"/>
      <c r="EZ2051" s="3"/>
      <c r="FA2051" s="3"/>
      <c r="FB2051" s="3"/>
      <c r="FC2051" s="3"/>
      <c r="FD2051" s="3"/>
      <c r="FE2051" s="3"/>
      <c r="FF2051" s="3"/>
      <c r="FG2051" s="3"/>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c r="GN2051" s="3"/>
    </row>
    <row r="2052" spans="2:196" x14ac:dyDescent="0.2">
      <c r="B2052" s="3"/>
      <c r="C2052" s="3"/>
      <c r="D2052" s="3"/>
      <c r="E2052" s="3"/>
      <c r="F2052" s="6"/>
      <c r="G2052" s="6"/>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c r="EO2052" s="3"/>
      <c r="EP2052" s="3"/>
      <c r="EQ2052" s="3"/>
      <c r="ER2052" s="3"/>
      <c r="ES2052" s="3"/>
      <c r="ET2052" s="3"/>
      <c r="EU2052" s="3"/>
      <c r="EV2052" s="3"/>
      <c r="EW2052" s="3"/>
      <c r="EX2052" s="3"/>
      <c r="EY2052" s="3"/>
      <c r="EZ2052" s="3"/>
      <c r="FA2052" s="3"/>
      <c r="FB2052" s="3"/>
      <c r="FC2052" s="3"/>
      <c r="FD2052" s="3"/>
      <c r="FE2052" s="3"/>
      <c r="FF2052" s="3"/>
      <c r="FG2052" s="3"/>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c r="GN2052" s="3"/>
    </row>
    <row r="2053" spans="2:196" x14ac:dyDescent="0.2">
      <c r="B2053" s="3"/>
      <c r="C2053" s="3"/>
      <c r="D2053" s="3"/>
      <c r="E2053" s="3"/>
      <c r="F2053" s="6"/>
      <c r="G2053" s="6"/>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c r="EO2053" s="3"/>
      <c r="EP2053" s="3"/>
      <c r="EQ2053" s="3"/>
      <c r="ER2053" s="3"/>
      <c r="ES2053" s="3"/>
      <c r="ET2053" s="3"/>
      <c r="EU2053" s="3"/>
      <c r="EV2053" s="3"/>
      <c r="EW2053" s="3"/>
      <c r="EX2053" s="3"/>
      <c r="EY2053" s="3"/>
      <c r="EZ2053" s="3"/>
      <c r="FA2053" s="3"/>
      <c r="FB2053" s="3"/>
      <c r="FC2053" s="3"/>
      <c r="FD2053" s="3"/>
      <c r="FE2053" s="3"/>
      <c r="FF2053" s="3"/>
      <c r="FG2053" s="3"/>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c r="GN2053" s="3"/>
    </row>
    <row r="2054" spans="2:196" x14ac:dyDescent="0.2">
      <c r="B2054" s="3"/>
      <c r="C2054" s="3"/>
      <c r="D2054" s="3"/>
      <c r="E2054" s="3"/>
      <c r="F2054" s="6"/>
      <c r="G2054" s="6"/>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c r="EO2054" s="3"/>
      <c r="EP2054" s="3"/>
      <c r="EQ2054" s="3"/>
      <c r="ER2054" s="3"/>
      <c r="ES2054" s="3"/>
      <c r="ET2054" s="3"/>
      <c r="EU2054" s="3"/>
      <c r="EV2054" s="3"/>
      <c r="EW2054" s="3"/>
      <c r="EX2054" s="3"/>
      <c r="EY2054" s="3"/>
      <c r="EZ2054" s="3"/>
      <c r="FA2054" s="3"/>
      <c r="FB2054" s="3"/>
      <c r="FC2054" s="3"/>
      <c r="FD2054" s="3"/>
      <c r="FE2054" s="3"/>
      <c r="FF2054" s="3"/>
      <c r="FG2054" s="3"/>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c r="GN2054" s="3"/>
    </row>
    <row r="2055" spans="2:196" x14ac:dyDescent="0.2">
      <c r="B2055" s="3"/>
      <c r="C2055" s="3"/>
      <c r="D2055" s="3"/>
      <c r="E2055" s="3"/>
      <c r="F2055" s="6"/>
      <c r="G2055" s="6"/>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c r="DP2055" s="3"/>
      <c r="DQ2055" s="3"/>
      <c r="DR2055" s="3"/>
      <c r="DS2055" s="3"/>
      <c r="DT2055" s="3"/>
      <c r="DU2055" s="3"/>
      <c r="DV2055" s="3"/>
      <c r="DW2055" s="3"/>
      <c r="DX2055" s="3"/>
      <c r="DY2055" s="3"/>
      <c r="DZ2055" s="3"/>
      <c r="EA2055" s="3"/>
      <c r="EB2055" s="3"/>
      <c r="EC2055" s="3"/>
      <c r="ED2055" s="3"/>
      <c r="EE2055" s="3"/>
      <c r="EF2055" s="3"/>
      <c r="EG2055" s="3"/>
      <c r="EH2055" s="3"/>
      <c r="EI2055" s="3"/>
      <c r="EJ2055" s="3"/>
      <c r="EK2055" s="3"/>
      <c r="EL2055" s="3"/>
      <c r="EM2055" s="3"/>
      <c r="EN2055" s="3"/>
      <c r="EO2055" s="3"/>
      <c r="EP2055" s="3"/>
      <c r="EQ2055" s="3"/>
      <c r="ER2055" s="3"/>
      <c r="ES2055" s="3"/>
      <c r="ET2055" s="3"/>
      <c r="EU2055" s="3"/>
      <c r="EV2055" s="3"/>
      <c r="EW2055" s="3"/>
      <c r="EX2055" s="3"/>
      <c r="EY2055" s="3"/>
      <c r="EZ2055" s="3"/>
      <c r="FA2055" s="3"/>
      <c r="FB2055" s="3"/>
      <c r="FC2055" s="3"/>
      <c r="FD2055" s="3"/>
      <c r="FE2055" s="3"/>
      <c r="FF2055" s="3"/>
      <c r="FG2055" s="3"/>
      <c r="FH2055" s="3"/>
      <c r="FI2055" s="3"/>
      <c r="FJ2055" s="3"/>
      <c r="FK2055" s="3"/>
      <c r="FL2055" s="3"/>
      <c r="FM2055" s="3"/>
      <c r="FN2055" s="3"/>
      <c r="FO2055" s="3"/>
      <c r="FP2055" s="3"/>
      <c r="FQ2055" s="3"/>
      <c r="FR2055" s="3"/>
      <c r="FS2055" s="3"/>
      <c r="FT2055" s="3"/>
      <c r="FU2055" s="3"/>
      <c r="FV2055" s="3"/>
      <c r="FW2055" s="3"/>
      <c r="FX2055" s="3"/>
      <c r="FY2055" s="3"/>
      <c r="FZ2055" s="3"/>
      <c r="GA2055" s="3"/>
      <c r="GB2055" s="3"/>
      <c r="GC2055" s="3"/>
      <c r="GD2055" s="3"/>
      <c r="GE2055" s="3"/>
      <c r="GF2055" s="3"/>
      <c r="GG2055" s="3"/>
      <c r="GH2055" s="3"/>
      <c r="GI2055" s="3"/>
      <c r="GJ2055" s="3"/>
      <c r="GK2055" s="3"/>
      <c r="GL2055" s="3"/>
      <c r="GM2055" s="3"/>
      <c r="GN2055" s="3"/>
    </row>
    <row r="2056" spans="2:196" x14ac:dyDescent="0.2">
      <c r="B2056" s="3"/>
      <c r="C2056" s="3"/>
      <c r="D2056" s="3"/>
      <c r="E2056" s="3"/>
      <c r="F2056" s="6"/>
      <c r="G2056" s="6"/>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c r="DP2056" s="3"/>
      <c r="DQ2056" s="3"/>
      <c r="DR2056" s="3"/>
      <c r="DS2056" s="3"/>
      <c r="DT2056" s="3"/>
      <c r="DU2056" s="3"/>
      <c r="DV2056" s="3"/>
      <c r="DW2056" s="3"/>
      <c r="DX2056" s="3"/>
      <c r="DY2056" s="3"/>
      <c r="DZ2056" s="3"/>
      <c r="EA2056" s="3"/>
      <c r="EB2056" s="3"/>
      <c r="EC2056" s="3"/>
      <c r="ED2056" s="3"/>
      <c r="EE2056" s="3"/>
      <c r="EF2056" s="3"/>
      <c r="EG2056" s="3"/>
      <c r="EH2056" s="3"/>
      <c r="EI2056" s="3"/>
      <c r="EJ2056" s="3"/>
      <c r="EK2056" s="3"/>
      <c r="EL2056" s="3"/>
      <c r="EM2056" s="3"/>
      <c r="EN2056" s="3"/>
      <c r="EO2056" s="3"/>
      <c r="EP2056" s="3"/>
      <c r="EQ2056" s="3"/>
      <c r="ER2056" s="3"/>
      <c r="ES2056" s="3"/>
      <c r="ET2056" s="3"/>
      <c r="EU2056" s="3"/>
      <c r="EV2056" s="3"/>
      <c r="EW2056" s="3"/>
      <c r="EX2056" s="3"/>
      <c r="EY2056" s="3"/>
      <c r="EZ2056" s="3"/>
      <c r="FA2056" s="3"/>
      <c r="FB2056" s="3"/>
      <c r="FC2056" s="3"/>
      <c r="FD2056" s="3"/>
      <c r="FE2056" s="3"/>
      <c r="FF2056" s="3"/>
      <c r="FG2056" s="3"/>
      <c r="FH2056" s="3"/>
      <c r="FI2056" s="3"/>
      <c r="FJ2056" s="3"/>
      <c r="FK2056" s="3"/>
      <c r="FL2056" s="3"/>
      <c r="FM2056" s="3"/>
      <c r="FN2056" s="3"/>
      <c r="FO2056" s="3"/>
      <c r="FP2056" s="3"/>
      <c r="FQ2056" s="3"/>
      <c r="FR2056" s="3"/>
      <c r="FS2056" s="3"/>
      <c r="FT2056" s="3"/>
      <c r="FU2056" s="3"/>
      <c r="FV2056" s="3"/>
      <c r="FW2056" s="3"/>
      <c r="FX2056" s="3"/>
      <c r="FY2056" s="3"/>
      <c r="FZ2056" s="3"/>
      <c r="GA2056" s="3"/>
      <c r="GB2056" s="3"/>
      <c r="GC2056" s="3"/>
      <c r="GD2056" s="3"/>
      <c r="GE2056" s="3"/>
      <c r="GF2056" s="3"/>
      <c r="GG2056" s="3"/>
      <c r="GH2056" s="3"/>
      <c r="GI2056" s="3"/>
      <c r="GJ2056" s="3"/>
      <c r="GK2056" s="3"/>
      <c r="GL2056" s="3"/>
      <c r="GM2056" s="3"/>
      <c r="GN2056" s="3"/>
    </row>
    <row r="2057" spans="2:196" x14ac:dyDescent="0.2">
      <c r="B2057" s="3"/>
      <c r="C2057" s="3"/>
      <c r="D2057" s="3"/>
      <c r="E2057" s="3"/>
      <c r="F2057" s="6"/>
      <c r="G2057" s="6"/>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c r="DP2057" s="3"/>
      <c r="DQ2057" s="3"/>
      <c r="DR2057" s="3"/>
      <c r="DS2057" s="3"/>
      <c r="DT2057" s="3"/>
      <c r="DU2057" s="3"/>
      <c r="DV2057" s="3"/>
      <c r="DW2057" s="3"/>
      <c r="DX2057" s="3"/>
      <c r="DY2057" s="3"/>
      <c r="DZ2057" s="3"/>
      <c r="EA2057" s="3"/>
      <c r="EB2057" s="3"/>
      <c r="EC2057" s="3"/>
      <c r="ED2057" s="3"/>
      <c r="EE2057" s="3"/>
      <c r="EF2057" s="3"/>
      <c r="EG2057" s="3"/>
      <c r="EH2057" s="3"/>
      <c r="EI2057" s="3"/>
      <c r="EJ2057" s="3"/>
      <c r="EK2057" s="3"/>
      <c r="EL2057" s="3"/>
      <c r="EM2057" s="3"/>
      <c r="EN2057" s="3"/>
      <c r="EO2057" s="3"/>
      <c r="EP2057" s="3"/>
      <c r="EQ2057" s="3"/>
      <c r="ER2057" s="3"/>
      <c r="ES2057" s="3"/>
      <c r="ET2057" s="3"/>
      <c r="EU2057" s="3"/>
      <c r="EV2057" s="3"/>
      <c r="EW2057" s="3"/>
      <c r="EX2057" s="3"/>
      <c r="EY2057" s="3"/>
      <c r="EZ2057" s="3"/>
      <c r="FA2057" s="3"/>
      <c r="FB2057" s="3"/>
      <c r="FC2057" s="3"/>
      <c r="FD2057" s="3"/>
      <c r="FE2057" s="3"/>
      <c r="FF2057" s="3"/>
      <c r="FG2057" s="3"/>
      <c r="FH2057" s="3"/>
      <c r="FI2057" s="3"/>
      <c r="FJ2057" s="3"/>
      <c r="FK2057" s="3"/>
      <c r="FL2057" s="3"/>
      <c r="FM2057" s="3"/>
      <c r="FN2057" s="3"/>
      <c r="FO2057" s="3"/>
      <c r="FP2057" s="3"/>
      <c r="FQ2057" s="3"/>
      <c r="FR2057" s="3"/>
      <c r="FS2057" s="3"/>
      <c r="FT2057" s="3"/>
      <c r="FU2057" s="3"/>
      <c r="FV2057" s="3"/>
      <c r="FW2057" s="3"/>
      <c r="FX2057" s="3"/>
      <c r="FY2057" s="3"/>
      <c r="FZ2057" s="3"/>
      <c r="GA2057" s="3"/>
      <c r="GB2057" s="3"/>
      <c r="GC2057" s="3"/>
      <c r="GD2057" s="3"/>
      <c r="GE2057" s="3"/>
      <c r="GF2057" s="3"/>
      <c r="GG2057" s="3"/>
      <c r="GH2057" s="3"/>
      <c r="GI2057" s="3"/>
      <c r="GJ2057" s="3"/>
      <c r="GK2057" s="3"/>
      <c r="GL2057" s="3"/>
      <c r="GM2057" s="3"/>
      <c r="GN2057" s="3"/>
    </row>
    <row r="2058" spans="2:196" x14ac:dyDescent="0.2">
      <c r="B2058" s="3"/>
      <c r="C2058" s="3"/>
      <c r="D2058" s="3"/>
      <c r="E2058" s="3"/>
      <c r="F2058" s="6"/>
      <c r="G2058" s="6"/>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c r="DP2058" s="3"/>
      <c r="DQ2058" s="3"/>
      <c r="DR2058" s="3"/>
      <c r="DS2058" s="3"/>
      <c r="DT2058" s="3"/>
      <c r="DU2058" s="3"/>
      <c r="DV2058" s="3"/>
      <c r="DW2058" s="3"/>
      <c r="DX2058" s="3"/>
      <c r="DY2058" s="3"/>
      <c r="DZ2058" s="3"/>
      <c r="EA2058" s="3"/>
      <c r="EB2058" s="3"/>
      <c r="EC2058" s="3"/>
      <c r="ED2058" s="3"/>
      <c r="EE2058" s="3"/>
      <c r="EF2058" s="3"/>
      <c r="EG2058" s="3"/>
      <c r="EH2058" s="3"/>
      <c r="EI2058" s="3"/>
      <c r="EJ2058" s="3"/>
      <c r="EK2058" s="3"/>
      <c r="EL2058" s="3"/>
      <c r="EM2058" s="3"/>
      <c r="EN2058" s="3"/>
      <c r="EO2058" s="3"/>
      <c r="EP2058" s="3"/>
      <c r="EQ2058" s="3"/>
      <c r="ER2058" s="3"/>
      <c r="ES2058" s="3"/>
      <c r="ET2058" s="3"/>
      <c r="EU2058" s="3"/>
      <c r="EV2058" s="3"/>
      <c r="EW2058" s="3"/>
      <c r="EX2058" s="3"/>
      <c r="EY2058" s="3"/>
      <c r="EZ2058" s="3"/>
      <c r="FA2058" s="3"/>
      <c r="FB2058" s="3"/>
      <c r="FC2058" s="3"/>
      <c r="FD2058" s="3"/>
      <c r="FE2058" s="3"/>
      <c r="FF2058" s="3"/>
      <c r="FG2058" s="3"/>
      <c r="FH2058" s="3"/>
      <c r="FI2058" s="3"/>
      <c r="FJ2058" s="3"/>
      <c r="FK2058" s="3"/>
      <c r="FL2058" s="3"/>
      <c r="FM2058" s="3"/>
      <c r="FN2058" s="3"/>
      <c r="FO2058" s="3"/>
      <c r="FP2058" s="3"/>
      <c r="FQ2058" s="3"/>
      <c r="FR2058" s="3"/>
      <c r="FS2058" s="3"/>
      <c r="FT2058" s="3"/>
      <c r="FU2058" s="3"/>
      <c r="FV2058" s="3"/>
      <c r="FW2058" s="3"/>
      <c r="FX2058" s="3"/>
      <c r="FY2058" s="3"/>
      <c r="FZ2058" s="3"/>
      <c r="GA2058" s="3"/>
      <c r="GB2058" s="3"/>
      <c r="GC2058" s="3"/>
      <c r="GD2058" s="3"/>
      <c r="GE2058" s="3"/>
      <c r="GF2058" s="3"/>
      <c r="GG2058" s="3"/>
      <c r="GH2058" s="3"/>
      <c r="GI2058" s="3"/>
      <c r="GJ2058" s="3"/>
      <c r="GK2058" s="3"/>
      <c r="GL2058" s="3"/>
      <c r="GM2058" s="3"/>
      <c r="GN2058" s="3"/>
    </row>
    <row r="2059" spans="2:196" x14ac:dyDescent="0.2">
      <c r="B2059" s="3"/>
      <c r="C2059" s="3"/>
      <c r="D2059" s="3"/>
      <c r="E2059" s="3"/>
      <c r="F2059" s="6"/>
      <c r="G2059" s="6"/>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c r="DP2059" s="3"/>
      <c r="DQ2059" s="3"/>
      <c r="DR2059" s="3"/>
      <c r="DS2059" s="3"/>
      <c r="DT2059" s="3"/>
      <c r="DU2059" s="3"/>
      <c r="DV2059" s="3"/>
      <c r="DW2059" s="3"/>
      <c r="DX2059" s="3"/>
      <c r="DY2059" s="3"/>
      <c r="DZ2059" s="3"/>
      <c r="EA2059" s="3"/>
      <c r="EB2059" s="3"/>
      <c r="EC2059" s="3"/>
      <c r="ED2059" s="3"/>
      <c r="EE2059" s="3"/>
      <c r="EF2059" s="3"/>
      <c r="EG2059" s="3"/>
      <c r="EH2059" s="3"/>
      <c r="EI2059" s="3"/>
      <c r="EJ2059" s="3"/>
      <c r="EK2059" s="3"/>
      <c r="EL2059" s="3"/>
      <c r="EM2059" s="3"/>
      <c r="EN2059" s="3"/>
      <c r="EO2059" s="3"/>
      <c r="EP2059" s="3"/>
      <c r="EQ2059" s="3"/>
      <c r="ER2059" s="3"/>
      <c r="ES2059" s="3"/>
      <c r="ET2059" s="3"/>
      <c r="EU2059" s="3"/>
      <c r="EV2059" s="3"/>
      <c r="EW2059" s="3"/>
      <c r="EX2059" s="3"/>
      <c r="EY2059" s="3"/>
      <c r="EZ2059" s="3"/>
      <c r="FA2059" s="3"/>
      <c r="FB2059" s="3"/>
      <c r="FC2059" s="3"/>
      <c r="FD2059" s="3"/>
      <c r="FE2059" s="3"/>
      <c r="FF2059" s="3"/>
      <c r="FG2059" s="3"/>
      <c r="FH2059" s="3"/>
      <c r="FI2059" s="3"/>
      <c r="FJ2059" s="3"/>
      <c r="FK2059" s="3"/>
      <c r="FL2059" s="3"/>
      <c r="FM2059" s="3"/>
      <c r="FN2059" s="3"/>
      <c r="FO2059" s="3"/>
      <c r="FP2059" s="3"/>
      <c r="FQ2059" s="3"/>
      <c r="FR2059" s="3"/>
      <c r="FS2059" s="3"/>
      <c r="FT2059" s="3"/>
      <c r="FU2059" s="3"/>
      <c r="FV2059" s="3"/>
      <c r="FW2059" s="3"/>
      <c r="FX2059" s="3"/>
      <c r="FY2059" s="3"/>
      <c r="FZ2059" s="3"/>
      <c r="GA2059" s="3"/>
      <c r="GB2059" s="3"/>
      <c r="GC2059" s="3"/>
      <c r="GD2059" s="3"/>
      <c r="GE2059" s="3"/>
      <c r="GF2059" s="3"/>
      <c r="GG2059" s="3"/>
      <c r="GH2059" s="3"/>
      <c r="GI2059" s="3"/>
      <c r="GJ2059" s="3"/>
      <c r="GK2059" s="3"/>
      <c r="GL2059" s="3"/>
      <c r="GM2059" s="3"/>
      <c r="GN2059" s="3"/>
    </row>
    <row r="2060" spans="2:196" x14ac:dyDescent="0.2">
      <c r="B2060" s="3"/>
      <c r="C2060" s="3"/>
      <c r="D2060" s="3"/>
      <c r="E2060" s="3"/>
      <c r="F2060" s="6"/>
      <c r="G2060" s="6"/>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c r="DP2060" s="3"/>
      <c r="DQ2060" s="3"/>
      <c r="DR2060" s="3"/>
      <c r="DS2060" s="3"/>
      <c r="DT2060" s="3"/>
      <c r="DU2060" s="3"/>
      <c r="DV2060" s="3"/>
      <c r="DW2060" s="3"/>
      <c r="DX2060" s="3"/>
      <c r="DY2060" s="3"/>
      <c r="DZ2060" s="3"/>
      <c r="EA2060" s="3"/>
      <c r="EB2060" s="3"/>
      <c r="EC2060" s="3"/>
      <c r="ED2060" s="3"/>
      <c r="EE2060" s="3"/>
      <c r="EF2060" s="3"/>
      <c r="EG2060" s="3"/>
      <c r="EH2060" s="3"/>
      <c r="EI2060" s="3"/>
      <c r="EJ2060" s="3"/>
      <c r="EK2060" s="3"/>
      <c r="EL2060" s="3"/>
      <c r="EM2060" s="3"/>
      <c r="EN2060" s="3"/>
      <c r="EO2060" s="3"/>
      <c r="EP2060" s="3"/>
      <c r="EQ2060" s="3"/>
      <c r="ER2060" s="3"/>
      <c r="ES2060" s="3"/>
      <c r="ET2060" s="3"/>
      <c r="EU2060" s="3"/>
      <c r="EV2060" s="3"/>
      <c r="EW2060" s="3"/>
      <c r="EX2060" s="3"/>
      <c r="EY2060" s="3"/>
      <c r="EZ2060" s="3"/>
      <c r="FA2060" s="3"/>
      <c r="FB2060" s="3"/>
      <c r="FC2060" s="3"/>
      <c r="FD2060" s="3"/>
      <c r="FE2060" s="3"/>
      <c r="FF2060" s="3"/>
      <c r="FG2060" s="3"/>
      <c r="FH2060" s="3"/>
      <c r="FI2060" s="3"/>
      <c r="FJ2060" s="3"/>
      <c r="FK2060" s="3"/>
      <c r="FL2060" s="3"/>
      <c r="FM2060" s="3"/>
      <c r="FN2060" s="3"/>
      <c r="FO2060" s="3"/>
      <c r="FP2060" s="3"/>
      <c r="FQ2060" s="3"/>
      <c r="FR2060" s="3"/>
      <c r="FS2060" s="3"/>
      <c r="FT2060" s="3"/>
      <c r="FU2060" s="3"/>
      <c r="FV2060" s="3"/>
      <c r="FW2060" s="3"/>
      <c r="FX2060" s="3"/>
      <c r="FY2060" s="3"/>
      <c r="FZ2060" s="3"/>
      <c r="GA2060" s="3"/>
      <c r="GB2060" s="3"/>
      <c r="GC2060" s="3"/>
      <c r="GD2060" s="3"/>
      <c r="GE2060" s="3"/>
      <c r="GF2060" s="3"/>
      <c r="GG2060" s="3"/>
      <c r="GH2060" s="3"/>
      <c r="GI2060" s="3"/>
      <c r="GJ2060" s="3"/>
      <c r="GK2060" s="3"/>
      <c r="GL2060" s="3"/>
      <c r="GM2060" s="3"/>
      <c r="GN2060" s="3"/>
    </row>
    <row r="2061" spans="2:196" x14ac:dyDescent="0.2">
      <c r="B2061" s="3"/>
      <c r="C2061" s="3"/>
      <c r="D2061" s="3"/>
      <c r="E2061" s="3"/>
      <c r="F2061" s="6"/>
      <c r="G2061" s="6"/>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c r="DP2061" s="3"/>
      <c r="DQ2061" s="3"/>
      <c r="DR2061" s="3"/>
      <c r="DS2061" s="3"/>
      <c r="DT2061" s="3"/>
      <c r="DU2061" s="3"/>
      <c r="DV2061" s="3"/>
      <c r="DW2061" s="3"/>
      <c r="DX2061" s="3"/>
      <c r="DY2061" s="3"/>
      <c r="DZ2061" s="3"/>
      <c r="EA2061" s="3"/>
      <c r="EB2061" s="3"/>
      <c r="EC2061" s="3"/>
      <c r="ED2061" s="3"/>
      <c r="EE2061" s="3"/>
      <c r="EF2061" s="3"/>
      <c r="EG2061" s="3"/>
      <c r="EH2061" s="3"/>
      <c r="EI2061" s="3"/>
      <c r="EJ2061" s="3"/>
      <c r="EK2061" s="3"/>
      <c r="EL2061" s="3"/>
      <c r="EM2061" s="3"/>
      <c r="EN2061" s="3"/>
      <c r="EO2061" s="3"/>
      <c r="EP2061" s="3"/>
      <c r="EQ2061" s="3"/>
      <c r="ER2061" s="3"/>
      <c r="ES2061" s="3"/>
      <c r="ET2061" s="3"/>
      <c r="EU2061" s="3"/>
      <c r="EV2061" s="3"/>
      <c r="EW2061" s="3"/>
      <c r="EX2061" s="3"/>
      <c r="EY2061" s="3"/>
      <c r="EZ2061" s="3"/>
      <c r="FA2061" s="3"/>
      <c r="FB2061" s="3"/>
      <c r="FC2061" s="3"/>
      <c r="FD2061" s="3"/>
      <c r="FE2061" s="3"/>
      <c r="FF2061" s="3"/>
      <c r="FG2061" s="3"/>
      <c r="FH2061" s="3"/>
      <c r="FI2061" s="3"/>
      <c r="FJ2061" s="3"/>
      <c r="FK2061" s="3"/>
      <c r="FL2061" s="3"/>
      <c r="FM2061" s="3"/>
      <c r="FN2061" s="3"/>
      <c r="FO2061" s="3"/>
      <c r="FP2061" s="3"/>
      <c r="FQ2061" s="3"/>
      <c r="FR2061" s="3"/>
      <c r="FS2061" s="3"/>
      <c r="FT2061" s="3"/>
      <c r="FU2061" s="3"/>
      <c r="FV2061" s="3"/>
      <c r="FW2061" s="3"/>
      <c r="FX2061" s="3"/>
      <c r="FY2061" s="3"/>
      <c r="FZ2061" s="3"/>
      <c r="GA2061" s="3"/>
      <c r="GB2061" s="3"/>
      <c r="GC2061" s="3"/>
      <c r="GD2061" s="3"/>
      <c r="GE2061" s="3"/>
      <c r="GF2061" s="3"/>
      <c r="GG2061" s="3"/>
      <c r="GH2061" s="3"/>
      <c r="GI2061" s="3"/>
      <c r="GJ2061" s="3"/>
      <c r="GK2061" s="3"/>
      <c r="GL2061" s="3"/>
      <c r="GM2061" s="3"/>
      <c r="GN2061" s="3"/>
    </row>
    <row r="2062" spans="2:196" x14ac:dyDescent="0.2">
      <c r="B2062" s="3"/>
      <c r="C2062" s="3"/>
      <c r="D2062" s="3"/>
      <c r="E2062" s="3"/>
      <c r="F2062" s="6"/>
      <c r="G2062" s="6"/>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c r="EO2062" s="3"/>
      <c r="EP2062" s="3"/>
      <c r="EQ2062" s="3"/>
      <c r="ER2062" s="3"/>
      <c r="ES2062" s="3"/>
      <c r="ET2062" s="3"/>
      <c r="EU2062" s="3"/>
      <c r="EV2062" s="3"/>
      <c r="EW2062" s="3"/>
      <c r="EX2062" s="3"/>
      <c r="EY2062" s="3"/>
      <c r="EZ2062" s="3"/>
      <c r="FA2062" s="3"/>
      <c r="FB2062" s="3"/>
      <c r="FC2062" s="3"/>
      <c r="FD2062" s="3"/>
      <c r="FE2062" s="3"/>
      <c r="FF2062" s="3"/>
      <c r="FG2062" s="3"/>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c r="GN2062" s="3"/>
    </row>
    <row r="2063" spans="2:196" x14ac:dyDescent="0.2">
      <c r="B2063" s="3"/>
      <c r="C2063" s="3"/>
      <c r="D2063" s="3"/>
      <c r="E2063" s="3"/>
      <c r="F2063" s="6"/>
      <c r="G2063" s="6"/>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c r="EO2063" s="3"/>
      <c r="EP2063" s="3"/>
      <c r="EQ2063" s="3"/>
      <c r="ER2063" s="3"/>
      <c r="ES2063" s="3"/>
      <c r="ET2063" s="3"/>
      <c r="EU2063" s="3"/>
      <c r="EV2063" s="3"/>
      <c r="EW2063" s="3"/>
      <c r="EX2063" s="3"/>
      <c r="EY2063" s="3"/>
      <c r="EZ2063" s="3"/>
      <c r="FA2063" s="3"/>
      <c r="FB2063" s="3"/>
      <c r="FC2063" s="3"/>
      <c r="FD2063" s="3"/>
      <c r="FE2063" s="3"/>
      <c r="FF2063" s="3"/>
      <c r="FG2063" s="3"/>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c r="GN2063" s="3"/>
    </row>
    <row r="2064" spans="2:196" x14ac:dyDescent="0.2">
      <c r="B2064" s="3"/>
      <c r="C2064" s="3"/>
      <c r="D2064" s="3"/>
      <c r="E2064" s="3"/>
      <c r="F2064" s="6"/>
      <c r="G2064" s="6"/>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c r="EO2064" s="3"/>
      <c r="EP2064" s="3"/>
      <c r="EQ2064" s="3"/>
      <c r="ER2064" s="3"/>
      <c r="ES2064" s="3"/>
      <c r="ET2064" s="3"/>
      <c r="EU2064" s="3"/>
      <c r="EV2064" s="3"/>
      <c r="EW2064" s="3"/>
      <c r="EX2064" s="3"/>
      <c r="EY2064" s="3"/>
      <c r="EZ2064" s="3"/>
      <c r="FA2064" s="3"/>
      <c r="FB2064" s="3"/>
      <c r="FC2064" s="3"/>
      <c r="FD2064" s="3"/>
      <c r="FE2064" s="3"/>
      <c r="FF2064" s="3"/>
      <c r="FG2064" s="3"/>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c r="GN2064" s="3"/>
    </row>
    <row r="2065" spans="2:196" x14ac:dyDescent="0.2">
      <c r="B2065" s="3"/>
      <c r="C2065" s="3"/>
      <c r="D2065" s="3"/>
      <c r="E2065" s="3"/>
      <c r="F2065" s="6"/>
      <c r="G2065" s="6"/>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c r="EO2065" s="3"/>
      <c r="EP2065" s="3"/>
      <c r="EQ2065" s="3"/>
      <c r="ER2065" s="3"/>
      <c r="ES2065" s="3"/>
      <c r="ET2065" s="3"/>
      <c r="EU2065" s="3"/>
      <c r="EV2065" s="3"/>
      <c r="EW2065" s="3"/>
      <c r="EX2065" s="3"/>
      <c r="EY2065" s="3"/>
      <c r="EZ2065" s="3"/>
      <c r="FA2065" s="3"/>
      <c r="FB2065" s="3"/>
      <c r="FC2065" s="3"/>
      <c r="FD2065" s="3"/>
      <c r="FE2065" s="3"/>
      <c r="FF2065" s="3"/>
      <c r="FG2065" s="3"/>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c r="GN2065" s="3"/>
    </row>
    <row r="2066" spans="2:196" x14ac:dyDescent="0.2">
      <c r="B2066" s="3"/>
      <c r="C2066" s="3"/>
      <c r="D2066" s="3"/>
      <c r="E2066" s="3"/>
      <c r="F2066" s="6"/>
      <c r="G2066" s="6"/>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c r="EO2066" s="3"/>
      <c r="EP2066" s="3"/>
      <c r="EQ2066" s="3"/>
      <c r="ER2066" s="3"/>
      <c r="ES2066" s="3"/>
      <c r="ET2066" s="3"/>
      <c r="EU2066" s="3"/>
      <c r="EV2066" s="3"/>
      <c r="EW2066" s="3"/>
      <c r="EX2066" s="3"/>
      <c r="EY2066" s="3"/>
      <c r="EZ2066" s="3"/>
      <c r="FA2066" s="3"/>
      <c r="FB2066" s="3"/>
      <c r="FC2066" s="3"/>
      <c r="FD2066" s="3"/>
      <c r="FE2066" s="3"/>
      <c r="FF2066" s="3"/>
      <c r="FG2066" s="3"/>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c r="GN2066" s="3"/>
    </row>
    <row r="2067" spans="2:196" x14ac:dyDescent="0.2">
      <c r="B2067" s="3"/>
      <c r="C2067" s="3"/>
      <c r="D2067" s="3"/>
      <c r="E2067" s="3"/>
      <c r="F2067" s="6"/>
      <c r="G2067" s="6"/>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c r="EO2067" s="3"/>
      <c r="EP2067" s="3"/>
      <c r="EQ2067" s="3"/>
      <c r="ER2067" s="3"/>
      <c r="ES2067" s="3"/>
      <c r="ET2067" s="3"/>
      <c r="EU2067" s="3"/>
      <c r="EV2067" s="3"/>
      <c r="EW2067" s="3"/>
      <c r="EX2067" s="3"/>
      <c r="EY2067" s="3"/>
      <c r="EZ2067" s="3"/>
      <c r="FA2067" s="3"/>
      <c r="FB2067" s="3"/>
      <c r="FC2067" s="3"/>
      <c r="FD2067" s="3"/>
      <c r="FE2067" s="3"/>
      <c r="FF2067" s="3"/>
      <c r="FG2067" s="3"/>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c r="GN2067" s="3"/>
    </row>
    <row r="2068" spans="2:196" x14ac:dyDescent="0.2">
      <c r="B2068" s="3"/>
      <c r="C2068" s="3"/>
      <c r="D2068" s="3"/>
      <c r="E2068" s="3"/>
      <c r="F2068" s="6"/>
      <c r="G2068" s="6"/>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c r="DP2068" s="3"/>
      <c r="DQ2068" s="3"/>
      <c r="DR2068" s="3"/>
      <c r="DS2068" s="3"/>
      <c r="DT2068" s="3"/>
      <c r="DU2068" s="3"/>
      <c r="DV2068" s="3"/>
      <c r="DW2068" s="3"/>
      <c r="DX2068" s="3"/>
      <c r="DY2068" s="3"/>
      <c r="DZ2068" s="3"/>
      <c r="EA2068" s="3"/>
      <c r="EB2068" s="3"/>
      <c r="EC2068" s="3"/>
      <c r="ED2068" s="3"/>
      <c r="EE2068" s="3"/>
      <c r="EF2068" s="3"/>
      <c r="EG2068" s="3"/>
      <c r="EH2068" s="3"/>
      <c r="EI2068" s="3"/>
      <c r="EJ2068" s="3"/>
      <c r="EK2068" s="3"/>
      <c r="EL2068" s="3"/>
      <c r="EM2068" s="3"/>
      <c r="EN2068" s="3"/>
      <c r="EO2068" s="3"/>
      <c r="EP2068" s="3"/>
      <c r="EQ2068" s="3"/>
      <c r="ER2068" s="3"/>
      <c r="ES2068" s="3"/>
      <c r="ET2068" s="3"/>
      <c r="EU2068" s="3"/>
      <c r="EV2068" s="3"/>
      <c r="EW2068" s="3"/>
      <c r="EX2068" s="3"/>
      <c r="EY2068" s="3"/>
      <c r="EZ2068" s="3"/>
      <c r="FA2068" s="3"/>
      <c r="FB2068" s="3"/>
      <c r="FC2068" s="3"/>
      <c r="FD2068" s="3"/>
      <c r="FE2068" s="3"/>
      <c r="FF2068" s="3"/>
      <c r="FG2068" s="3"/>
      <c r="FH2068" s="3"/>
      <c r="FI2068" s="3"/>
      <c r="FJ2068" s="3"/>
      <c r="FK2068" s="3"/>
      <c r="FL2068" s="3"/>
      <c r="FM2068" s="3"/>
      <c r="FN2068" s="3"/>
      <c r="FO2068" s="3"/>
      <c r="FP2068" s="3"/>
      <c r="FQ2068" s="3"/>
      <c r="FR2068" s="3"/>
      <c r="FS2068" s="3"/>
      <c r="FT2068" s="3"/>
      <c r="FU2068" s="3"/>
      <c r="FV2068" s="3"/>
      <c r="FW2068" s="3"/>
      <c r="FX2068" s="3"/>
      <c r="FY2068" s="3"/>
      <c r="FZ2068" s="3"/>
      <c r="GA2068" s="3"/>
      <c r="GB2068" s="3"/>
      <c r="GC2068" s="3"/>
      <c r="GD2068" s="3"/>
      <c r="GE2068" s="3"/>
      <c r="GF2068" s="3"/>
      <c r="GG2068" s="3"/>
      <c r="GH2068" s="3"/>
      <c r="GI2068" s="3"/>
      <c r="GJ2068" s="3"/>
      <c r="GK2068" s="3"/>
      <c r="GL2068" s="3"/>
      <c r="GM2068" s="3"/>
      <c r="GN2068" s="3"/>
    </row>
    <row r="2069" spans="2:196" x14ac:dyDescent="0.2">
      <c r="B2069" s="3"/>
      <c r="C2069" s="3"/>
      <c r="D2069" s="3"/>
      <c r="E2069" s="3"/>
      <c r="F2069" s="6"/>
      <c r="G2069" s="6"/>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c r="DP2069" s="3"/>
      <c r="DQ2069" s="3"/>
      <c r="DR2069" s="3"/>
      <c r="DS2069" s="3"/>
      <c r="DT2069" s="3"/>
      <c r="DU2069" s="3"/>
      <c r="DV2069" s="3"/>
      <c r="DW2069" s="3"/>
      <c r="DX2069" s="3"/>
      <c r="DY2069" s="3"/>
      <c r="DZ2069" s="3"/>
      <c r="EA2069" s="3"/>
      <c r="EB2069" s="3"/>
      <c r="EC2069" s="3"/>
      <c r="ED2069" s="3"/>
      <c r="EE2069" s="3"/>
      <c r="EF2069" s="3"/>
      <c r="EG2069" s="3"/>
      <c r="EH2069" s="3"/>
      <c r="EI2069" s="3"/>
      <c r="EJ2069" s="3"/>
      <c r="EK2069" s="3"/>
      <c r="EL2069" s="3"/>
      <c r="EM2069" s="3"/>
      <c r="EN2069" s="3"/>
      <c r="EO2069" s="3"/>
      <c r="EP2069" s="3"/>
      <c r="EQ2069" s="3"/>
      <c r="ER2069" s="3"/>
      <c r="ES2069" s="3"/>
      <c r="ET2069" s="3"/>
      <c r="EU2069" s="3"/>
      <c r="EV2069" s="3"/>
      <c r="EW2069" s="3"/>
      <c r="EX2069" s="3"/>
      <c r="EY2069" s="3"/>
      <c r="EZ2069" s="3"/>
      <c r="FA2069" s="3"/>
      <c r="FB2069" s="3"/>
      <c r="FC2069" s="3"/>
      <c r="FD2069" s="3"/>
      <c r="FE2069" s="3"/>
      <c r="FF2069" s="3"/>
      <c r="FG2069" s="3"/>
      <c r="FH2069" s="3"/>
      <c r="FI2069" s="3"/>
      <c r="FJ2069" s="3"/>
      <c r="FK2069" s="3"/>
      <c r="FL2069" s="3"/>
      <c r="FM2069" s="3"/>
      <c r="FN2069" s="3"/>
      <c r="FO2069" s="3"/>
      <c r="FP2069" s="3"/>
      <c r="FQ2069" s="3"/>
      <c r="FR2069" s="3"/>
      <c r="FS2069" s="3"/>
      <c r="FT2069" s="3"/>
      <c r="FU2069" s="3"/>
      <c r="FV2069" s="3"/>
      <c r="FW2069" s="3"/>
      <c r="FX2069" s="3"/>
      <c r="FY2069" s="3"/>
      <c r="FZ2069" s="3"/>
      <c r="GA2069" s="3"/>
      <c r="GB2069" s="3"/>
      <c r="GC2069" s="3"/>
      <c r="GD2069" s="3"/>
      <c r="GE2069" s="3"/>
      <c r="GF2069" s="3"/>
      <c r="GG2069" s="3"/>
      <c r="GH2069" s="3"/>
      <c r="GI2069" s="3"/>
      <c r="GJ2069" s="3"/>
      <c r="GK2069" s="3"/>
      <c r="GL2069" s="3"/>
      <c r="GM2069" s="3"/>
      <c r="GN2069" s="3"/>
    </row>
    <row r="2070" spans="2:196" x14ac:dyDescent="0.2">
      <c r="B2070" s="3"/>
      <c r="C2070" s="3"/>
      <c r="D2070" s="3"/>
      <c r="E2070" s="3"/>
      <c r="F2070" s="6"/>
      <c r="G2070" s="6"/>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c r="DP2070" s="3"/>
      <c r="DQ2070" s="3"/>
      <c r="DR2070" s="3"/>
      <c r="DS2070" s="3"/>
      <c r="DT2070" s="3"/>
      <c r="DU2070" s="3"/>
      <c r="DV2070" s="3"/>
      <c r="DW2070" s="3"/>
      <c r="DX2070" s="3"/>
      <c r="DY2070" s="3"/>
      <c r="DZ2070" s="3"/>
      <c r="EA2070" s="3"/>
      <c r="EB2070" s="3"/>
      <c r="EC2070" s="3"/>
      <c r="ED2070" s="3"/>
      <c r="EE2070" s="3"/>
      <c r="EF2070" s="3"/>
      <c r="EG2070" s="3"/>
      <c r="EH2070" s="3"/>
      <c r="EI2070" s="3"/>
      <c r="EJ2070" s="3"/>
      <c r="EK2070" s="3"/>
      <c r="EL2070" s="3"/>
      <c r="EM2070" s="3"/>
      <c r="EN2070" s="3"/>
      <c r="EO2070" s="3"/>
      <c r="EP2070" s="3"/>
      <c r="EQ2070" s="3"/>
      <c r="ER2070" s="3"/>
      <c r="ES2070" s="3"/>
      <c r="ET2070" s="3"/>
      <c r="EU2070" s="3"/>
      <c r="EV2070" s="3"/>
      <c r="EW2070" s="3"/>
      <c r="EX2070" s="3"/>
      <c r="EY2070" s="3"/>
      <c r="EZ2070" s="3"/>
      <c r="FA2070" s="3"/>
      <c r="FB2070" s="3"/>
      <c r="FC2070" s="3"/>
      <c r="FD2070" s="3"/>
      <c r="FE2070" s="3"/>
      <c r="FF2070" s="3"/>
      <c r="FG2070" s="3"/>
      <c r="FH2070" s="3"/>
      <c r="FI2070" s="3"/>
      <c r="FJ2070" s="3"/>
      <c r="FK2070" s="3"/>
      <c r="FL2070" s="3"/>
      <c r="FM2070" s="3"/>
      <c r="FN2070" s="3"/>
      <c r="FO2070" s="3"/>
      <c r="FP2070" s="3"/>
      <c r="FQ2070" s="3"/>
      <c r="FR2070" s="3"/>
      <c r="FS2070" s="3"/>
      <c r="FT2070" s="3"/>
      <c r="FU2070" s="3"/>
      <c r="FV2070" s="3"/>
      <c r="FW2070" s="3"/>
      <c r="FX2070" s="3"/>
      <c r="FY2070" s="3"/>
      <c r="FZ2070" s="3"/>
      <c r="GA2070" s="3"/>
      <c r="GB2070" s="3"/>
      <c r="GC2070" s="3"/>
      <c r="GD2070" s="3"/>
      <c r="GE2070" s="3"/>
      <c r="GF2070" s="3"/>
      <c r="GG2070" s="3"/>
      <c r="GH2070" s="3"/>
      <c r="GI2070" s="3"/>
      <c r="GJ2070" s="3"/>
      <c r="GK2070" s="3"/>
      <c r="GL2070" s="3"/>
      <c r="GM2070" s="3"/>
      <c r="GN2070" s="3"/>
    </row>
    <row r="2071" spans="2:196" x14ac:dyDescent="0.2">
      <c r="B2071" s="3"/>
      <c r="C2071" s="3"/>
      <c r="D2071" s="3"/>
      <c r="E2071" s="3"/>
      <c r="F2071" s="6"/>
      <c r="G2071" s="6"/>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c r="DP2071" s="3"/>
      <c r="DQ2071" s="3"/>
      <c r="DR2071" s="3"/>
      <c r="DS2071" s="3"/>
      <c r="DT2071" s="3"/>
      <c r="DU2071" s="3"/>
      <c r="DV2071" s="3"/>
      <c r="DW2071" s="3"/>
      <c r="DX2071" s="3"/>
      <c r="DY2071" s="3"/>
      <c r="DZ2071" s="3"/>
      <c r="EA2071" s="3"/>
      <c r="EB2071" s="3"/>
      <c r="EC2071" s="3"/>
      <c r="ED2071" s="3"/>
      <c r="EE2071" s="3"/>
      <c r="EF2071" s="3"/>
      <c r="EG2071" s="3"/>
      <c r="EH2071" s="3"/>
      <c r="EI2071" s="3"/>
      <c r="EJ2071" s="3"/>
      <c r="EK2071" s="3"/>
      <c r="EL2071" s="3"/>
      <c r="EM2071" s="3"/>
      <c r="EN2071" s="3"/>
      <c r="EO2071" s="3"/>
      <c r="EP2071" s="3"/>
      <c r="EQ2071" s="3"/>
      <c r="ER2071" s="3"/>
      <c r="ES2071" s="3"/>
      <c r="ET2071" s="3"/>
      <c r="EU2071" s="3"/>
      <c r="EV2071" s="3"/>
      <c r="EW2071" s="3"/>
      <c r="EX2071" s="3"/>
      <c r="EY2071" s="3"/>
      <c r="EZ2071" s="3"/>
      <c r="FA2071" s="3"/>
      <c r="FB2071" s="3"/>
      <c r="FC2071" s="3"/>
      <c r="FD2071" s="3"/>
      <c r="FE2071" s="3"/>
      <c r="FF2071" s="3"/>
      <c r="FG2071" s="3"/>
      <c r="FH2071" s="3"/>
      <c r="FI2071" s="3"/>
      <c r="FJ2071" s="3"/>
      <c r="FK2071" s="3"/>
      <c r="FL2071" s="3"/>
      <c r="FM2071" s="3"/>
      <c r="FN2071" s="3"/>
      <c r="FO2071" s="3"/>
      <c r="FP2071" s="3"/>
      <c r="FQ2071" s="3"/>
      <c r="FR2071" s="3"/>
      <c r="FS2071" s="3"/>
      <c r="FT2071" s="3"/>
      <c r="FU2071" s="3"/>
      <c r="FV2071" s="3"/>
      <c r="FW2071" s="3"/>
      <c r="FX2071" s="3"/>
      <c r="FY2071" s="3"/>
      <c r="FZ2071" s="3"/>
      <c r="GA2071" s="3"/>
      <c r="GB2071" s="3"/>
      <c r="GC2071" s="3"/>
      <c r="GD2071" s="3"/>
      <c r="GE2071" s="3"/>
      <c r="GF2071" s="3"/>
      <c r="GG2071" s="3"/>
      <c r="GH2071" s="3"/>
      <c r="GI2071" s="3"/>
      <c r="GJ2071" s="3"/>
      <c r="GK2071" s="3"/>
      <c r="GL2071" s="3"/>
      <c r="GM2071" s="3"/>
      <c r="GN2071" s="3"/>
    </row>
    <row r="2072" spans="2:196" x14ac:dyDescent="0.2">
      <c r="B2072" s="3"/>
      <c r="C2072" s="3"/>
      <c r="D2072" s="3"/>
      <c r="E2072" s="3"/>
      <c r="F2072" s="6"/>
      <c r="G2072" s="6"/>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c r="DP2072" s="3"/>
      <c r="DQ2072" s="3"/>
      <c r="DR2072" s="3"/>
      <c r="DS2072" s="3"/>
      <c r="DT2072" s="3"/>
      <c r="DU2072" s="3"/>
      <c r="DV2072" s="3"/>
      <c r="DW2072" s="3"/>
      <c r="DX2072" s="3"/>
      <c r="DY2072" s="3"/>
      <c r="DZ2072" s="3"/>
      <c r="EA2072" s="3"/>
      <c r="EB2072" s="3"/>
      <c r="EC2072" s="3"/>
      <c r="ED2072" s="3"/>
      <c r="EE2072" s="3"/>
      <c r="EF2072" s="3"/>
      <c r="EG2072" s="3"/>
      <c r="EH2072" s="3"/>
      <c r="EI2072" s="3"/>
      <c r="EJ2072" s="3"/>
      <c r="EK2072" s="3"/>
      <c r="EL2072" s="3"/>
      <c r="EM2072" s="3"/>
      <c r="EN2072" s="3"/>
      <c r="EO2072" s="3"/>
      <c r="EP2072" s="3"/>
      <c r="EQ2072" s="3"/>
      <c r="ER2072" s="3"/>
      <c r="ES2072" s="3"/>
      <c r="ET2072" s="3"/>
      <c r="EU2072" s="3"/>
      <c r="EV2072" s="3"/>
      <c r="EW2072" s="3"/>
      <c r="EX2072" s="3"/>
      <c r="EY2072" s="3"/>
      <c r="EZ2072" s="3"/>
      <c r="FA2072" s="3"/>
      <c r="FB2072" s="3"/>
      <c r="FC2072" s="3"/>
      <c r="FD2072" s="3"/>
      <c r="FE2072" s="3"/>
      <c r="FF2072" s="3"/>
      <c r="FG2072" s="3"/>
      <c r="FH2072" s="3"/>
      <c r="FI2072" s="3"/>
      <c r="FJ2072" s="3"/>
      <c r="FK2072" s="3"/>
      <c r="FL2072" s="3"/>
      <c r="FM2072" s="3"/>
      <c r="FN2072" s="3"/>
      <c r="FO2072" s="3"/>
      <c r="FP2072" s="3"/>
      <c r="FQ2072" s="3"/>
      <c r="FR2072" s="3"/>
      <c r="FS2072" s="3"/>
      <c r="FT2072" s="3"/>
      <c r="FU2072" s="3"/>
      <c r="FV2072" s="3"/>
      <c r="FW2072" s="3"/>
      <c r="FX2072" s="3"/>
      <c r="FY2072" s="3"/>
      <c r="FZ2072" s="3"/>
      <c r="GA2072" s="3"/>
      <c r="GB2072" s="3"/>
      <c r="GC2072" s="3"/>
      <c r="GD2072" s="3"/>
      <c r="GE2072" s="3"/>
      <c r="GF2072" s="3"/>
      <c r="GG2072" s="3"/>
      <c r="GH2072" s="3"/>
      <c r="GI2072" s="3"/>
      <c r="GJ2072" s="3"/>
      <c r="GK2072" s="3"/>
      <c r="GL2072" s="3"/>
      <c r="GM2072" s="3"/>
      <c r="GN2072" s="3"/>
    </row>
    <row r="2073" spans="2:196" x14ac:dyDescent="0.2">
      <c r="B2073" s="3"/>
      <c r="C2073" s="3"/>
      <c r="D2073" s="3"/>
      <c r="E2073" s="3"/>
      <c r="F2073" s="6"/>
      <c r="G2073" s="6"/>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c r="DP2073" s="3"/>
      <c r="DQ2073" s="3"/>
      <c r="DR2073" s="3"/>
      <c r="DS2073" s="3"/>
      <c r="DT2073" s="3"/>
      <c r="DU2073" s="3"/>
      <c r="DV2073" s="3"/>
      <c r="DW2073" s="3"/>
      <c r="DX2073" s="3"/>
      <c r="DY2073" s="3"/>
      <c r="DZ2073" s="3"/>
      <c r="EA2073" s="3"/>
      <c r="EB2073" s="3"/>
      <c r="EC2073" s="3"/>
      <c r="ED2073" s="3"/>
      <c r="EE2073" s="3"/>
      <c r="EF2073" s="3"/>
      <c r="EG2073" s="3"/>
      <c r="EH2073" s="3"/>
      <c r="EI2073" s="3"/>
      <c r="EJ2073" s="3"/>
      <c r="EK2073" s="3"/>
      <c r="EL2073" s="3"/>
      <c r="EM2073" s="3"/>
      <c r="EN2073" s="3"/>
      <c r="EO2073" s="3"/>
      <c r="EP2073" s="3"/>
      <c r="EQ2073" s="3"/>
      <c r="ER2073" s="3"/>
      <c r="ES2073" s="3"/>
      <c r="ET2073" s="3"/>
      <c r="EU2073" s="3"/>
      <c r="EV2073" s="3"/>
      <c r="EW2073" s="3"/>
      <c r="EX2073" s="3"/>
      <c r="EY2073" s="3"/>
      <c r="EZ2073" s="3"/>
      <c r="FA2073" s="3"/>
      <c r="FB2073" s="3"/>
      <c r="FC2073" s="3"/>
      <c r="FD2073" s="3"/>
      <c r="FE2073" s="3"/>
      <c r="FF2073" s="3"/>
      <c r="FG2073" s="3"/>
      <c r="FH2073" s="3"/>
      <c r="FI2073" s="3"/>
      <c r="FJ2073" s="3"/>
      <c r="FK2073" s="3"/>
      <c r="FL2073" s="3"/>
      <c r="FM2073" s="3"/>
      <c r="FN2073" s="3"/>
      <c r="FO2073" s="3"/>
      <c r="FP2073" s="3"/>
      <c r="FQ2073" s="3"/>
      <c r="FR2073" s="3"/>
      <c r="FS2073" s="3"/>
      <c r="FT2073" s="3"/>
      <c r="FU2073" s="3"/>
      <c r="FV2073" s="3"/>
      <c r="FW2073" s="3"/>
      <c r="FX2073" s="3"/>
      <c r="FY2073" s="3"/>
      <c r="FZ2073" s="3"/>
      <c r="GA2073" s="3"/>
      <c r="GB2073" s="3"/>
      <c r="GC2073" s="3"/>
      <c r="GD2073" s="3"/>
      <c r="GE2073" s="3"/>
      <c r="GF2073" s="3"/>
      <c r="GG2073" s="3"/>
      <c r="GH2073" s="3"/>
      <c r="GI2073" s="3"/>
      <c r="GJ2073" s="3"/>
      <c r="GK2073" s="3"/>
      <c r="GL2073" s="3"/>
      <c r="GM2073" s="3"/>
      <c r="GN2073" s="3"/>
    </row>
    <row r="2074" spans="2:196" x14ac:dyDescent="0.2">
      <c r="B2074" s="3"/>
      <c r="C2074" s="3"/>
      <c r="D2074" s="3"/>
      <c r="E2074" s="3"/>
      <c r="F2074" s="6"/>
      <c r="G2074" s="6"/>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c r="EO2074" s="3"/>
      <c r="EP2074" s="3"/>
      <c r="EQ2074" s="3"/>
      <c r="ER2074" s="3"/>
      <c r="ES2074" s="3"/>
      <c r="ET2074" s="3"/>
      <c r="EU2074" s="3"/>
      <c r="EV2074" s="3"/>
      <c r="EW2074" s="3"/>
      <c r="EX2074" s="3"/>
      <c r="EY2074" s="3"/>
      <c r="EZ2074" s="3"/>
      <c r="FA2074" s="3"/>
      <c r="FB2074" s="3"/>
      <c r="FC2074" s="3"/>
      <c r="FD2074" s="3"/>
      <c r="FE2074" s="3"/>
      <c r="FF2074" s="3"/>
      <c r="FG2074" s="3"/>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c r="GN2074" s="3"/>
    </row>
    <row r="2075" spans="2:196" x14ac:dyDescent="0.2">
      <c r="B2075" s="3"/>
      <c r="C2075" s="3"/>
      <c r="D2075" s="3"/>
      <c r="E2075" s="3"/>
      <c r="F2075" s="6"/>
      <c r="G2075" s="6"/>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c r="EO2075" s="3"/>
      <c r="EP2075" s="3"/>
      <c r="EQ2075" s="3"/>
      <c r="ER2075" s="3"/>
      <c r="ES2075" s="3"/>
      <c r="ET2075" s="3"/>
      <c r="EU2075" s="3"/>
      <c r="EV2075" s="3"/>
      <c r="EW2075" s="3"/>
      <c r="EX2075" s="3"/>
      <c r="EY2075" s="3"/>
      <c r="EZ2075" s="3"/>
      <c r="FA2075" s="3"/>
      <c r="FB2075" s="3"/>
      <c r="FC2075" s="3"/>
      <c r="FD2075" s="3"/>
      <c r="FE2075" s="3"/>
      <c r="FF2075" s="3"/>
      <c r="FG2075" s="3"/>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c r="GN2075" s="3"/>
    </row>
    <row r="2076" spans="2:196" x14ac:dyDescent="0.2">
      <c r="B2076" s="3"/>
      <c r="C2076" s="3"/>
      <c r="D2076" s="3"/>
      <c r="E2076" s="3"/>
      <c r="F2076" s="6"/>
      <c r="G2076" s="6"/>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c r="DP2076" s="3"/>
      <c r="DQ2076" s="3"/>
      <c r="DR2076" s="3"/>
      <c r="DS2076" s="3"/>
      <c r="DT2076" s="3"/>
      <c r="DU2076" s="3"/>
      <c r="DV2076" s="3"/>
      <c r="DW2076" s="3"/>
      <c r="DX2076" s="3"/>
      <c r="DY2076" s="3"/>
      <c r="DZ2076" s="3"/>
      <c r="EA2076" s="3"/>
      <c r="EB2076" s="3"/>
      <c r="EC2076" s="3"/>
      <c r="ED2076" s="3"/>
      <c r="EE2076" s="3"/>
      <c r="EF2076" s="3"/>
      <c r="EG2076" s="3"/>
      <c r="EH2076" s="3"/>
      <c r="EI2076" s="3"/>
      <c r="EJ2076" s="3"/>
      <c r="EK2076" s="3"/>
      <c r="EL2076" s="3"/>
      <c r="EM2076" s="3"/>
      <c r="EN2076" s="3"/>
      <c r="EO2076" s="3"/>
      <c r="EP2076" s="3"/>
      <c r="EQ2076" s="3"/>
      <c r="ER2076" s="3"/>
      <c r="ES2076" s="3"/>
      <c r="ET2076" s="3"/>
      <c r="EU2076" s="3"/>
      <c r="EV2076" s="3"/>
      <c r="EW2076" s="3"/>
      <c r="EX2076" s="3"/>
      <c r="EY2076" s="3"/>
      <c r="EZ2076" s="3"/>
      <c r="FA2076" s="3"/>
      <c r="FB2076" s="3"/>
      <c r="FC2076" s="3"/>
      <c r="FD2076" s="3"/>
      <c r="FE2076" s="3"/>
      <c r="FF2076" s="3"/>
      <c r="FG2076" s="3"/>
      <c r="FH2076" s="3"/>
      <c r="FI2076" s="3"/>
      <c r="FJ2076" s="3"/>
      <c r="FK2076" s="3"/>
      <c r="FL2076" s="3"/>
      <c r="FM2076" s="3"/>
      <c r="FN2076" s="3"/>
      <c r="FO2076" s="3"/>
      <c r="FP2076" s="3"/>
      <c r="FQ2076" s="3"/>
      <c r="FR2076" s="3"/>
      <c r="FS2076" s="3"/>
      <c r="FT2076" s="3"/>
      <c r="FU2076" s="3"/>
      <c r="FV2076" s="3"/>
      <c r="FW2076" s="3"/>
      <c r="FX2076" s="3"/>
      <c r="FY2076" s="3"/>
      <c r="FZ2076" s="3"/>
      <c r="GA2076" s="3"/>
      <c r="GB2076" s="3"/>
      <c r="GC2076" s="3"/>
      <c r="GD2076" s="3"/>
      <c r="GE2076" s="3"/>
      <c r="GF2076" s="3"/>
      <c r="GG2076" s="3"/>
      <c r="GH2076" s="3"/>
      <c r="GI2076" s="3"/>
      <c r="GJ2076" s="3"/>
      <c r="GK2076" s="3"/>
      <c r="GL2076" s="3"/>
      <c r="GM2076" s="3"/>
      <c r="GN2076" s="3"/>
    </row>
    <row r="2077" spans="2:196" x14ac:dyDescent="0.2">
      <c r="B2077" s="3"/>
      <c r="C2077" s="3"/>
      <c r="D2077" s="3"/>
      <c r="E2077" s="3"/>
      <c r="F2077" s="6"/>
      <c r="G2077" s="6"/>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c r="DP2077" s="3"/>
      <c r="DQ2077" s="3"/>
      <c r="DR2077" s="3"/>
      <c r="DS2077" s="3"/>
      <c r="DT2077" s="3"/>
      <c r="DU2077" s="3"/>
      <c r="DV2077" s="3"/>
      <c r="DW2077" s="3"/>
      <c r="DX2077" s="3"/>
      <c r="DY2077" s="3"/>
      <c r="DZ2077" s="3"/>
      <c r="EA2077" s="3"/>
      <c r="EB2077" s="3"/>
      <c r="EC2077" s="3"/>
      <c r="ED2077" s="3"/>
      <c r="EE2077" s="3"/>
      <c r="EF2077" s="3"/>
      <c r="EG2077" s="3"/>
      <c r="EH2077" s="3"/>
      <c r="EI2077" s="3"/>
      <c r="EJ2077" s="3"/>
      <c r="EK2077" s="3"/>
      <c r="EL2077" s="3"/>
      <c r="EM2077" s="3"/>
      <c r="EN2077" s="3"/>
      <c r="EO2077" s="3"/>
      <c r="EP2077" s="3"/>
      <c r="EQ2077" s="3"/>
      <c r="ER2077" s="3"/>
      <c r="ES2077" s="3"/>
      <c r="ET2077" s="3"/>
      <c r="EU2077" s="3"/>
      <c r="EV2077" s="3"/>
      <c r="EW2077" s="3"/>
      <c r="EX2077" s="3"/>
      <c r="EY2077" s="3"/>
      <c r="EZ2077" s="3"/>
      <c r="FA2077" s="3"/>
      <c r="FB2077" s="3"/>
      <c r="FC2077" s="3"/>
      <c r="FD2077" s="3"/>
      <c r="FE2077" s="3"/>
      <c r="FF2077" s="3"/>
      <c r="FG2077" s="3"/>
      <c r="FH2077" s="3"/>
      <c r="FI2077" s="3"/>
      <c r="FJ2077" s="3"/>
      <c r="FK2077" s="3"/>
      <c r="FL2077" s="3"/>
      <c r="FM2077" s="3"/>
      <c r="FN2077" s="3"/>
      <c r="FO2077" s="3"/>
      <c r="FP2077" s="3"/>
      <c r="FQ2077" s="3"/>
      <c r="FR2077" s="3"/>
      <c r="FS2077" s="3"/>
      <c r="FT2077" s="3"/>
      <c r="FU2077" s="3"/>
      <c r="FV2077" s="3"/>
      <c r="FW2077" s="3"/>
      <c r="FX2077" s="3"/>
      <c r="FY2077" s="3"/>
      <c r="FZ2077" s="3"/>
      <c r="GA2077" s="3"/>
      <c r="GB2077" s="3"/>
      <c r="GC2077" s="3"/>
      <c r="GD2077" s="3"/>
      <c r="GE2077" s="3"/>
      <c r="GF2077" s="3"/>
      <c r="GG2077" s="3"/>
      <c r="GH2077" s="3"/>
      <c r="GI2077" s="3"/>
      <c r="GJ2077" s="3"/>
      <c r="GK2077" s="3"/>
      <c r="GL2077" s="3"/>
      <c r="GM2077" s="3"/>
      <c r="GN2077" s="3"/>
    </row>
    <row r="2078" spans="2:196" x14ac:dyDescent="0.2">
      <c r="B2078" s="3"/>
      <c r="C2078" s="3"/>
      <c r="D2078" s="3"/>
      <c r="E2078" s="3"/>
      <c r="F2078" s="6"/>
      <c r="G2078" s="6"/>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c r="DP2078" s="3"/>
      <c r="DQ2078" s="3"/>
      <c r="DR2078" s="3"/>
      <c r="DS2078" s="3"/>
      <c r="DT2078" s="3"/>
      <c r="DU2078" s="3"/>
      <c r="DV2078" s="3"/>
      <c r="DW2078" s="3"/>
      <c r="DX2078" s="3"/>
      <c r="DY2078" s="3"/>
      <c r="DZ2078" s="3"/>
      <c r="EA2078" s="3"/>
      <c r="EB2078" s="3"/>
      <c r="EC2078" s="3"/>
      <c r="ED2078" s="3"/>
      <c r="EE2078" s="3"/>
      <c r="EF2078" s="3"/>
      <c r="EG2078" s="3"/>
      <c r="EH2078" s="3"/>
      <c r="EI2078" s="3"/>
      <c r="EJ2078" s="3"/>
      <c r="EK2078" s="3"/>
      <c r="EL2078" s="3"/>
      <c r="EM2078" s="3"/>
      <c r="EN2078" s="3"/>
      <c r="EO2078" s="3"/>
      <c r="EP2078" s="3"/>
      <c r="EQ2078" s="3"/>
      <c r="ER2078" s="3"/>
      <c r="ES2078" s="3"/>
      <c r="ET2078" s="3"/>
      <c r="EU2078" s="3"/>
      <c r="EV2078" s="3"/>
      <c r="EW2078" s="3"/>
      <c r="EX2078" s="3"/>
      <c r="EY2078" s="3"/>
      <c r="EZ2078" s="3"/>
      <c r="FA2078" s="3"/>
      <c r="FB2078" s="3"/>
      <c r="FC2078" s="3"/>
      <c r="FD2078" s="3"/>
      <c r="FE2078" s="3"/>
      <c r="FF2078" s="3"/>
      <c r="FG2078" s="3"/>
      <c r="FH2078" s="3"/>
      <c r="FI2078" s="3"/>
      <c r="FJ2078" s="3"/>
      <c r="FK2078" s="3"/>
      <c r="FL2078" s="3"/>
      <c r="FM2078" s="3"/>
      <c r="FN2078" s="3"/>
      <c r="FO2078" s="3"/>
      <c r="FP2078" s="3"/>
      <c r="FQ2078" s="3"/>
      <c r="FR2078" s="3"/>
      <c r="FS2078" s="3"/>
      <c r="FT2078" s="3"/>
      <c r="FU2078" s="3"/>
      <c r="FV2078" s="3"/>
      <c r="FW2078" s="3"/>
      <c r="FX2078" s="3"/>
      <c r="FY2078" s="3"/>
      <c r="FZ2078" s="3"/>
      <c r="GA2078" s="3"/>
      <c r="GB2078" s="3"/>
      <c r="GC2078" s="3"/>
      <c r="GD2078" s="3"/>
      <c r="GE2078" s="3"/>
      <c r="GF2078" s="3"/>
      <c r="GG2078" s="3"/>
      <c r="GH2078" s="3"/>
      <c r="GI2078" s="3"/>
      <c r="GJ2078" s="3"/>
      <c r="GK2078" s="3"/>
      <c r="GL2078" s="3"/>
      <c r="GM2078" s="3"/>
      <c r="GN2078" s="3"/>
    </row>
    <row r="2079" spans="2:196" x14ac:dyDescent="0.2">
      <c r="B2079" s="3"/>
      <c r="C2079" s="3"/>
      <c r="D2079" s="3"/>
      <c r="E2079" s="3"/>
      <c r="F2079" s="6"/>
      <c r="G2079" s="6"/>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c r="EO2079" s="3"/>
      <c r="EP2079" s="3"/>
      <c r="EQ2079" s="3"/>
      <c r="ER2079" s="3"/>
      <c r="ES2079" s="3"/>
      <c r="ET2079" s="3"/>
      <c r="EU2079" s="3"/>
      <c r="EV2079" s="3"/>
      <c r="EW2079" s="3"/>
      <c r="EX2079" s="3"/>
      <c r="EY2079" s="3"/>
      <c r="EZ2079" s="3"/>
      <c r="FA2079" s="3"/>
      <c r="FB2079" s="3"/>
      <c r="FC2079" s="3"/>
      <c r="FD2079" s="3"/>
      <c r="FE2079" s="3"/>
      <c r="FF2079" s="3"/>
      <c r="FG2079" s="3"/>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c r="GN2079" s="3"/>
    </row>
    <row r="2080" spans="2:196" x14ac:dyDescent="0.2">
      <c r="B2080" s="3"/>
      <c r="C2080" s="3"/>
      <c r="D2080" s="3"/>
      <c r="E2080" s="3"/>
      <c r="F2080" s="6"/>
      <c r="G2080" s="6"/>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c r="DP2080" s="3"/>
      <c r="DQ2080" s="3"/>
      <c r="DR2080" s="3"/>
      <c r="DS2080" s="3"/>
      <c r="DT2080" s="3"/>
      <c r="DU2080" s="3"/>
      <c r="DV2080" s="3"/>
      <c r="DW2080" s="3"/>
      <c r="DX2080" s="3"/>
      <c r="DY2080" s="3"/>
      <c r="DZ2080" s="3"/>
      <c r="EA2080" s="3"/>
      <c r="EB2080" s="3"/>
      <c r="EC2080" s="3"/>
      <c r="ED2080" s="3"/>
      <c r="EE2080" s="3"/>
      <c r="EF2080" s="3"/>
      <c r="EG2080" s="3"/>
      <c r="EH2080" s="3"/>
      <c r="EI2080" s="3"/>
      <c r="EJ2080" s="3"/>
      <c r="EK2080" s="3"/>
      <c r="EL2080" s="3"/>
      <c r="EM2080" s="3"/>
      <c r="EN2080" s="3"/>
      <c r="EO2080" s="3"/>
      <c r="EP2080" s="3"/>
      <c r="EQ2080" s="3"/>
      <c r="ER2080" s="3"/>
      <c r="ES2080" s="3"/>
      <c r="ET2080" s="3"/>
      <c r="EU2080" s="3"/>
      <c r="EV2080" s="3"/>
      <c r="EW2080" s="3"/>
      <c r="EX2080" s="3"/>
      <c r="EY2080" s="3"/>
      <c r="EZ2080" s="3"/>
      <c r="FA2080" s="3"/>
      <c r="FB2080" s="3"/>
      <c r="FC2080" s="3"/>
      <c r="FD2080" s="3"/>
      <c r="FE2080" s="3"/>
      <c r="FF2080" s="3"/>
      <c r="FG2080" s="3"/>
      <c r="FH2080" s="3"/>
      <c r="FI2080" s="3"/>
      <c r="FJ2080" s="3"/>
      <c r="FK2080" s="3"/>
      <c r="FL2080" s="3"/>
      <c r="FM2080" s="3"/>
      <c r="FN2080" s="3"/>
      <c r="FO2080" s="3"/>
      <c r="FP2080" s="3"/>
      <c r="FQ2080" s="3"/>
      <c r="FR2080" s="3"/>
      <c r="FS2080" s="3"/>
      <c r="FT2080" s="3"/>
      <c r="FU2080" s="3"/>
      <c r="FV2080" s="3"/>
      <c r="FW2080" s="3"/>
      <c r="FX2080" s="3"/>
      <c r="FY2080" s="3"/>
      <c r="FZ2080" s="3"/>
      <c r="GA2080" s="3"/>
      <c r="GB2080" s="3"/>
      <c r="GC2080" s="3"/>
      <c r="GD2080" s="3"/>
      <c r="GE2080" s="3"/>
      <c r="GF2080" s="3"/>
      <c r="GG2080" s="3"/>
      <c r="GH2080" s="3"/>
      <c r="GI2080" s="3"/>
      <c r="GJ2080" s="3"/>
      <c r="GK2080" s="3"/>
      <c r="GL2080" s="3"/>
      <c r="GM2080" s="3"/>
      <c r="GN2080" s="3"/>
    </row>
    <row r="2081" spans="2:196" x14ac:dyDescent="0.2">
      <c r="B2081" s="3"/>
      <c r="C2081" s="3"/>
      <c r="D2081" s="3"/>
      <c r="E2081" s="3"/>
      <c r="F2081" s="6"/>
      <c r="G2081" s="6"/>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c r="DP2081" s="3"/>
      <c r="DQ2081" s="3"/>
      <c r="DR2081" s="3"/>
      <c r="DS2081" s="3"/>
      <c r="DT2081" s="3"/>
      <c r="DU2081" s="3"/>
      <c r="DV2081" s="3"/>
      <c r="DW2081" s="3"/>
      <c r="DX2081" s="3"/>
      <c r="DY2081" s="3"/>
      <c r="DZ2081" s="3"/>
      <c r="EA2081" s="3"/>
      <c r="EB2081" s="3"/>
      <c r="EC2081" s="3"/>
      <c r="ED2081" s="3"/>
      <c r="EE2081" s="3"/>
      <c r="EF2081" s="3"/>
      <c r="EG2081" s="3"/>
      <c r="EH2081" s="3"/>
      <c r="EI2081" s="3"/>
      <c r="EJ2081" s="3"/>
      <c r="EK2081" s="3"/>
      <c r="EL2081" s="3"/>
      <c r="EM2081" s="3"/>
      <c r="EN2081" s="3"/>
      <c r="EO2081" s="3"/>
      <c r="EP2081" s="3"/>
      <c r="EQ2081" s="3"/>
      <c r="ER2081" s="3"/>
      <c r="ES2081" s="3"/>
      <c r="ET2081" s="3"/>
      <c r="EU2081" s="3"/>
      <c r="EV2081" s="3"/>
      <c r="EW2081" s="3"/>
      <c r="EX2081" s="3"/>
      <c r="EY2081" s="3"/>
      <c r="EZ2081" s="3"/>
      <c r="FA2081" s="3"/>
      <c r="FB2081" s="3"/>
      <c r="FC2081" s="3"/>
      <c r="FD2081" s="3"/>
      <c r="FE2081" s="3"/>
      <c r="FF2081" s="3"/>
      <c r="FG2081" s="3"/>
      <c r="FH2081" s="3"/>
      <c r="FI2081" s="3"/>
      <c r="FJ2081" s="3"/>
      <c r="FK2081" s="3"/>
      <c r="FL2081" s="3"/>
      <c r="FM2081" s="3"/>
      <c r="FN2081" s="3"/>
      <c r="FO2081" s="3"/>
      <c r="FP2081" s="3"/>
      <c r="FQ2081" s="3"/>
      <c r="FR2081" s="3"/>
      <c r="FS2081" s="3"/>
      <c r="FT2081" s="3"/>
      <c r="FU2081" s="3"/>
      <c r="FV2081" s="3"/>
      <c r="FW2081" s="3"/>
      <c r="FX2081" s="3"/>
      <c r="FY2081" s="3"/>
      <c r="FZ2081" s="3"/>
      <c r="GA2081" s="3"/>
      <c r="GB2081" s="3"/>
      <c r="GC2081" s="3"/>
      <c r="GD2081" s="3"/>
      <c r="GE2081" s="3"/>
      <c r="GF2081" s="3"/>
      <c r="GG2081" s="3"/>
      <c r="GH2081" s="3"/>
      <c r="GI2081" s="3"/>
      <c r="GJ2081" s="3"/>
      <c r="GK2081" s="3"/>
      <c r="GL2081" s="3"/>
      <c r="GM2081" s="3"/>
      <c r="GN2081" s="3"/>
    </row>
    <row r="2082" spans="2:196" x14ac:dyDescent="0.2">
      <c r="B2082" s="3"/>
      <c r="C2082" s="3"/>
      <c r="D2082" s="3"/>
      <c r="E2082" s="3"/>
      <c r="F2082" s="6"/>
      <c r="G2082" s="6"/>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c r="DP2082" s="3"/>
      <c r="DQ2082" s="3"/>
      <c r="DR2082" s="3"/>
      <c r="DS2082" s="3"/>
      <c r="DT2082" s="3"/>
      <c r="DU2082" s="3"/>
      <c r="DV2082" s="3"/>
      <c r="DW2082" s="3"/>
      <c r="DX2082" s="3"/>
      <c r="DY2082" s="3"/>
      <c r="DZ2082" s="3"/>
      <c r="EA2082" s="3"/>
      <c r="EB2082" s="3"/>
      <c r="EC2082" s="3"/>
      <c r="ED2082" s="3"/>
      <c r="EE2082" s="3"/>
      <c r="EF2082" s="3"/>
      <c r="EG2082" s="3"/>
      <c r="EH2082" s="3"/>
      <c r="EI2082" s="3"/>
      <c r="EJ2082" s="3"/>
      <c r="EK2082" s="3"/>
      <c r="EL2082" s="3"/>
      <c r="EM2082" s="3"/>
      <c r="EN2082" s="3"/>
      <c r="EO2082" s="3"/>
      <c r="EP2082" s="3"/>
      <c r="EQ2082" s="3"/>
      <c r="ER2082" s="3"/>
      <c r="ES2082" s="3"/>
      <c r="ET2082" s="3"/>
      <c r="EU2082" s="3"/>
      <c r="EV2082" s="3"/>
      <c r="EW2082" s="3"/>
      <c r="EX2082" s="3"/>
      <c r="EY2082" s="3"/>
      <c r="EZ2082" s="3"/>
      <c r="FA2082" s="3"/>
      <c r="FB2082" s="3"/>
      <c r="FC2082" s="3"/>
      <c r="FD2082" s="3"/>
      <c r="FE2082" s="3"/>
      <c r="FF2082" s="3"/>
      <c r="FG2082" s="3"/>
      <c r="FH2082" s="3"/>
      <c r="FI2082" s="3"/>
      <c r="FJ2082" s="3"/>
      <c r="FK2082" s="3"/>
      <c r="FL2082" s="3"/>
      <c r="FM2082" s="3"/>
      <c r="FN2082" s="3"/>
      <c r="FO2082" s="3"/>
      <c r="FP2082" s="3"/>
      <c r="FQ2082" s="3"/>
      <c r="FR2082" s="3"/>
      <c r="FS2082" s="3"/>
      <c r="FT2082" s="3"/>
      <c r="FU2082" s="3"/>
      <c r="FV2082" s="3"/>
      <c r="FW2082" s="3"/>
      <c r="FX2082" s="3"/>
      <c r="FY2082" s="3"/>
      <c r="FZ2082" s="3"/>
      <c r="GA2082" s="3"/>
      <c r="GB2082" s="3"/>
      <c r="GC2082" s="3"/>
      <c r="GD2082" s="3"/>
      <c r="GE2082" s="3"/>
      <c r="GF2082" s="3"/>
      <c r="GG2082" s="3"/>
      <c r="GH2082" s="3"/>
      <c r="GI2082" s="3"/>
      <c r="GJ2082" s="3"/>
      <c r="GK2082" s="3"/>
      <c r="GL2082" s="3"/>
      <c r="GM2082" s="3"/>
      <c r="GN2082" s="3"/>
    </row>
    <row r="2083" spans="2:196" x14ac:dyDescent="0.2">
      <c r="B2083" s="3"/>
      <c r="C2083" s="3"/>
      <c r="D2083" s="3"/>
      <c r="E2083" s="3"/>
      <c r="F2083" s="6"/>
      <c r="G2083" s="6"/>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c r="DP2083" s="3"/>
      <c r="DQ2083" s="3"/>
      <c r="DR2083" s="3"/>
      <c r="DS2083" s="3"/>
      <c r="DT2083" s="3"/>
      <c r="DU2083" s="3"/>
      <c r="DV2083" s="3"/>
      <c r="DW2083" s="3"/>
      <c r="DX2083" s="3"/>
      <c r="DY2083" s="3"/>
      <c r="DZ2083" s="3"/>
      <c r="EA2083" s="3"/>
      <c r="EB2083" s="3"/>
      <c r="EC2083" s="3"/>
      <c r="ED2083" s="3"/>
      <c r="EE2083" s="3"/>
      <c r="EF2083" s="3"/>
      <c r="EG2083" s="3"/>
      <c r="EH2083" s="3"/>
      <c r="EI2083" s="3"/>
      <c r="EJ2083" s="3"/>
      <c r="EK2083" s="3"/>
      <c r="EL2083" s="3"/>
      <c r="EM2083" s="3"/>
      <c r="EN2083" s="3"/>
      <c r="EO2083" s="3"/>
      <c r="EP2083" s="3"/>
      <c r="EQ2083" s="3"/>
      <c r="ER2083" s="3"/>
      <c r="ES2083" s="3"/>
      <c r="ET2083" s="3"/>
      <c r="EU2083" s="3"/>
      <c r="EV2083" s="3"/>
      <c r="EW2083" s="3"/>
      <c r="EX2083" s="3"/>
      <c r="EY2083" s="3"/>
      <c r="EZ2083" s="3"/>
      <c r="FA2083" s="3"/>
      <c r="FB2083" s="3"/>
      <c r="FC2083" s="3"/>
      <c r="FD2083" s="3"/>
      <c r="FE2083" s="3"/>
      <c r="FF2083" s="3"/>
      <c r="FG2083" s="3"/>
      <c r="FH2083" s="3"/>
      <c r="FI2083" s="3"/>
      <c r="FJ2083" s="3"/>
      <c r="FK2083" s="3"/>
      <c r="FL2083" s="3"/>
      <c r="FM2083" s="3"/>
      <c r="FN2083" s="3"/>
      <c r="FO2083" s="3"/>
      <c r="FP2083" s="3"/>
      <c r="FQ2083" s="3"/>
      <c r="FR2083" s="3"/>
      <c r="FS2083" s="3"/>
      <c r="FT2083" s="3"/>
      <c r="FU2083" s="3"/>
      <c r="FV2083" s="3"/>
      <c r="FW2083" s="3"/>
      <c r="FX2083" s="3"/>
      <c r="FY2083" s="3"/>
      <c r="FZ2083" s="3"/>
      <c r="GA2083" s="3"/>
      <c r="GB2083" s="3"/>
      <c r="GC2083" s="3"/>
      <c r="GD2083" s="3"/>
      <c r="GE2083" s="3"/>
      <c r="GF2083" s="3"/>
      <c r="GG2083" s="3"/>
      <c r="GH2083" s="3"/>
      <c r="GI2083" s="3"/>
      <c r="GJ2083" s="3"/>
      <c r="GK2083" s="3"/>
      <c r="GL2083" s="3"/>
      <c r="GM2083" s="3"/>
      <c r="GN2083" s="3"/>
    </row>
    <row r="2084" spans="2:196" x14ac:dyDescent="0.2">
      <c r="B2084" s="3"/>
      <c r="C2084" s="3"/>
      <c r="D2084" s="3"/>
      <c r="E2084" s="3"/>
      <c r="F2084" s="6"/>
      <c r="G2084" s="6"/>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c r="DP2084" s="3"/>
      <c r="DQ2084" s="3"/>
      <c r="DR2084" s="3"/>
      <c r="DS2084" s="3"/>
      <c r="DT2084" s="3"/>
      <c r="DU2084" s="3"/>
      <c r="DV2084" s="3"/>
      <c r="DW2084" s="3"/>
      <c r="DX2084" s="3"/>
      <c r="DY2084" s="3"/>
      <c r="DZ2084" s="3"/>
      <c r="EA2084" s="3"/>
      <c r="EB2084" s="3"/>
      <c r="EC2084" s="3"/>
      <c r="ED2084" s="3"/>
      <c r="EE2084" s="3"/>
      <c r="EF2084" s="3"/>
      <c r="EG2084" s="3"/>
      <c r="EH2084" s="3"/>
      <c r="EI2084" s="3"/>
      <c r="EJ2084" s="3"/>
      <c r="EK2084" s="3"/>
      <c r="EL2084" s="3"/>
      <c r="EM2084" s="3"/>
      <c r="EN2084" s="3"/>
      <c r="EO2084" s="3"/>
      <c r="EP2084" s="3"/>
      <c r="EQ2084" s="3"/>
      <c r="ER2084" s="3"/>
      <c r="ES2084" s="3"/>
      <c r="ET2084" s="3"/>
      <c r="EU2084" s="3"/>
      <c r="EV2084" s="3"/>
      <c r="EW2084" s="3"/>
      <c r="EX2084" s="3"/>
      <c r="EY2084" s="3"/>
      <c r="EZ2084" s="3"/>
      <c r="FA2084" s="3"/>
      <c r="FB2084" s="3"/>
      <c r="FC2084" s="3"/>
      <c r="FD2084" s="3"/>
      <c r="FE2084" s="3"/>
      <c r="FF2084" s="3"/>
      <c r="FG2084" s="3"/>
      <c r="FH2084" s="3"/>
      <c r="FI2084" s="3"/>
      <c r="FJ2084" s="3"/>
      <c r="FK2084" s="3"/>
      <c r="FL2084" s="3"/>
      <c r="FM2084" s="3"/>
      <c r="FN2084" s="3"/>
      <c r="FO2084" s="3"/>
      <c r="FP2084" s="3"/>
      <c r="FQ2084" s="3"/>
      <c r="FR2084" s="3"/>
      <c r="FS2084" s="3"/>
      <c r="FT2084" s="3"/>
      <c r="FU2084" s="3"/>
      <c r="FV2084" s="3"/>
      <c r="FW2084" s="3"/>
      <c r="FX2084" s="3"/>
      <c r="FY2084" s="3"/>
      <c r="FZ2084" s="3"/>
      <c r="GA2084" s="3"/>
      <c r="GB2084" s="3"/>
      <c r="GC2084" s="3"/>
      <c r="GD2084" s="3"/>
      <c r="GE2084" s="3"/>
      <c r="GF2084" s="3"/>
      <c r="GG2084" s="3"/>
      <c r="GH2084" s="3"/>
      <c r="GI2084" s="3"/>
      <c r="GJ2084" s="3"/>
      <c r="GK2084" s="3"/>
      <c r="GL2084" s="3"/>
      <c r="GM2084" s="3"/>
      <c r="GN2084" s="3"/>
    </row>
    <row r="2085" spans="2:196" x14ac:dyDescent="0.2">
      <c r="B2085" s="3"/>
      <c r="C2085" s="3"/>
      <c r="D2085" s="3"/>
      <c r="E2085" s="3"/>
      <c r="F2085" s="6"/>
      <c r="G2085" s="6"/>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c r="DP2085" s="3"/>
      <c r="DQ2085" s="3"/>
      <c r="DR2085" s="3"/>
      <c r="DS2085" s="3"/>
      <c r="DT2085" s="3"/>
      <c r="DU2085" s="3"/>
      <c r="DV2085" s="3"/>
      <c r="DW2085" s="3"/>
      <c r="DX2085" s="3"/>
      <c r="DY2085" s="3"/>
      <c r="DZ2085" s="3"/>
      <c r="EA2085" s="3"/>
      <c r="EB2085" s="3"/>
      <c r="EC2085" s="3"/>
      <c r="ED2085" s="3"/>
      <c r="EE2085" s="3"/>
      <c r="EF2085" s="3"/>
      <c r="EG2085" s="3"/>
      <c r="EH2085" s="3"/>
      <c r="EI2085" s="3"/>
      <c r="EJ2085" s="3"/>
      <c r="EK2085" s="3"/>
      <c r="EL2085" s="3"/>
      <c r="EM2085" s="3"/>
      <c r="EN2085" s="3"/>
      <c r="EO2085" s="3"/>
      <c r="EP2085" s="3"/>
      <c r="EQ2085" s="3"/>
      <c r="ER2085" s="3"/>
      <c r="ES2085" s="3"/>
      <c r="ET2085" s="3"/>
      <c r="EU2085" s="3"/>
      <c r="EV2085" s="3"/>
      <c r="EW2085" s="3"/>
      <c r="EX2085" s="3"/>
      <c r="EY2085" s="3"/>
      <c r="EZ2085" s="3"/>
      <c r="FA2085" s="3"/>
      <c r="FB2085" s="3"/>
      <c r="FC2085" s="3"/>
      <c r="FD2085" s="3"/>
      <c r="FE2085" s="3"/>
      <c r="FF2085" s="3"/>
      <c r="FG2085" s="3"/>
      <c r="FH2085" s="3"/>
      <c r="FI2085" s="3"/>
      <c r="FJ2085" s="3"/>
      <c r="FK2085" s="3"/>
      <c r="FL2085" s="3"/>
      <c r="FM2085" s="3"/>
      <c r="FN2085" s="3"/>
      <c r="FO2085" s="3"/>
      <c r="FP2085" s="3"/>
      <c r="FQ2085" s="3"/>
      <c r="FR2085" s="3"/>
      <c r="FS2085" s="3"/>
      <c r="FT2085" s="3"/>
      <c r="FU2085" s="3"/>
      <c r="FV2085" s="3"/>
      <c r="FW2085" s="3"/>
      <c r="FX2085" s="3"/>
      <c r="FY2085" s="3"/>
      <c r="FZ2085" s="3"/>
      <c r="GA2085" s="3"/>
      <c r="GB2085" s="3"/>
      <c r="GC2085" s="3"/>
      <c r="GD2085" s="3"/>
      <c r="GE2085" s="3"/>
      <c r="GF2085" s="3"/>
      <c r="GG2085" s="3"/>
      <c r="GH2085" s="3"/>
      <c r="GI2085" s="3"/>
      <c r="GJ2085" s="3"/>
      <c r="GK2085" s="3"/>
      <c r="GL2085" s="3"/>
      <c r="GM2085" s="3"/>
      <c r="GN2085" s="3"/>
    </row>
    <row r="2086" spans="2:196" x14ac:dyDescent="0.2">
      <c r="B2086" s="3"/>
      <c r="C2086" s="3"/>
      <c r="D2086" s="3"/>
      <c r="E2086" s="3"/>
      <c r="F2086" s="6"/>
      <c r="G2086" s="6"/>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c r="DP2086" s="3"/>
      <c r="DQ2086" s="3"/>
      <c r="DR2086" s="3"/>
      <c r="DS2086" s="3"/>
      <c r="DT2086" s="3"/>
      <c r="DU2086" s="3"/>
      <c r="DV2086" s="3"/>
      <c r="DW2086" s="3"/>
      <c r="DX2086" s="3"/>
      <c r="DY2086" s="3"/>
      <c r="DZ2086" s="3"/>
      <c r="EA2086" s="3"/>
      <c r="EB2086" s="3"/>
      <c r="EC2086" s="3"/>
      <c r="ED2086" s="3"/>
      <c r="EE2086" s="3"/>
      <c r="EF2086" s="3"/>
      <c r="EG2086" s="3"/>
      <c r="EH2086" s="3"/>
      <c r="EI2086" s="3"/>
      <c r="EJ2086" s="3"/>
      <c r="EK2086" s="3"/>
      <c r="EL2086" s="3"/>
      <c r="EM2086" s="3"/>
      <c r="EN2086" s="3"/>
      <c r="EO2086" s="3"/>
      <c r="EP2086" s="3"/>
      <c r="EQ2086" s="3"/>
      <c r="ER2086" s="3"/>
      <c r="ES2086" s="3"/>
      <c r="ET2086" s="3"/>
      <c r="EU2086" s="3"/>
      <c r="EV2086" s="3"/>
      <c r="EW2086" s="3"/>
      <c r="EX2086" s="3"/>
      <c r="EY2086" s="3"/>
      <c r="EZ2086" s="3"/>
      <c r="FA2086" s="3"/>
      <c r="FB2086" s="3"/>
      <c r="FC2086" s="3"/>
      <c r="FD2086" s="3"/>
      <c r="FE2086" s="3"/>
      <c r="FF2086" s="3"/>
      <c r="FG2086" s="3"/>
      <c r="FH2086" s="3"/>
      <c r="FI2086" s="3"/>
      <c r="FJ2086" s="3"/>
      <c r="FK2086" s="3"/>
      <c r="FL2086" s="3"/>
      <c r="FM2086" s="3"/>
      <c r="FN2086" s="3"/>
      <c r="FO2086" s="3"/>
      <c r="FP2086" s="3"/>
      <c r="FQ2086" s="3"/>
      <c r="FR2086" s="3"/>
      <c r="FS2086" s="3"/>
      <c r="FT2086" s="3"/>
      <c r="FU2086" s="3"/>
      <c r="FV2086" s="3"/>
      <c r="FW2086" s="3"/>
      <c r="FX2086" s="3"/>
      <c r="FY2086" s="3"/>
      <c r="FZ2086" s="3"/>
      <c r="GA2086" s="3"/>
      <c r="GB2086" s="3"/>
      <c r="GC2086" s="3"/>
      <c r="GD2086" s="3"/>
      <c r="GE2086" s="3"/>
      <c r="GF2086" s="3"/>
      <c r="GG2086" s="3"/>
      <c r="GH2086" s="3"/>
      <c r="GI2086" s="3"/>
      <c r="GJ2086" s="3"/>
      <c r="GK2086" s="3"/>
      <c r="GL2086" s="3"/>
      <c r="GM2086" s="3"/>
      <c r="GN2086" s="3"/>
    </row>
    <row r="2087" spans="2:196" x14ac:dyDescent="0.2">
      <c r="B2087" s="3"/>
      <c r="C2087" s="3"/>
      <c r="D2087" s="3"/>
      <c r="E2087" s="3"/>
      <c r="F2087" s="6"/>
      <c r="G2087" s="6"/>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c r="DP2087" s="3"/>
      <c r="DQ2087" s="3"/>
      <c r="DR2087" s="3"/>
      <c r="DS2087" s="3"/>
      <c r="DT2087" s="3"/>
      <c r="DU2087" s="3"/>
      <c r="DV2087" s="3"/>
      <c r="DW2087" s="3"/>
      <c r="DX2087" s="3"/>
      <c r="DY2087" s="3"/>
      <c r="DZ2087" s="3"/>
      <c r="EA2087" s="3"/>
      <c r="EB2087" s="3"/>
      <c r="EC2087" s="3"/>
      <c r="ED2087" s="3"/>
      <c r="EE2087" s="3"/>
      <c r="EF2087" s="3"/>
      <c r="EG2087" s="3"/>
      <c r="EH2087" s="3"/>
      <c r="EI2087" s="3"/>
      <c r="EJ2087" s="3"/>
      <c r="EK2087" s="3"/>
      <c r="EL2087" s="3"/>
      <c r="EM2087" s="3"/>
      <c r="EN2087" s="3"/>
      <c r="EO2087" s="3"/>
      <c r="EP2087" s="3"/>
      <c r="EQ2087" s="3"/>
      <c r="ER2087" s="3"/>
      <c r="ES2087" s="3"/>
      <c r="ET2087" s="3"/>
      <c r="EU2087" s="3"/>
      <c r="EV2087" s="3"/>
      <c r="EW2087" s="3"/>
      <c r="EX2087" s="3"/>
      <c r="EY2087" s="3"/>
      <c r="EZ2087" s="3"/>
      <c r="FA2087" s="3"/>
      <c r="FB2087" s="3"/>
      <c r="FC2087" s="3"/>
      <c r="FD2087" s="3"/>
      <c r="FE2087" s="3"/>
      <c r="FF2087" s="3"/>
      <c r="FG2087" s="3"/>
      <c r="FH2087" s="3"/>
      <c r="FI2087" s="3"/>
      <c r="FJ2087" s="3"/>
      <c r="FK2087" s="3"/>
      <c r="FL2087" s="3"/>
      <c r="FM2087" s="3"/>
      <c r="FN2087" s="3"/>
      <c r="FO2087" s="3"/>
      <c r="FP2087" s="3"/>
      <c r="FQ2087" s="3"/>
      <c r="FR2087" s="3"/>
      <c r="FS2087" s="3"/>
      <c r="FT2087" s="3"/>
      <c r="FU2087" s="3"/>
      <c r="FV2087" s="3"/>
      <c r="FW2087" s="3"/>
      <c r="FX2087" s="3"/>
      <c r="FY2087" s="3"/>
      <c r="FZ2087" s="3"/>
      <c r="GA2087" s="3"/>
      <c r="GB2087" s="3"/>
      <c r="GC2087" s="3"/>
      <c r="GD2087" s="3"/>
      <c r="GE2087" s="3"/>
      <c r="GF2087" s="3"/>
      <c r="GG2087" s="3"/>
      <c r="GH2087" s="3"/>
      <c r="GI2087" s="3"/>
      <c r="GJ2087" s="3"/>
      <c r="GK2087" s="3"/>
      <c r="GL2087" s="3"/>
      <c r="GM2087" s="3"/>
      <c r="GN2087" s="3"/>
    </row>
    <row r="2088" spans="2:196" x14ac:dyDescent="0.2">
      <c r="B2088" s="3"/>
      <c r="C2088" s="3"/>
      <c r="D2088" s="3"/>
      <c r="E2088" s="3"/>
      <c r="F2088" s="6"/>
      <c r="G2088" s="6"/>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c r="DP2088" s="3"/>
      <c r="DQ2088" s="3"/>
      <c r="DR2088" s="3"/>
      <c r="DS2088" s="3"/>
      <c r="DT2088" s="3"/>
      <c r="DU2088" s="3"/>
      <c r="DV2088" s="3"/>
      <c r="DW2088" s="3"/>
      <c r="DX2088" s="3"/>
      <c r="DY2088" s="3"/>
      <c r="DZ2088" s="3"/>
      <c r="EA2088" s="3"/>
      <c r="EB2088" s="3"/>
      <c r="EC2088" s="3"/>
      <c r="ED2088" s="3"/>
      <c r="EE2088" s="3"/>
      <c r="EF2088" s="3"/>
      <c r="EG2088" s="3"/>
      <c r="EH2088" s="3"/>
      <c r="EI2088" s="3"/>
      <c r="EJ2088" s="3"/>
      <c r="EK2088" s="3"/>
      <c r="EL2088" s="3"/>
      <c r="EM2088" s="3"/>
      <c r="EN2088" s="3"/>
      <c r="EO2088" s="3"/>
      <c r="EP2088" s="3"/>
      <c r="EQ2088" s="3"/>
      <c r="ER2088" s="3"/>
      <c r="ES2088" s="3"/>
      <c r="ET2088" s="3"/>
      <c r="EU2088" s="3"/>
      <c r="EV2088" s="3"/>
      <c r="EW2088" s="3"/>
      <c r="EX2088" s="3"/>
      <c r="EY2088" s="3"/>
      <c r="EZ2088" s="3"/>
      <c r="FA2088" s="3"/>
      <c r="FB2088" s="3"/>
      <c r="FC2088" s="3"/>
      <c r="FD2088" s="3"/>
      <c r="FE2088" s="3"/>
      <c r="FF2088" s="3"/>
      <c r="FG2088" s="3"/>
      <c r="FH2088" s="3"/>
      <c r="FI2088" s="3"/>
      <c r="FJ2088" s="3"/>
      <c r="FK2088" s="3"/>
      <c r="FL2088" s="3"/>
      <c r="FM2088" s="3"/>
      <c r="FN2088" s="3"/>
      <c r="FO2088" s="3"/>
      <c r="FP2088" s="3"/>
      <c r="FQ2088" s="3"/>
      <c r="FR2088" s="3"/>
      <c r="FS2088" s="3"/>
      <c r="FT2088" s="3"/>
      <c r="FU2088" s="3"/>
      <c r="FV2088" s="3"/>
      <c r="FW2088" s="3"/>
      <c r="FX2088" s="3"/>
      <c r="FY2088" s="3"/>
      <c r="FZ2088" s="3"/>
      <c r="GA2088" s="3"/>
      <c r="GB2088" s="3"/>
      <c r="GC2088" s="3"/>
      <c r="GD2088" s="3"/>
      <c r="GE2088" s="3"/>
      <c r="GF2088" s="3"/>
      <c r="GG2088" s="3"/>
      <c r="GH2088" s="3"/>
      <c r="GI2088" s="3"/>
      <c r="GJ2088" s="3"/>
      <c r="GK2088" s="3"/>
      <c r="GL2088" s="3"/>
      <c r="GM2088" s="3"/>
      <c r="GN2088" s="3"/>
    </row>
    <row r="2089" spans="2:196" x14ac:dyDescent="0.2">
      <c r="B2089" s="3"/>
      <c r="C2089" s="3"/>
      <c r="D2089" s="3"/>
      <c r="E2089" s="3"/>
      <c r="F2089" s="6"/>
      <c r="G2089" s="6"/>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c r="DP2089" s="3"/>
      <c r="DQ2089" s="3"/>
      <c r="DR2089" s="3"/>
      <c r="DS2089" s="3"/>
      <c r="DT2089" s="3"/>
      <c r="DU2089" s="3"/>
      <c r="DV2089" s="3"/>
      <c r="DW2089" s="3"/>
      <c r="DX2089" s="3"/>
      <c r="DY2089" s="3"/>
      <c r="DZ2089" s="3"/>
      <c r="EA2089" s="3"/>
      <c r="EB2089" s="3"/>
      <c r="EC2089" s="3"/>
      <c r="ED2089" s="3"/>
      <c r="EE2089" s="3"/>
      <c r="EF2089" s="3"/>
      <c r="EG2089" s="3"/>
      <c r="EH2089" s="3"/>
      <c r="EI2089" s="3"/>
      <c r="EJ2089" s="3"/>
      <c r="EK2089" s="3"/>
      <c r="EL2089" s="3"/>
      <c r="EM2089" s="3"/>
      <c r="EN2089" s="3"/>
      <c r="EO2089" s="3"/>
      <c r="EP2089" s="3"/>
      <c r="EQ2089" s="3"/>
      <c r="ER2089" s="3"/>
      <c r="ES2089" s="3"/>
      <c r="ET2089" s="3"/>
      <c r="EU2089" s="3"/>
      <c r="EV2089" s="3"/>
      <c r="EW2089" s="3"/>
      <c r="EX2089" s="3"/>
      <c r="EY2089" s="3"/>
      <c r="EZ2089" s="3"/>
      <c r="FA2089" s="3"/>
      <c r="FB2089" s="3"/>
      <c r="FC2089" s="3"/>
      <c r="FD2089" s="3"/>
      <c r="FE2089" s="3"/>
      <c r="FF2089" s="3"/>
      <c r="FG2089" s="3"/>
      <c r="FH2089" s="3"/>
      <c r="FI2089" s="3"/>
      <c r="FJ2089" s="3"/>
      <c r="FK2089" s="3"/>
      <c r="FL2089" s="3"/>
      <c r="FM2089" s="3"/>
      <c r="FN2089" s="3"/>
      <c r="FO2089" s="3"/>
      <c r="FP2089" s="3"/>
      <c r="FQ2089" s="3"/>
      <c r="FR2089" s="3"/>
      <c r="FS2089" s="3"/>
      <c r="FT2089" s="3"/>
      <c r="FU2089" s="3"/>
      <c r="FV2089" s="3"/>
      <c r="FW2089" s="3"/>
      <c r="FX2089" s="3"/>
      <c r="FY2089" s="3"/>
      <c r="FZ2089" s="3"/>
      <c r="GA2089" s="3"/>
      <c r="GB2089" s="3"/>
      <c r="GC2089" s="3"/>
      <c r="GD2089" s="3"/>
      <c r="GE2089" s="3"/>
      <c r="GF2089" s="3"/>
      <c r="GG2089" s="3"/>
      <c r="GH2089" s="3"/>
      <c r="GI2089" s="3"/>
      <c r="GJ2089" s="3"/>
      <c r="GK2089" s="3"/>
      <c r="GL2089" s="3"/>
      <c r="GM2089" s="3"/>
      <c r="GN2089" s="3"/>
    </row>
    <row r="2090" spans="2:196" x14ac:dyDescent="0.2">
      <c r="B2090" s="3"/>
      <c r="C2090" s="3"/>
      <c r="D2090" s="3"/>
      <c r="E2090" s="3"/>
      <c r="F2090" s="6"/>
      <c r="G2090" s="6"/>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c r="DP2090" s="3"/>
      <c r="DQ2090" s="3"/>
      <c r="DR2090" s="3"/>
      <c r="DS2090" s="3"/>
      <c r="DT2090" s="3"/>
      <c r="DU2090" s="3"/>
      <c r="DV2090" s="3"/>
      <c r="DW2090" s="3"/>
      <c r="DX2090" s="3"/>
      <c r="DY2090" s="3"/>
      <c r="DZ2090" s="3"/>
      <c r="EA2090" s="3"/>
      <c r="EB2090" s="3"/>
      <c r="EC2090" s="3"/>
      <c r="ED2090" s="3"/>
      <c r="EE2090" s="3"/>
      <c r="EF2090" s="3"/>
      <c r="EG2090" s="3"/>
      <c r="EH2090" s="3"/>
      <c r="EI2090" s="3"/>
      <c r="EJ2090" s="3"/>
      <c r="EK2090" s="3"/>
      <c r="EL2090" s="3"/>
      <c r="EM2090" s="3"/>
      <c r="EN2090" s="3"/>
      <c r="EO2090" s="3"/>
      <c r="EP2090" s="3"/>
      <c r="EQ2090" s="3"/>
      <c r="ER2090" s="3"/>
      <c r="ES2090" s="3"/>
      <c r="ET2090" s="3"/>
      <c r="EU2090" s="3"/>
      <c r="EV2090" s="3"/>
      <c r="EW2090" s="3"/>
      <c r="EX2090" s="3"/>
      <c r="EY2090" s="3"/>
      <c r="EZ2090" s="3"/>
      <c r="FA2090" s="3"/>
      <c r="FB2090" s="3"/>
      <c r="FC2090" s="3"/>
      <c r="FD2090" s="3"/>
      <c r="FE2090" s="3"/>
      <c r="FF2090" s="3"/>
      <c r="FG2090" s="3"/>
      <c r="FH2090" s="3"/>
      <c r="FI2090" s="3"/>
      <c r="FJ2090" s="3"/>
      <c r="FK2090" s="3"/>
      <c r="FL2090" s="3"/>
      <c r="FM2090" s="3"/>
      <c r="FN2090" s="3"/>
      <c r="FO2090" s="3"/>
      <c r="FP2090" s="3"/>
      <c r="FQ2090" s="3"/>
      <c r="FR2090" s="3"/>
      <c r="FS2090" s="3"/>
      <c r="FT2090" s="3"/>
      <c r="FU2090" s="3"/>
      <c r="FV2090" s="3"/>
      <c r="FW2090" s="3"/>
      <c r="FX2090" s="3"/>
      <c r="FY2090" s="3"/>
      <c r="FZ2090" s="3"/>
      <c r="GA2090" s="3"/>
      <c r="GB2090" s="3"/>
      <c r="GC2090" s="3"/>
      <c r="GD2090" s="3"/>
      <c r="GE2090" s="3"/>
      <c r="GF2090" s="3"/>
      <c r="GG2090" s="3"/>
      <c r="GH2090" s="3"/>
      <c r="GI2090" s="3"/>
      <c r="GJ2090" s="3"/>
      <c r="GK2090" s="3"/>
      <c r="GL2090" s="3"/>
      <c r="GM2090" s="3"/>
      <c r="GN2090" s="3"/>
    </row>
    <row r="2091" spans="2:196" x14ac:dyDescent="0.2">
      <c r="B2091" s="3"/>
      <c r="C2091" s="3"/>
      <c r="D2091" s="3"/>
      <c r="E2091" s="3"/>
      <c r="F2091" s="6"/>
      <c r="G2091" s="6"/>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c r="DP2091" s="3"/>
      <c r="DQ2091" s="3"/>
      <c r="DR2091" s="3"/>
      <c r="DS2091" s="3"/>
      <c r="DT2091" s="3"/>
      <c r="DU2091" s="3"/>
      <c r="DV2091" s="3"/>
      <c r="DW2091" s="3"/>
      <c r="DX2091" s="3"/>
      <c r="DY2091" s="3"/>
      <c r="DZ2091" s="3"/>
      <c r="EA2091" s="3"/>
      <c r="EB2091" s="3"/>
      <c r="EC2091" s="3"/>
      <c r="ED2091" s="3"/>
      <c r="EE2091" s="3"/>
      <c r="EF2091" s="3"/>
      <c r="EG2091" s="3"/>
      <c r="EH2091" s="3"/>
      <c r="EI2091" s="3"/>
      <c r="EJ2091" s="3"/>
      <c r="EK2091" s="3"/>
      <c r="EL2091" s="3"/>
      <c r="EM2091" s="3"/>
      <c r="EN2091" s="3"/>
      <c r="EO2091" s="3"/>
      <c r="EP2091" s="3"/>
      <c r="EQ2091" s="3"/>
      <c r="ER2091" s="3"/>
      <c r="ES2091" s="3"/>
      <c r="ET2091" s="3"/>
      <c r="EU2091" s="3"/>
      <c r="EV2091" s="3"/>
      <c r="EW2091" s="3"/>
      <c r="EX2091" s="3"/>
      <c r="EY2091" s="3"/>
      <c r="EZ2091" s="3"/>
      <c r="FA2091" s="3"/>
      <c r="FB2091" s="3"/>
      <c r="FC2091" s="3"/>
      <c r="FD2091" s="3"/>
      <c r="FE2091" s="3"/>
      <c r="FF2091" s="3"/>
      <c r="FG2091" s="3"/>
      <c r="FH2091" s="3"/>
      <c r="FI2091" s="3"/>
      <c r="FJ2091" s="3"/>
      <c r="FK2091" s="3"/>
      <c r="FL2091" s="3"/>
      <c r="FM2091" s="3"/>
      <c r="FN2091" s="3"/>
      <c r="FO2091" s="3"/>
      <c r="FP2091" s="3"/>
      <c r="FQ2091" s="3"/>
      <c r="FR2091" s="3"/>
      <c r="FS2091" s="3"/>
      <c r="FT2091" s="3"/>
      <c r="FU2091" s="3"/>
      <c r="FV2091" s="3"/>
      <c r="FW2091" s="3"/>
      <c r="FX2091" s="3"/>
      <c r="FY2091" s="3"/>
      <c r="FZ2091" s="3"/>
      <c r="GA2091" s="3"/>
      <c r="GB2091" s="3"/>
      <c r="GC2091" s="3"/>
      <c r="GD2091" s="3"/>
      <c r="GE2091" s="3"/>
      <c r="GF2091" s="3"/>
      <c r="GG2091" s="3"/>
      <c r="GH2091" s="3"/>
      <c r="GI2091" s="3"/>
      <c r="GJ2091" s="3"/>
      <c r="GK2091" s="3"/>
      <c r="GL2091" s="3"/>
      <c r="GM2091" s="3"/>
      <c r="GN2091" s="3"/>
    </row>
    <row r="2092" spans="2:196" x14ac:dyDescent="0.2">
      <c r="B2092" s="3"/>
      <c r="C2092" s="3"/>
      <c r="D2092" s="3"/>
      <c r="E2092" s="3"/>
      <c r="F2092" s="6"/>
      <c r="G2092" s="6"/>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c r="DP2092" s="3"/>
      <c r="DQ2092" s="3"/>
      <c r="DR2092" s="3"/>
      <c r="DS2092" s="3"/>
      <c r="DT2092" s="3"/>
      <c r="DU2092" s="3"/>
      <c r="DV2092" s="3"/>
      <c r="DW2092" s="3"/>
      <c r="DX2092" s="3"/>
      <c r="DY2092" s="3"/>
      <c r="DZ2092" s="3"/>
      <c r="EA2092" s="3"/>
      <c r="EB2092" s="3"/>
      <c r="EC2092" s="3"/>
      <c r="ED2092" s="3"/>
      <c r="EE2092" s="3"/>
      <c r="EF2092" s="3"/>
      <c r="EG2092" s="3"/>
      <c r="EH2092" s="3"/>
      <c r="EI2092" s="3"/>
      <c r="EJ2092" s="3"/>
      <c r="EK2092" s="3"/>
      <c r="EL2092" s="3"/>
      <c r="EM2092" s="3"/>
      <c r="EN2092" s="3"/>
      <c r="EO2092" s="3"/>
      <c r="EP2092" s="3"/>
      <c r="EQ2092" s="3"/>
      <c r="ER2092" s="3"/>
      <c r="ES2092" s="3"/>
      <c r="ET2092" s="3"/>
      <c r="EU2092" s="3"/>
      <c r="EV2092" s="3"/>
      <c r="EW2092" s="3"/>
      <c r="EX2092" s="3"/>
      <c r="EY2092" s="3"/>
      <c r="EZ2092" s="3"/>
      <c r="FA2092" s="3"/>
      <c r="FB2092" s="3"/>
      <c r="FC2092" s="3"/>
      <c r="FD2092" s="3"/>
      <c r="FE2092" s="3"/>
      <c r="FF2092" s="3"/>
      <c r="FG2092" s="3"/>
      <c r="FH2092" s="3"/>
      <c r="FI2092" s="3"/>
      <c r="FJ2092" s="3"/>
      <c r="FK2092" s="3"/>
      <c r="FL2092" s="3"/>
      <c r="FM2092" s="3"/>
      <c r="FN2092" s="3"/>
      <c r="FO2092" s="3"/>
      <c r="FP2092" s="3"/>
      <c r="FQ2092" s="3"/>
      <c r="FR2092" s="3"/>
      <c r="FS2092" s="3"/>
      <c r="FT2092" s="3"/>
      <c r="FU2092" s="3"/>
      <c r="FV2092" s="3"/>
      <c r="FW2092" s="3"/>
      <c r="FX2092" s="3"/>
      <c r="FY2092" s="3"/>
      <c r="FZ2092" s="3"/>
      <c r="GA2092" s="3"/>
      <c r="GB2092" s="3"/>
      <c r="GC2092" s="3"/>
      <c r="GD2092" s="3"/>
      <c r="GE2092" s="3"/>
      <c r="GF2092" s="3"/>
      <c r="GG2092" s="3"/>
      <c r="GH2092" s="3"/>
      <c r="GI2092" s="3"/>
      <c r="GJ2092" s="3"/>
      <c r="GK2092" s="3"/>
      <c r="GL2092" s="3"/>
      <c r="GM2092" s="3"/>
      <c r="GN2092" s="3"/>
    </row>
    <row r="2093" spans="2:196" x14ac:dyDescent="0.2">
      <c r="B2093" s="3"/>
      <c r="C2093" s="3"/>
      <c r="D2093" s="3"/>
      <c r="E2093" s="3"/>
      <c r="F2093" s="6"/>
      <c r="G2093" s="6"/>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c r="DP2093" s="3"/>
      <c r="DQ2093" s="3"/>
      <c r="DR2093" s="3"/>
      <c r="DS2093" s="3"/>
      <c r="DT2093" s="3"/>
      <c r="DU2093" s="3"/>
      <c r="DV2093" s="3"/>
      <c r="DW2093" s="3"/>
      <c r="DX2093" s="3"/>
      <c r="DY2093" s="3"/>
      <c r="DZ2093" s="3"/>
      <c r="EA2093" s="3"/>
      <c r="EB2093" s="3"/>
      <c r="EC2093" s="3"/>
      <c r="ED2093" s="3"/>
      <c r="EE2093" s="3"/>
      <c r="EF2093" s="3"/>
      <c r="EG2093" s="3"/>
      <c r="EH2093" s="3"/>
      <c r="EI2093" s="3"/>
      <c r="EJ2093" s="3"/>
      <c r="EK2093" s="3"/>
      <c r="EL2093" s="3"/>
      <c r="EM2093" s="3"/>
      <c r="EN2093" s="3"/>
      <c r="EO2093" s="3"/>
      <c r="EP2093" s="3"/>
      <c r="EQ2093" s="3"/>
      <c r="ER2093" s="3"/>
      <c r="ES2093" s="3"/>
      <c r="ET2093" s="3"/>
      <c r="EU2093" s="3"/>
      <c r="EV2093" s="3"/>
      <c r="EW2093" s="3"/>
      <c r="EX2093" s="3"/>
      <c r="EY2093" s="3"/>
      <c r="EZ2093" s="3"/>
      <c r="FA2093" s="3"/>
      <c r="FB2093" s="3"/>
      <c r="FC2093" s="3"/>
      <c r="FD2093" s="3"/>
      <c r="FE2093" s="3"/>
      <c r="FF2093" s="3"/>
      <c r="FG2093" s="3"/>
      <c r="FH2093" s="3"/>
      <c r="FI2093" s="3"/>
      <c r="FJ2093" s="3"/>
      <c r="FK2093" s="3"/>
      <c r="FL2093" s="3"/>
      <c r="FM2093" s="3"/>
      <c r="FN2093" s="3"/>
      <c r="FO2093" s="3"/>
      <c r="FP2093" s="3"/>
      <c r="FQ2093" s="3"/>
      <c r="FR2093" s="3"/>
      <c r="FS2093" s="3"/>
      <c r="FT2093" s="3"/>
      <c r="FU2093" s="3"/>
      <c r="FV2093" s="3"/>
      <c r="FW2093" s="3"/>
      <c r="FX2093" s="3"/>
      <c r="FY2093" s="3"/>
      <c r="FZ2093" s="3"/>
      <c r="GA2093" s="3"/>
      <c r="GB2093" s="3"/>
      <c r="GC2093" s="3"/>
      <c r="GD2093" s="3"/>
      <c r="GE2093" s="3"/>
      <c r="GF2093" s="3"/>
      <c r="GG2093" s="3"/>
      <c r="GH2093" s="3"/>
      <c r="GI2093" s="3"/>
      <c r="GJ2093" s="3"/>
      <c r="GK2093" s="3"/>
      <c r="GL2093" s="3"/>
      <c r="GM2093" s="3"/>
      <c r="GN2093" s="3"/>
    </row>
    <row r="2094" spans="2:196" x14ac:dyDescent="0.2">
      <c r="B2094" s="3"/>
      <c r="C2094" s="3"/>
      <c r="D2094" s="3"/>
      <c r="E2094" s="3"/>
      <c r="F2094" s="6"/>
      <c r="G2094" s="6"/>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c r="DP2094" s="3"/>
      <c r="DQ2094" s="3"/>
      <c r="DR2094" s="3"/>
      <c r="DS2094" s="3"/>
      <c r="DT2094" s="3"/>
      <c r="DU2094" s="3"/>
      <c r="DV2094" s="3"/>
      <c r="DW2094" s="3"/>
      <c r="DX2094" s="3"/>
      <c r="DY2094" s="3"/>
      <c r="DZ2094" s="3"/>
      <c r="EA2094" s="3"/>
      <c r="EB2094" s="3"/>
      <c r="EC2094" s="3"/>
      <c r="ED2094" s="3"/>
      <c r="EE2094" s="3"/>
      <c r="EF2094" s="3"/>
      <c r="EG2094" s="3"/>
      <c r="EH2094" s="3"/>
      <c r="EI2094" s="3"/>
      <c r="EJ2094" s="3"/>
      <c r="EK2094" s="3"/>
      <c r="EL2094" s="3"/>
      <c r="EM2094" s="3"/>
      <c r="EN2094" s="3"/>
      <c r="EO2094" s="3"/>
      <c r="EP2094" s="3"/>
      <c r="EQ2094" s="3"/>
      <c r="ER2094" s="3"/>
      <c r="ES2094" s="3"/>
      <c r="ET2094" s="3"/>
      <c r="EU2094" s="3"/>
      <c r="EV2094" s="3"/>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row>
    <row r="2095" spans="2:196" x14ac:dyDescent="0.2">
      <c r="B2095" s="3"/>
      <c r="C2095" s="3"/>
      <c r="D2095" s="3"/>
      <c r="E2095" s="3"/>
      <c r="F2095" s="6"/>
      <c r="G2095" s="6"/>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c r="DP2095" s="3"/>
      <c r="DQ2095" s="3"/>
      <c r="DR2095" s="3"/>
      <c r="DS2095" s="3"/>
      <c r="DT2095" s="3"/>
      <c r="DU2095" s="3"/>
      <c r="DV2095" s="3"/>
      <c r="DW2095" s="3"/>
      <c r="DX2095" s="3"/>
      <c r="DY2095" s="3"/>
      <c r="DZ2095" s="3"/>
      <c r="EA2095" s="3"/>
      <c r="EB2095" s="3"/>
      <c r="EC2095" s="3"/>
      <c r="ED2095" s="3"/>
      <c r="EE2095" s="3"/>
      <c r="EF2095" s="3"/>
      <c r="EG2095" s="3"/>
      <c r="EH2095" s="3"/>
      <c r="EI2095" s="3"/>
      <c r="EJ2095" s="3"/>
      <c r="EK2095" s="3"/>
      <c r="EL2095" s="3"/>
      <c r="EM2095" s="3"/>
      <c r="EN2095" s="3"/>
      <c r="EO2095" s="3"/>
      <c r="EP2095" s="3"/>
      <c r="EQ2095" s="3"/>
      <c r="ER2095" s="3"/>
      <c r="ES2095" s="3"/>
      <c r="ET2095" s="3"/>
      <c r="EU2095" s="3"/>
      <c r="EV2095" s="3"/>
      <c r="EW2095" s="3"/>
      <c r="EX2095" s="3"/>
      <c r="EY2095" s="3"/>
      <c r="EZ2095" s="3"/>
      <c r="FA2095" s="3"/>
      <c r="FB2095" s="3"/>
      <c r="FC2095" s="3"/>
      <c r="FD2095" s="3"/>
      <c r="FE2095" s="3"/>
      <c r="FF2095" s="3"/>
      <c r="FG2095" s="3"/>
      <c r="FH2095" s="3"/>
      <c r="FI2095" s="3"/>
      <c r="FJ2095" s="3"/>
      <c r="FK2095" s="3"/>
      <c r="FL2095" s="3"/>
      <c r="FM2095" s="3"/>
      <c r="FN2095" s="3"/>
      <c r="FO2095" s="3"/>
      <c r="FP2095" s="3"/>
      <c r="FQ2095" s="3"/>
      <c r="FR2095" s="3"/>
      <c r="FS2095" s="3"/>
      <c r="FT2095" s="3"/>
      <c r="FU2095" s="3"/>
      <c r="FV2095" s="3"/>
      <c r="FW2095" s="3"/>
      <c r="FX2095" s="3"/>
      <c r="FY2095" s="3"/>
      <c r="FZ2095" s="3"/>
      <c r="GA2095" s="3"/>
      <c r="GB2095" s="3"/>
      <c r="GC2095" s="3"/>
      <c r="GD2095" s="3"/>
      <c r="GE2095" s="3"/>
      <c r="GF2095" s="3"/>
      <c r="GG2095" s="3"/>
      <c r="GH2095" s="3"/>
      <c r="GI2095" s="3"/>
      <c r="GJ2095" s="3"/>
      <c r="GK2095" s="3"/>
      <c r="GL2095" s="3"/>
      <c r="GM2095" s="3"/>
      <c r="GN2095" s="3"/>
    </row>
    <row r="2096" spans="2:196" x14ac:dyDescent="0.2">
      <c r="B2096" s="3"/>
      <c r="C2096" s="3"/>
      <c r="D2096" s="3"/>
      <c r="E2096" s="3"/>
      <c r="F2096" s="6"/>
      <c r="G2096" s="6"/>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c r="DP2096" s="3"/>
      <c r="DQ2096" s="3"/>
      <c r="DR2096" s="3"/>
      <c r="DS2096" s="3"/>
      <c r="DT2096" s="3"/>
      <c r="DU2096" s="3"/>
      <c r="DV2096" s="3"/>
      <c r="DW2096" s="3"/>
      <c r="DX2096" s="3"/>
      <c r="DY2096" s="3"/>
      <c r="DZ2096" s="3"/>
      <c r="EA2096" s="3"/>
      <c r="EB2096" s="3"/>
      <c r="EC2096" s="3"/>
      <c r="ED2096" s="3"/>
      <c r="EE2096" s="3"/>
      <c r="EF2096" s="3"/>
      <c r="EG2096" s="3"/>
      <c r="EH2096" s="3"/>
      <c r="EI2096" s="3"/>
      <c r="EJ2096" s="3"/>
      <c r="EK2096" s="3"/>
      <c r="EL2096" s="3"/>
      <c r="EM2096" s="3"/>
      <c r="EN2096" s="3"/>
      <c r="EO2096" s="3"/>
      <c r="EP2096" s="3"/>
      <c r="EQ2096" s="3"/>
      <c r="ER2096" s="3"/>
      <c r="ES2096" s="3"/>
      <c r="ET2096" s="3"/>
      <c r="EU2096" s="3"/>
      <c r="EV2096" s="3"/>
      <c r="EW2096" s="3"/>
      <c r="EX2096" s="3"/>
      <c r="EY2096" s="3"/>
      <c r="EZ2096" s="3"/>
      <c r="FA2096" s="3"/>
      <c r="FB2096" s="3"/>
      <c r="FC2096" s="3"/>
      <c r="FD2096" s="3"/>
      <c r="FE2096" s="3"/>
      <c r="FF2096" s="3"/>
      <c r="FG2096" s="3"/>
      <c r="FH2096" s="3"/>
      <c r="FI2096" s="3"/>
      <c r="FJ2096" s="3"/>
      <c r="FK2096" s="3"/>
      <c r="FL2096" s="3"/>
      <c r="FM2096" s="3"/>
      <c r="FN2096" s="3"/>
      <c r="FO2096" s="3"/>
      <c r="FP2096" s="3"/>
      <c r="FQ2096" s="3"/>
      <c r="FR2096" s="3"/>
      <c r="FS2096" s="3"/>
      <c r="FT2096" s="3"/>
      <c r="FU2096" s="3"/>
      <c r="FV2096" s="3"/>
      <c r="FW2096" s="3"/>
      <c r="FX2096" s="3"/>
      <c r="FY2096" s="3"/>
      <c r="FZ2096" s="3"/>
      <c r="GA2096" s="3"/>
      <c r="GB2096" s="3"/>
      <c r="GC2096" s="3"/>
      <c r="GD2096" s="3"/>
      <c r="GE2096" s="3"/>
      <c r="GF2096" s="3"/>
      <c r="GG2096" s="3"/>
      <c r="GH2096" s="3"/>
      <c r="GI2096" s="3"/>
      <c r="GJ2096" s="3"/>
      <c r="GK2096" s="3"/>
      <c r="GL2096" s="3"/>
      <c r="GM2096" s="3"/>
      <c r="GN2096" s="3"/>
    </row>
    <row r="2097" spans="2:196" x14ac:dyDescent="0.2">
      <c r="B2097" s="3"/>
      <c r="C2097" s="3"/>
      <c r="D2097" s="3"/>
      <c r="E2097" s="3"/>
      <c r="F2097" s="6"/>
      <c r="G2097" s="6"/>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c r="DP2097" s="3"/>
      <c r="DQ2097" s="3"/>
      <c r="DR2097" s="3"/>
      <c r="DS2097" s="3"/>
      <c r="DT2097" s="3"/>
      <c r="DU2097" s="3"/>
      <c r="DV2097" s="3"/>
      <c r="DW2097" s="3"/>
      <c r="DX2097" s="3"/>
      <c r="DY2097" s="3"/>
      <c r="DZ2097" s="3"/>
      <c r="EA2097" s="3"/>
      <c r="EB2097" s="3"/>
      <c r="EC2097" s="3"/>
      <c r="ED2097" s="3"/>
      <c r="EE2097" s="3"/>
      <c r="EF2097" s="3"/>
      <c r="EG2097" s="3"/>
      <c r="EH2097" s="3"/>
      <c r="EI2097" s="3"/>
      <c r="EJ2097" s="3"/>
      <c r="EK2097" s="3"/>
      <c r="EL2097" s="3"/>
      <c r="EM2097" s="3"/>
      <c r="EN2097" s="3"/>
      <c r="EO2097" s="3"/>
      <c r="EP2097" s="3"/>
      <c r="EQ2097" s="3"/>
      <c r="ER2097" s="3"/>
      <c r="ES2097" s="3"/>
      <c r="ET2097" s="3"/>
      <c r="EU2097" s="3"/>
      <c r="EV2097" s="3"/>
      <c r="EW2097" s="3"/>
      <c r="EX2097" s="3"/>
      <c r="EY2097" s="3"/>
      <c r="EZ2097" s="3"/>
      <c r="FA2097" s="3"/>
      <c r="FB2097" s="3"/>
      <c r="FC2097" s="3"/>
      <c r="FD2097" s="3"/>
      <c r="FE2097" s="3"/>
      <c r="FF2097" s="3"/>
      <c r="FG2097" s="3"/>
      <c r="FH2097" s="3"/>
      <c r="FI2097" s="3"/>
      <c r="FJ2097" s="3"/>
      <c r="FK2097" s="3"/>
      <c r="FL2097" s="3"/>
      <c r="FM2097" s="3"/>
      <c r="FN2097" s="3"/>
      <c r="FO2097" s="3"/>
      <c r="FP2097" s="3"/>
      <c r="FQ2097" s="3"/>
      <c r="FR2097" s="3"/>
      <c r="FS2097" s="3"/>
      <c r="FT2097" s="3"/>
      <c r="FU2097" s="3"/>
      <c r="FV2097" s="3"/>
      <c r="FW2097" s="3"/>
      <c r="FX2097" s="3"/>
      <c r="FY2097" s="3"/>
      <c r="FZ2097" s="3"/>
      <c r="GA2097" s="3"/>
      <c r="GB2097" s="3"/>
      <c r="GC2097" s="3"/>
      <c r="GD2097" s="3"/>
      <c r="GE2097" s="3"/>
      <c r="GF2097" s="3"/>
      <c r="GG2097" s="3"/>
      <c r="GH2097" s="3"/>
      <c r="GI2097" s="3"/>
      <c r="GJ2097" s="3"/>
      <c r="GK2097" s="3"/>
      <c r="GL2097" s="3"/>
      <c r="GM2097" s="3"/>
      <c r="GN2097" s="3"/>
    </row>
    <row r="2098" spans="2:196" x14ac:dyDescent="0.2">
      <c r="B2098" s="3"/>
      <c r="C2098" s="3"/>
      <c r="D2098" s="3"/>
      <c r="E2098" s="3"/>
      <c r="F2098" s="6"/>
      <c r="G2098" s="6"/>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c r="DP2098" s="3"/>
      <c r="DQ2098" s="3"/>
      <c r="DR2098" s="3"/>
      <c r="DS2098" s="3"/>
      <c r="DT2098" s="3"/>
      <c r="DU2098" s="3"/>
      <c r="DV2098" s="3"/>
      <c r="DW2098" s="3"/>
      <c r="DX2098" s="3"/>
      <c r="DY2098" s="3"/>
      <c r="DZ2098" s="3"/>
      <c r="EA2098" s="3"/>
      <c r="EB2098" s="3"/>
      <c r="EC2098" s="3"/>
      <c r="ED2098" s="3"/>
      <c r="EE2098" s="3"/>
      <c r="EF2098" s="3"/>
      <c r="EG2098" s="3"/>
      <c r="EH2098" s="3"/>
      <c r="EI2098" s="3"/>
      <c r="EJ2098" s="3"/>
      <c r="EK2098" s="3"/>
      <c r="EL2098" s="3"/>
      <c r="EM2098" s="3"/>
      <c r="EN2098" s="3"/>
      <c r="EO2098" s="3"/>
      <c r="EP2098" s="3"/>
      <c r="EQ2098" s="3"/>
      <c r="ER2098" s="3"/>
      <c r="ES2098" s="3"/>
      <c r="ET2098" s="3"/>
      <c r="EU2098" s="3"/>
      <c r="EV2098" s="3"/>
      <c r="EW2098" s="3"/>
      <c r="EX2098" s="3"/>
      <c r="EY2098" s="3"/>
      <c r="EZ2098" s="3"/>
      <c r="FA2098" s="3"/>
      <c r="FB2098" s="3"/>
      <c r="FC2098" s="3"/>
      <c r="FD2098" s="3"/>
      <c r="FE2098" s="3"/>
      <c r="FF2098" s="3"/>
      <c r="FG2098" s="3"/>
      <c r="FH2098" s="3"/>
      <c r="FI2098" s="3"/>
      <c r="FJ2098" s="3"/>
      <c r="FK2098" s="3"/>
      <c r="FL2098" s="3"/>
      <c r="FM2098" s="3"/>
      <c r="FN2098" s="3"/>
      <c r="FO2098" s="3"/>
      <c r="FP2098" s="3"/>
      <c r="FQ2098" s="3"/>
      <c r="FR2098" s="3"/>
      <c r="FS2098" s="3"/>
      <c r="FT2098" s="3"/>
      <c r="FU2098" s="3"/>
      <c r="FV2098" s="3"/>
      <c r="FW2098" s="3"/>
      <c r="FX2098" s="3"/>
      <c r="FY2098" s="3"/>
      <c r="FZ2098" s="3"/>
      <c r="GA2098" s="3"/>
      <c r="GB2098" s="3"/>
      <c r="GC2098" s="3"/>
      <c r="GD2098" s="3"/>
      <c r="GE2098" s="3"/>
      <c r="GF2098" s="3"/>
      <c r="GG2098" s="3"/>
      <c r="GH2098" s="3"/>
      <c r="GI2098" s="3"/>
      <c r="GJ2098" s="3"/>
      <c r="GK2098" s="3"/>
      <c r="GL2098" s="3"/>
      <c r="GM2098" s="3"/>
      <c r="GN2098" s="3"/>
    </row>
    <row r="2099" spans="2:196" x14ac:dyDescent="0.2">
      <c r="B2099" s="3"/>
      <c r="C2099" s="3"/>
      <c r="D2099" s="3"/>
      <c r="E2099" s="3"/>
      <c r="F2099" s="6"/>
      <c r="G2099" s="6"/>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c r="DP2099" s="3"/>
      <c r="DQ2099" s="3"/>
      <c r="DR2099" s="3"/>
      <c r="DS2099" s="3"/>
      <c r="DT2099" s="3"/>
      <c r="DU2099" s="3"/>
      <c r="DV2099" s="3"/>
      <c r="DW2099" s="3"/>
      <c r="DX2099" s="3"/>
      <c r="DY2099" s="3"/>
      <c r="DZ2099" s="3"/>
      <c r="EA2099" s="3"/>
      <c r="EB2099" s="3"/>
      <c r="EC2099" s="3"/>
      <c r="ED2099" s="3"/>
      <c r="EE2099" s="3"/>
      <c r="EF2099" s="3"/>
      <c r="EG2099" s="3"/>
      <c r="EH2099" s="3"/>
      <c r="EI2099" s="3"/>
      <c r="EJ2099" s="3"/>
      <c r="EK2099" s="3"/>
      <c r="EL2099" s="3"/>
      <c r="EM2099" s="3"/>
      <c r="EN2099" s="3"/>
      <c r="EO2099" s="3"/>
      <c r="EP2099" s="3"/>
      <c r="EQ2099" s="3"/>
      <c r="ER2099" s="3"/>
      <c r="ES2099" s="3"/>
      <c r="ET2099" s="3"/>
      <c r="EU2099" s="3"/>
      <c r="EV2099" s="3"/>
      <c r="EW2099" s="3"/>
      <c r="EX2099" s="3"/>
      <c r="EY2099" s="3"/>
      <c r="EZ2099" s="3"/>
      <c r="FA2099" s="3"/>
      <c r="FB2099" s="3"/>
      <c r="FC2099" s="3"/>
      <c r="FD2099" s="3"/>
      <c r="FE2099" s="3"/>
      <c r="FF2099" s="3"/>
      <c r="FG2099" s="3"/>
      <c r="FH2099" s="3"/>
      <c r="FI2099" s="3"/>
      <c r="FJ2099" s="3"/>
      <c r="FK2099" s="3"/>
      <c r="FL2099" s="3"/>
      <c r="FM2099" s="3"/>
      <c r="FN2099" s="3"/>
      <c r="FO2099" s="3"/>
      <c r="FP2099" s="3"/>
      <c r="FQ2099" s="3"/>
      <c r="FR2099" s="3"/>
      <c r="FS2099" s="3"/>
      <c r="FT2099" s="3"/>
      <c r="FU2099" s="3"/>
      <c r="FV2099" s="3"/>
      <c r="FW2099" s="3"/>
      <c r="FX2099" s="3"/>
      <c r="FY2099" s="3"/>
      <c r="FZ2099" s="3"/>
      <c r="GA2099" s="3"/>
      <c r="GB2099" s="3"/>
      <c r="GC2099" s="3"/>
      <c r="GD2099" s="3"/>
      <c r="GE2099" s="3"/>
      <c r="GF2099" s="3"/>
      <c r="GG2099" s="3"/>
      <c r="GH2099" s="3"/>
      <c r="GI2099" s="3"/>
      <c r="GJ2099" s="3"/>
      <c r="GK2099" s="3"/>
      <c r="GL2099" s="3"/>
      <c r="GM2099" s="3"/>
      <c r="GN2099" s="3"/>
    </row>
    <row r="2100" spans="2:196" x14ac:dyDescent="0.2">
      <c r="B2100" s="3"/>
      <c r="C2100" s="3"/>
      <c r="D2100" s="3"/>
      <c r="E2100" s="3"/>
      <c r="F2100" s="6"/>
      <c r="G2100" s="6"/>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c r="DP2100" s="3"/>
      <c r="DQ2100" s="3"/>
      <c r="DR2100" s="3"/>
      <c r="DS2100" s="3"/>
      <c r="DT2100" s="3"/>
      <c r="DU2100" s="3"/>
      <c r="DV2100" s="3"/>
      <c r="DW2100" s="3"/>
      <c r="DX2100" s="3"/>
      <c r="DY2100" s="3"/>
      <c r="DZ2100" s="3"/>
      <c r="EA2100" s="3"/>
      <c r="EB2100" s="3"/>
      <c r="EC2100" s="3"/>
      <c r="ED2100" s="3"/>
      <c r="EE2100" s="3"/>
      <c r="EF2100" s="3"/>
      <c r="EG2100" s="3"/>
      <c r="EH2100" s="3"/>
      <c r="EI2100" s="3"/>
      <c r="EJ2100" s="3"/>
      <c r="EK2100" s="3"/>
      <c r="EL2100" s="3"/>
      <c r="EM2100" s="3"/>
      <c r="EN2100" s="3"/>
      <c r="EO2100" s="3"/>
      <c r="EP2100" s="3"/>
      <c r="EQ2100" s="3"/>
      <c r="ER2100" s="3"/>
      <c r="ES2100" s="3"/>
      <c r="ET2100" s="3"/>
      <c r="EU2100" s="3"/>
      <c r="EV2100" s="3"/>
      <c r="EW2100" s="3"/>
      <c r="EX2100" s="3"/>
      <c r="EY2100" s="3"/>
      <c r="EZ2100" s="3"/>
      <c r="FA2100" s="3"/>
      <c r="FB2100" s="3"/>
      <c r="FC2100" s="3"/>
      <c r="FD2100" s="3"/>
      <c r="FE2100" s="3"/>
      <c r="FF2100" s="3"/>
      <c r="FG2100" s="3"/>
      <c r="FH2100" s="3"/>
      <c r="FI2100" s="3"/>
      <c r="FJ2100" s="3"/>
      <c r="FK2100" s="3"/>
      <c r="FL2100" s="3"/>
      <c r="FM2100" s="3"/>
      <c r="FN2100" s="3"/>
      <c r="FO2100" s="3"/>
      <c r="FP2100" s="3"/>
      <c r="FQ2100" s="3"/>
      <c r="FR2100" s="3"/>
      <c r="FS2100" s="3"/>
      <c r="FT2100" s="3"/>
      <c r="FU2100" s="3"/>
      <c r="FV2100" s="3"/>
      <c r="FW2100" s="3"/>
      <c r="FX2100" s="3"/>
      <c r="FY2100" s="3"/>
      <c r="FZ2100" s="3"/>
      <c r="GA2100" s="3"/>
      <c r="GB2100" s="3"/>
      <c r="GC2100" s="3"/>
      <c r="GD2100" s="3"/>
      <c r="GE2100" s="3"/>
      <c r="GF2100" s="3"/>
      <c r="GG2100" s="3"/>
      <c r="GH2100" s="3"/>
      <c r="GI2100" s="3"/>
      <c r="GJ2100" s="3"/>
      <c r="GK2100" s="3"/>
      <c r="GL2100" s="3"/>
      <c r="GM2100" s="3"/>
      <c r="GN2100" s="3"/>
    </row>
    <row r="2101" spans="2:196" x14ac:dyDescent="0.2">
      <c r="B2101" s="3"/>
      <c r="C2101" s="3"/>
      <c r="D2101" s="3"/>
      <c r="E2101" s="3"/>
      <c r="F2101" s="6"/>
      <c r="G2101" s="6"/>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c r="DP2101" s="3"/>
      <c r="DQ2101" s="3"/>
      <c r="DR2101" s="3"/>
      <c r="DS2101" s="3"/>
      <c r="DT2101" s="3"/>
      <c r="DU2101" s="3"/>
      <c r="DV2101" s="3"/>
      <c r="DW2101" s="3"/>
      <c r="DX2101" s="3"/>
      <c r="DY2101" s="3"/>
      <c r="DZ2101" s="3"/>
      <c r="EA2101" s="3"/>
      <c r="EB2101" s="3"/>
      <c r="EC2101" s="3"/>
      <c r="ED2101" s="3"/>
      <c r="EE2101" s="3"/>
      <c r="EF2101" s="3"/>
      <c r="EG2101" s="3"/>
      <c r="EH2101" s="3"/>
      <c r="EI2101" s="3"/>
      <c r="EJ2101" s="3"/>
      <c r="EK2101" s="3"/>
      <c r="EL2101" s="3"/>
      <c r="EM2101" s="3"/>
      <c r="EN2101" s="3"/>
      <c r="EO2101" s="3"/>
      <c r="EP2101" s="3"/>
      <c r="EQ2101" s="3"/>
      <c r="ER2101" s="3"/>
      <c r="ES2101" s="3"/>
      <c r="ET2101" s="3"/>
      <c r="EU2101" s="3"/>
      <c r="EV2101" s="3"/>
      <c r="EW2101" s="3"/>
      <c r="EX2101" s="3"/>
      <c r="EY2101" s="3"/>
      <c r="EZ2101" s="3"/>
      <c r="FA2101" s="3"/>
      <c r="FB2101" s="3"/>
      <c r="FC2101" s="3"/>
      <c r="FD2101" s="3"/>
      <c r="FE2101" s="3"/>
      <c r="FF2101" s="3"/>
      <c r="FG2101" s="3"/>
      <c r="FH2101" s="3"/>
      <c r="FI2101" s="3"/>
      <c r="FJ2101" s="3"/>
      <c r="FK2101" s="3"/>
      <c r="FL2101" s="3"/>
      <c r="FM2101" s="3"/>
      <c r="FN2101" s="3"/>
      <c r="FO2101" s="3"/>
      <c r="FP2101" s="3"/>
      <c r="FQ2101" s="3"/>
      <c r="FR2101" s="3"/>
      <c r="FS2101" s="3"/>
      <c r="FT2101" s="3"/>
      <c r="FU2101" s="3"/>
      <c r="FV2101" s="3"/>
      <c r="FW2101" s="3"/>
      <c r="FX2101" s="3"/>
      <c r="FY2101" s="3"/>
      <c r="FZ2101" s="3"/>
      <c r="GA2101" s="3"/>
      <c r="GB2101" s="3"/>
      <c r="GC2101" s="3"/>
      <c r="GD2101" s="3"/>
      <c r="GE2101" s="3"/>
      <c r="GF2101" s="3"/>
      <c r="GG2101" s="3"/>
      <c r="GH2101" s="3"/>
      <c r="GI2101" s="3"/>
      <c r="GJ2101" s="3"/>
      <c r="GK2101" s="3"/>
      <c r="GL2101" s="3"/>
      <c r="GM2101" s="3"/>
      <c r="GN2101" s="3"/>
    </row>
    <row r="2102" spans="2:196" x14ac:dyDescent="0.2">
      <c r="B2102" s="3"/>
      <c r="C2102" s="3"/>
      <c r="D2102" s="3"/>
      <c r="E2102" s="3"/>
      <c r="F2102" s="6"/>
      <c r="G2102" s="6"/>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c r="DP2102" s="3"/>
      <c r="DQ2102" s="3"/>
      <c r="DR2102" s="3"/>
      <c r="DS2102" s="3"/>
      <c r="DT2102" s="3"/>
      <c r="DU2102" s="3"/>
      <c r="DV2102" s="3"/>
      <c r="DW2102" s="3"/>
      <c r="DX2102" s="3"/>
      <c r="DY2102" s="3"/>
      <c r="DZ2102" s="3"/>
      <c r="EA2102" s="3"/>
      <c r="EB2102" s="3"/>
      <c r="EC2102" s="3"/>
      <c r="ED2102" s="3"/>
      <c r="EE2102" s="3"/>
      <c r="EF2102" s="3"/>
      <c r="EG2102" s="3"/>
      <c r="EH2102" s="3"/>
      <c r="EI2102" s="3"/>
      <c r="EJ2102" s="3"/>
      <c r="EK2102" s="3"/>
      <c r="EL2102" s="3"/>
      <c r="EM2102" s="3"/>
      <c r="EN2102" s="3"/>
      <c r="EO2102" s="3"/>
      <c r="EP2102" s="3"/>
      <c r="EQ2102" s="3"/>
      <c r="ER2102" s="3"/>
      <c r="ES2102" s="3"/>
      <c r="ET2102" s="3"/>
      <c r="EU2102" s="3"/>
      <c r="EV2102" s="3"/>
      <c r="EW2102" s="3"/>
      <c r="EX2102" s="3"/>
      <c r="EY2102" s="3"/>
      <c r="EZ2102" s="3"/>
      <c r="FA2102" s="3"/>
      <c r="FB2102" s="3"/>
      <c r="FC2102" s="3"/>
      <c r="FD2102" s="3"/>
      <c r="FE2102" s="3"/>
      <c r="FF2102" s="3"/>
      <c r="FG2102" s="3"/>
      <c r="FH2102" s="3"/>
      <c r="FI2102" s="3"/>
      <c r="FJ2102" s="3"/>
      <c r="FK2102" s="3"/>
      <c r="FL2102" s="3"/>
      <c r="FM2102" s="3"/>
      <c r="FN2102" s="3"/>
      <c r="FO2102" s="3"/>
      <c r="FP2102" s="3"/>
      <c r="FQ2102" s="3"/>
      <c r="FR2102" s="3"/>
      <c r="FS2102" s="3"/>
      <c r="FT2102" s="3"/>
      <c r="FU2102" s="3"/>
      <c r="FV2102" s="3"/>
      <c r="FW2102" s="3"/>
      <c r="FX2102" s="3"/>
      <c r="FY2102" s="3"/>
      <c r="FZ2102" s="3"/>
      <c r="GA2102" s="3"/>
      <c r="GB2102" s="3"/>
      <c r="GC2102" s="3"/>
      <c r="GD2102" s="3"/>
      <c r="GE2102" s="3"/>
      <c r="GF2102" s="3"/>
      <c r="GG2102" s="3"/>
      <c r="GH2102" s="3"/>
      <c r="GI2102" s="3"/>
      <c r="GJ2102" s="3"/>
      <c r="GK2102" s="3"/>
      <c r="GL2102" s="3"/>
      <c r="GM2102" s="3"/>
      <c r="GN2102" s="3"/>
    </row>
    <row r="2103" spans="2:196" x14ac:dyDescent="0.2">
      <c r="B2103" s="3"/>
      <c r="C2103" s="3"/>
      <c r="D2103" s="3"/>
      <c r="E2103" s="3"/>
      <c r="F2103" s="6"/>
      <c r="G2103" s="6"/>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c r="DP2103" s="3"/>
      <c r="DQ2103" s="3"/>
      <c r="DR2103" s="3"/>
      <c r="DS2103" s="3"/>
      <c r="DT2103" s="3"/>
      <c r="DU2103" s="3"/>
      <c r="DV2103" s="3"/>
      <c r="DW2103" s="3"/>
      <c r="DX2103" s="3"/>
      <c r="DY2103" s="3"/>
      <c r="DZ2103" s="3"/>
      <c r="EA2103" s="3"/>
      <c r="EB2103" s="3"/>
      <c r="EC2103" s="3"/>
      <c r="ED2103" s="3"/>
      <c r="EE2103" s="3"/>
      <c r="EF2103" s="3"/>
      <c r="EG2103" s="3"/>
      <c r="EH2103" s="3"/>
      <c r="EI2103" s="3"/>
      <c r="EJ2103" s="3"/>
      <c r="EK2103" s="3"/>
      <c r="EL2103" s="3"/>
      <c r="EM2103" s="3"/>
      <c r="EN2103" s="3"/>
      <c r="EO2103" s="3"/>
      <c r="EP2103" s="3"/>
      <c r="EQ2103" s="3"/>
      <c r="ER2103" s="3"/>
      <c r="ES2103" s="3"/>
      <c r="ET2103" s="3"/>
      <c r="EU2103" s="3"/>
      <c r="EV2103" s="3"/>
      <c r="EW2103" s="3"/>
      <c r="EX2103" s="3"/>
      <c r="EY2103" s="3"/>
      <c r="EZ2103" s="3"/>
      <c r="FA2103" s="3"/>
      <c r="FB2103" s="3"/>
      <c r="FC2103" s="3"/>
      <c r="FD2103" s="3"/>
      <c r="FE2103" s="3"/>
      <c r="FF2103" s="3"/>
      <c r="FG2103" s="3"/>
      <c r="FH2103" s="3"/>
      <c r="FI2103" s="3"/>
      <c r="FJ2103" s="3"/>
      <c r="FK2103" s="3"/>
      <c r="FL2103" s="3"/>
      <c r="FM2103" s="3"/>
      <c r="FN2103" s="3"/>
      <c r="FO2103" s="3"/>
      <c r="FP2103" s="3"/>
      <c r="FQ2103" s="3"/>
      <c r="FR2103" s="3"/>
      <c r="FS2103" s="3"/>
      <c r="FT2103" s="3"/>
      <c r="FU2103" s="3"/>
      <c r="FV2103" s="3"/>
      <c r="FW2103" s="3"/>
      <c r="FX2103" s="3"/>
      <c r="FY2103" s="3"/>
      <c r="FZ2103" s="3"/>
      <c r="GA2103" s="3"/>
      <c r="GB2103" s="3"/>
      <c r="GC2103" s="3"/>
      <c r="GD2103" s="3"/>
      <c r="GE2103" s="3"/>
      <c r="GF2103" s="3"/>
      <c r="GG2103" s="3"/>
      <c r="GH2103" s="3"/>
      <c r="GI2103" s="3"/>
      <c r="GJ2103" s="3"/>
      <c r="GK2103" s="3"/>
      <c r="GL2103" s="3"/>
      <c r="GM2103" s="3"/>
      <c r="GN2103" s="3"/>
    </row>
    <row r="2104" spans="2:196" x14ac:dyDescent="0.2">
      <c r="B2104" s="3"/>
      <c r="C2104" s="3"/>
      <c r="D2104" s="3"/>
      <c r="E2104" s="3"/>
      <c r="F2104" s="6"/>
      <c r="G2104" s="6"/>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c r="DP2104" s="3"/>
      <c r="DQ2104" s="3"/>
      <c r="DR2104" s="3"/>
      <c r="DS2104" s="3"/>
      <c r="DT2104" s="3"/>
      <c r="DU2104" s="3"/>
      <c r="DV2104" s="3"/>
      <c r="DW2104" s="3"/>
      <c r="DX2104" s="3"/>
      <c r="DY2104" s="3"/>
      <c r="DZ2104" s="3"/>
      <c r="EA2104" s="3"/>
      <c r="EB2104" s="3"/>
      <c r="EC2104" s="3"/>
      <c r="ED2104" s="3"/>
      <c r="EE2104" s="3"/>
      <c r="EF2104" s="3"/>
      <c r="EG2104" s="3"/>
      <c r="EH2104" s="3"/>
      <c r="EI2104" s="3"/>
      <c r="EJ2104" s="3"/>
      <c r="EK2104" s="3"/>
      <c r="EL2104" s="3"/>
      <c r="EM2104" s="3"/>
      <c r="EN2104" s="3"/>
      <c r="EO2104" s="3"/>
      <c r="EP2104" s="3"/>
      <c r="EQ2104" s="3"/>
      <c r="ER2104" s="3"/>
      <c r="ES2104" s="3"/>
      <c r="ET2104" s="3"/>
      <c r="EU2104" s="3"/>
      <c r="EV2104" s="3"/>
      <c r="EW2104" s="3"/>
      <c r="EX2104" s="3"/>
      <c r="EY2104" s="3"/>
      <c r="EZ2104" s="3"/>
      <c r="FA2104" s="3"/>
      <c r="FB2104" s="3"/>
      <c r="FC2104" s="3"/>
      <c r="FD2104" s="3"/>
      <c r="FE2104" s="3"/>
      <c r="FF2104" s="3"/>
      <c r="FG2104" s="3"/>
      <c r="FH2104" s="3"/>
      <c r="FI2104" s="3"/>
      <c r="FJ2104" s="3"/>
      <c r="FK2104" s="3"/>
      <c r="FL2104" s="3"/>
      <c r="FM2104" s="3"/>
      <c r="FN2104" s="3"/>
      <c r="FO2104" s="3"/>
      <c r="FP2104" s="3"/>
      <c r="FQ2104" s="3"/>
      <c r="FR2104" s="3"/>
      <c r="FS2104" s="3"/>
      <c r="FT2104" s="3"/>
      <c r="FU2104" s="3"/>
      <c r="FV2104" s="3"/>
      <c r="FW2104" s="3"/>
      <c r="FX2104" s="3"/>
      <c r="FY2104" s="3"/>
      <c r="FZ2104" s="3"/>
      <c r="GA2104" s="3"/>
      <c r="GB2104" s="3"/>
      <c r="GC2104" s="3"/>
      <c r="GD2104" s="3"/>
      <c r="GE2104" s="3"/>
      <c r="GF2104" s="3"/>
      <c r="GG2104" s="3"/>
      <c r="GH2104" s="3"/>
      <c r="GI2104" s="3"/>
      <c r="GJ2104" s="3"/>
      <c r="GK2104" s="3"/>
      <c r="GL2104" s="3"/>
      <c r="GM2104" s="3"/>
      <c r="GN2104" s="3"/>
    </row>
    <row r="2105" spans="2:196" x14ac:dyDescent="0.2">
      <c r="B2105" s="3"/>
      <c r="C2105" s="3"/>
      <c r="D2105" s="3"/>
      <c r="E2105" s="3"/>
      <c r="F2105" s="6"/>
      <c r="G2105" s="6"/>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c r="DP2105" s="3"/>
      <c r="DQ2105" s="3"/>
      <c r="DR2105" s="3"/>
      <c r="DS2105" s="3"/>
      <c r="DT2105" s="3"/>
      <c r="DU2105" s="3"/>
      <c r="DV2105" s="3"/>
      <c r="DW2105" s="3"/>
      <c r="DX2105" s="3"/>
      <c r="DY2105" s="3"/>
      <c r="DZ2105" s="3"/>
      <c r="EA2105" s="3"/>
      <c r="EB2105" s="3"/>
      <c r="EC2105" s="3"/>
      <c r="ED2105" s="3"/>
      <c r="EE2105" s="3"/>
      <c r="EF2105" s="3"/>
      <c r="EG2105" s="3"/>
      <c r="EH2105" s="3"/>
      <c r="EI2105" s="3"/>
      <c r="EJ2105" s="3"/>
      <c r="EK2105" s="3"/>
      <c r="EL2105" s="3"/>
      <c r="EM2105" s="3"/>
      <c r="EN2105" s="3"/>
      <c r="EO2105" s="3"/>
      <c r="EP2105" s="3"/>
      <c r="EQ2105" s="3"/>
      <c r="ER2105" s="3"/>
      <c r="ES2105" s="3"/>
      <c r="ET2105" s="3"/>
      <c r="EU2105" s="3"/>
      <c r="EV2105" s="3"/>
      <c r="EW2105" s="3"/>
      <c r="EX2105" s="3"/>
      <c r="EY2105" s="3"/>
      <c r="EZ2105" s="3"/>
      <c r="FA2105" s="3"/>
      <c r="FB2105" s="3"/>
      <c r="FC2105" s="3"/>
      <c r="FD2105" s="3"/>
      <c r="FE2105" s="3"/>
      <c r="FF2105" s="3"/>
      <c r="FG2105" s="3"/>
      <c r="FH2105" s="3"/>
      <c r="FI2105" s="3"/>
      <c r="FJ2105" s="3"/>
      <c r="FK2105" s="3"/>
      <c r="FL2105" s="3"/>
      <c r="FM2105" s="3"/>
      <c r="FN2105" s="3"/>
      <c r="FO2105" s="3"/>
      <c r="FP2105" s="3"/>
      <c r="FQ2105" s="3"/>
      <c r="FR2105" s="3"/>
      <c r="FS2105" s="3"/>
      <c r="FT2105" s="3"/>
      <c r="FU2105" s="3"/>
      <c r="FV2105" s="3"/>
      <c r="FW2105" s="3"/>
      <c r="FX2105" s="3"/>
      <c r="FY2105" s="3"/>
      <c r="FZ2105" s="3"/>
      <c r="GA2105" s="3"/>
      <c r="GB2105" s="3"/>
      <c r="GC2105" s="3"/>
      <c r="GD2105" s="3"/>
      <c r="GE2105" s="3"/>
      <c r="GF2105" s="3"/>
      <c r="GG2105" s="3"/>
      <c r="GH2105" s="3"/>
      <c r="GI2105" s="3"/>
      <c r="GJ2105" s="3"/>
      <c r="GK2105" s="3"/>
      <c r="GL2105" s="3"/>
      <c r="GM2105" s="3"/>
      <c r="GN2105" s="3"/>
    </row>
    <row r="2106" spans="2:196" x14ac:dyDescent="0.2">
      <c r="B2106" s="3"/>
      <c r="C2106" s="3"/>
      <c r="D2106" s="3"/>
      <c r="E2106" s="3"/>
      <c r="F2106" s="6"/>
      <c r="G2106" s="6"/>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c r="DP2106" s="3"/>
      <c r="DQ2106" s="3"/>
      <c r="DR2106" s="3"/>
      <c r="DS2106" s="3"/>
      <c r="DT2106" s="3"/>
      <c r="DU2106" s="3"/>
      <c r="DV2106" s="3"/>
      <c r="DW2106" s="3"/>
      <c r="DX2106" s="3"/>
      <c r="DY2106" s="3"/>
      <c r="DZ2106" s="3"/>
      <c r="EA2106" s="3"/>
      <c r="EB2106" s="3"/>
      <c r="EC2106" s="3"/>
      <c r="ED2106" s="3"/>
      <c r="EE2106" s="3"/>
      <c r="EF2106" s="3"/>
      <c r="EG2106" s="3"/>
      <c r="EH2106" s="3"/>
      <c r="EI2106" s="3"/>
      <c r="EJ2106" s="3"/>
      <c r="EK2106" s="3"/>
      <c r="EL2106" s="3"/>
      <c r="EM2106" s="3"/>
      <c r="EN2106" s="3"/>
      <c r="EO2106" s="3"/>
      <c r="EP2106" s="3"/>
      <c r="EQ2106" s="3"/>
      <c r="ER2106" s="3"/>
      <c r="ES2106" s="3"/>
      <c r="ET2106" s="3"/>
      <c r="EU2106" s="3"/>
      <c r="EV2106" s="3"/>
      <c r="EW2106" s="3"/>
      <c r="EX2106" s="3"/>
      <c r="EY2106" s="3"/>
      <c r="EZ2106" s="3"/>
      <c r="FA2106" s="3"/>
      <c r="FB2106" s="3"/>
      <c r="FC2106" s="3"/>
      <c r="FD2106" s="3"/>
      <c r="FE2106" s="3"/>
      <c r="FF2106" s="3"/>
      <c r="FG2106" s="3"/>
      <c r="FH2106" s="3"/>
      <c r="FI2106" s="3"/>
      <c r="FJ2106" s="3"/>
      <c r="FK2106" s="3"/>
      <c r="FL2106" s="3"/>
      <c r="FM2106" s="3"/>
      <c r="FN2106" s="3"/>
      <c r="FO2106" s="3"/>
      <c r="FP2106" s="3"/>
      <c r="FQ2106" s="3"/>
      <c r="FR2106" s="3"/>
      <c r="FS2106" s="3"/>
      <c r="FT2106" s="3"/>
      <c r="FU2106" s="3"/>
      <c r="FV2106" s="3"/>
      <c r="FW2106" s="3"/>
      <c r="FX2106" s="3"/>
      <c r="FY2106" s="3"/>
      <c r="FZ2106" s="3"/>
      <c r="GA2106" s="3"/>
      <c r="GB2106" s="3"/>
      <c r="GC2106" s="3"/>
      <c r="GD2106" s="3"/>
      <c r="GE2106" s="3"/>
      <c r="GF2106" s="3"/>
      <c r="GG2106" s="3"/>
      <c r="GH2106" s="3"/>
      <c r="GI2106" s="3"/>
      <c r="GJ2106" s="3"/>
      <c r="GK2106" s="3"/>
      <c r="GL2106" s="3"/>
      <c r="GM2106" s="3"/>
      <c r="GN2106" s="3"/>
    </row>
  </sheetData>
  <mergeCells count="35">
    <mergeCell ref="A171:E171"/>
    <mergeCell ref="M7:M8"/>
    <mergeCell ref="N7:N8"/>
    <mergeCell ref="O7:O8"/>
    <mergeCell ref="P7:P8"/>
    <mergeCell ref="G7:G8"/>
    <mergeCell ref="H7:H8"/>
    <mergeCell ref="I7:I8"/>
    <mergeCell ref="J7:J8"/>
    <mergeCell ref="K7:K8"/>
    <mergeCell ref="L7:L8"/>
    <mergeCell ref="F7:F8"/>
    <mergeCell ref="W7:W8"/>
    <mergeCell ref="Q7:Q8"/>
    <mergeCell ref="R7:R8"/>
    <mergeCell ref="S7:S8"/>
    <mergeCell ref="T7:T8"/>
    <mergeCell ref="U7:U8"/>
    <mergeCell ref="V7:V8"/>
    <mergeCell ref="E175:J175"/>
    <mergeCell ref="D3:G3"/>
    <mergeCell ref="R3:W3"/>
    <mergeCell ref="A5:V5"/>
    <mergeCell ref="D1:G1"/>
    <mergeCell ref="S1:W1"/>
    <mergeCell ref="D2:G2"/>
    <mergeCell ref="R2:W2"/>
    <mergeCell ref="A6:A8"/>
    <mergeCell ref="B6:B8"/>
    <mergeCell ref="C6:C8"/>
    <mergeCell ref="D6:D8"/>
    <mergeCell ref="E6:E8"/>
    <mergeCell ref="F6:K6"/>
    <mergeCell ref="L6:Q6"/>
    <mergeCell ref="R6:W6"/>
  </mergeCells>
  <pageMargins left="0.39370078740157483" right="0.19685039370078741" top="0.94488188976377963" bottom="0.70866141732283472" header="0" footer="0"/>
  <pageSetup paperSize="9" scale="50" fitToHeight="8" orientation="landscape" r:id="rId1"/>
  <headerFooter differentFirst="1" alignWithMargins="0">
    <oddHeader>&amp;C&amp;P&amp;RПродовження додатку 2</oddHeader>
  </headerFooter>
  <rowBreaks count="4" manualBreakCount="4">
    <brk id="43" max="22" man="1"/>
    <brk id="71" max="22" man="1"/>
    <brk id="103" max="22" man="1"/>
    <brk id="159"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Дод. 2</vt:lpstr>
      <vt:lpstr>'Дод. 2'!Заголовки_для_печати</vt:lpstr>
      <vt:lpstr>'Дод. 2'!Область_печати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Lytay</cp:lastModifiedBy>
  <cp:lastPrinted>2023-02-06T08:36:13Z</cp:lastPrinted>
  <dcterms:created xsi:type="dcterms:W3CDTF">2004-10-20T06:45:28Z</dcterms:created>
  <dcterms:modified xsi:type="dcterms:W3CDTF">2023-02-06T13:12:45Z</dcterms:modified>
</cp:coreProperties>
</file>