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0" yWindow="525" windowWidth="20715" windowHeight="10725"/>
  </bookViews>
  <sheets>
    <sheet name="дод1 " sheetId="44" r:id="rId1"/>
    <sheet name="дод2 " sheetId="45" r:id="rId2"/>
    <sheet name="дод3" sheetId="47" r:id="rId3"/>
    <sheet name="дод4 " sheetId="48" r:id="rId4"/>
    <sheet name="дод5" sheetId="46" r:id="rId5"/>
  </sheets>
  <definedNames>
    <definedName name="_xlnm._FilterDatabase" localSheetId="1" hidden="1">'дод2 '!$A$12:$HN$12</definedName>
    <definedName name="_xlnm.Print_Titles" localSheetId="1">'дод2 '!$8:$12</definedName>
    <definedName name="_xlnm.Print_Titles" localSheetId="3">'дод4 '!$11:$12</definedName>
    <definedName name="_xlnm.Print_Titles" localSheetId="4">дод5!$11:$13</definedName>
    <definedName name="_xlnm.Print_Area" localSheetId="0">'дод1 '!$A$1:$F$40</definedName>
    <definedName name="_xlnm.Print_Area" localSheetId="1">'дод2 '!$A$1:$R$145</definedName>
    <definedName name="_xlnm.Print_Area" localSheetId="2">дод3!$A$1:$D$81</definedName>
    <definedName name="_xlnm.Print_Area" localSheetId="3">'дод4 '!$A$1:$J$53</definedName>
    <definedName name="_xlnm.Print_Area" localSheetId="4">дод5!$A$1:$J$109</definedName>
  </definedNames>
  <calcPr calcId="162913"/>
</workbook>
</file>

<file path=xl/calcChain.xml><?xml version="1.0" encoding="utf-8"?>
<calcChain xmlns="http://schemas.openxmlformats.org/spreadsheetml/2006/main">
  <c r="I49" i="48" l="1"/>
  <c r="I48" i="48" s="1"/>
  <c r="I45" i="48" s="1"/>
  <c r="I44" i="48" s="1"/>
  <c r="I39" i="48"/>
  <c r="I38" i="48"/>
  <c r="I34" i="48"/>
  <c r="I33" i="48" s="1"/>
  <c r="I21" i="48"/>
  <c r="I20" i="48" s="1"/>
  <c r="I14" i="48"/>
  <c r="I13" i="48"/>
  <c r="I51" i="48" l="1"/>
  <c r="D69" i="47" l="1"/>
  <c r="D68" i="47" s="1"/>
  <c r="D77" i="47" s="1"/>
  <c r="D57" i="47"/>
  <c r="D76" i="47" s="1"/>
  <c r="D45" i="47"/>
  <c r="D21" i="47"/>
  <c r="D33" i="47" s="1"/>
  <c r="D34" i="47" s="1"/>
  <c r="D18" i="47"/>
  <c r="D56" i="47" l="1"/>
  <c r="D75" i="47"/>
  <c r="F90" i="45" l="1"/>
  <c r="G90" i="45"/>
  <c r="H90" i="45"/>
  <c r="I90" i="45"/>
  <c r="J90" i="45"/>
  <c r="K90" i="45"/>
  <c r="L90" i="45"/>
  <c r="M90" i="45"/>
  <c r="N90" i="45"/>
  <c r="O90" i="45"/>
  <c r="P90" i="45"/>
  <c r="Q90" i="45"/>
  <c r="R90" i="45"/>
  <c r="E90" i="45"/>
  <c r="J91" i="45"/>
  <c r="E91" i="45"/>
  <c r="R91" i="45" l="1"/>
  <c r="G39" i="46"/>
  <c r="G40" i="46"/>
  <c r="G41" i="46"/>
  <c r="G42" i="46"/>
  <c r="G43" i="46"/>
  <c r="G44" i="46"/>
  <c r="G45" i="46"/>
  <c r="G46" i="46"/>
  <c r="G47" i="46"/>
  <c r="G48" i="46"/>
  <c r="G49" i="46"/>
  <c r="G50" i="46"/>
  <c r="G51" i="46"/>
  <c r="G52" i="46"/>
  <c r="G22" i="46" l="1"/>
  <c r="E26" i="45" l="1"/>
  <c r="E25" i="45"/>
  <c r="E24" i="45"/>
  <c r="E23" i="45"/>
  <c r="E22" i="45"/>
  <c r="E21" i="45"/>
  <c r="E20" i="45"/>
  <c r="E19" i="45"/>
  <c r="E18" i="45"/>
  <c r="J18" i="45"/>
  <c r="R18" i="45" l="1"/>
  <c r="E102" i="45"/>
  <c r="E103" i="45"/>
  <c r="E104" i="45"/>
  <c r="E105" i="45"/>
  <c r="E106" i="45"/>
  <c r="E107" i="45"/>
  <c r="E108" i="45"/>
  <c r="E109" i="45"/>
  <c r="E110" i="45"/>
  <c r="G98" i="46"/>
  <c r="G99" i="46"/>
  <c r="J109" i="45"/>
  <c r="J102" i="45"/>
  <c r="J103" i="45"/>
  <c r="J104" i="45"/>
  <c r="J105" i="45"/>
  <c r="J106" i="45"/>
  <c r="R109" i="45" l="1"/>
  <c r="R105" i="45"/>
  <c r="J27" i="45" l="1"/>
  <c r="J28" i="45"/>
  <c r="J26" i="45"/>
  <c r="E27" i="45"/>
  <c r="E28" i="45"/>
  <c r="R27" i="45" l="1"/>
  <c r="R28" i="45"/>
  <c r="G54" i="46"/>
  <c r="G77" i="46" l="1"/>
  <c r="J93" i="45"/>
  <c r="J94" i="45"/>
  <c r="E93" i="45"/>
  <c r="R93" i="45" s="1"/>
  <c r="E94" i="45"/>
  <c r="R94" i="45" l="1"/>
  <c r="J101" i="45"/>
  <c r="J100" i="45"/>
  <c r="J99" i="45"/>
  <c r="J98" i="45"/>
  <c r="J97" i="45"/>
  <c r="J96" i="45"/>
  <c r="J95" i="45"/>
  <c r="J92" i="45"/>
  <c r="J107" i="45"/>
  <c r="J108" i="45"/>
  <c r="J80" i="45" l="1"/>
  <c r="J81" i="45"/>
  <c r="J82" i="45"/>
  <c r="J83" i="45"/>
  <c r="J84" i="45"/>
  <c r="J85" i="45"/>
  <c r="J86" i="45"/>
  <c r="J87" i="45"/>
  <c r="J88" i="45"/>
  <c r="G72" i="46" l="1"/>
  <c r="G14" i="45"/>
  <c r="H14" i="45"/>
  <c r="I14" i="45"/>
  <c r="K14" i="45"/>
  <c r="L14" i="45"/>
  <c r="M14" i="45"/>
  <c r="N14" i="45"/>
  <c r="O14" i="45"/>
  <c r="G53" i="46" l="1"/>
  <c r="H59" i="46" l="1"/>
  <c r="I59" i="46"/>
  <c r="J59" i="46"/>
  <c r="E81" i="45"/>
  <c r="E82" i="45"/>
  <c r="E83" i="45"/>
  <c r="E84" i="45"/>
  <c r="E85" i="45"/>
  <c r="R85" i="45" s="1"/>
  <c r="E86" i="45"/>
  <c r="E87" i="45"/>
  <c r="E88" i="45"/>
  <c r="R88" i="45" s="1"/>
  <c r="F74" i="45"/>
  <c r="G74" i="45"/>
  <c r="H74" i="45"/>
  <c r="I74" i="45"/>
  <c r="K74" i="45"/>
  <c r="L74" i="45"/>
  <c r="M74" i="45"/>
  <c r="N74" i="45"/>
  <c r="O74" i="45"/>
  <c r="P74" i="45"/>
  <c r="Q74" i="45"/>
  <c r="F30" i="45" l="1"/>
  <c r="G30" i="45"/>
  <c r="H30" i="45"/>
  <c r="K30" i="45"/>
  <c r="L30" i="45"/>
  <c r="M30" i="45"/>
  <c r="N30" i="45"/>
  <c r="O30" i="45"/>
  <c r="P30" i="45"/>
  <c r="Q30" i="45"/>
  <c r="J45" i="45"/>
  <c r="R45" i="45" s="1"/>
  <c r="G81" i="46" l="1"/>
  <c r="S90" i="45" l="1"/>
  <c r="T90" i="45"/>
  <c r="U90" i="45"/>
  <c r="V90" i="45"/>
  <c r="R102" i="45"/>
  <c r="E95" i="45"/>
  <c r="E96" i="45"/>
  <c r="R96" i="45" s="1"/>
  <c r="J23" i="45" l="1"/>
  <c r="R23" i="45" s="1"/>
  <c r="J24" i="45"/>
  <c r="R24" i="45" s="1"/>
  <c r="J25" i="45"/>
  <c r="H74" i="46" l="1"/>
  <c r="I74" i="46"/>
  <c r="J74" i="46"/>
  <c r="G79" i="46"/>
  <c r="G80" i="46"/>
  <c r="G78" i="46" l="1"/>
  <c r="G76" i="46"/>
  <c r="G75" i="46"/>
  <c r="G106" i="46" l="1"/>
  <c r="G105" i="46"/>
  <c r="G104" i="46"/>
  <c r="J103" i="46"/>
  <c r="J102" i="46" s="1"/>
  <c r="I103" i="46"/>
  <c r="I102" i="46" s="1"/>
  <c r="H103" i="46"/>
  <c r="H102" i="46" s="1"/>
  <c r="G101" i="46"/>
  <c r="G100" i="46"/>
  <c r="G97" i="46"/>
  <c r="G96" i="46"/>
  <c r="G95" i="46"/>
  <c r="G94" i="46"/>
  <c r="G93" i="46"/>
  <c r="G92" i="46"/>
  <c r="G91" i="46"/>
  <c r="G90" i="46"/>
  <c r="G89" i="46"/>
  <c r="G88" i="46"/>
  <c r="G87" i="46"/>
  <c r="G86" i="46"/>
  <c r="G85" i="46"/>
  <c r="G84" i="46"/>
  <c r="G83" i="46"/>
  <c r="G82" i="46"/>
  <c r="J73" i="46"/>
  <c r="I73" i="46"/>
  <c r="G71" i="46"/>
  <c r="G70" i="46"/>
  <c r="G69" i="46"/>
  <c r="G68" i="46"/>
  <c r="G67" i="46"/>
  <c r="G66" i="46"/>
  <c r="G65" i="46"/>
  <c r="G64" i="46"/>
  <c r="G63" i="46"/>
  <c r="G62" i="46"/>
  <c r="G61" i="46"/>
  <c r="G60" i="46"/>
  <c r="J58" i="46"/>
  <c r="I58" i="46"/>
  <c r="H58" i="46"/>
  <c r="G57" i="46"/>
  <c r="G56" i="46"/>
  <c r="G55" i="46"/>
  <c r="J38" i="46"/>
  <c r="J37" i="46" s="1"/>
  <c r="I38" i="46"/>
  <c r="I37" i="46" s="1"/>
  <c r="H38" i="46"/>
  <c r="H37" i="46" s="1"/>
  <c r="G36" i="46"/>
  <c r="G35" i="46"/>
  <c r="G34" i="46"/>
  <c r="J33" i="46"/>
  <c r="J32" i="46" s="1"/>
  <c r="I33" i="46"/>
  <c r="I32" i="46" s="1"/>
  <c r="H33" i="46"/>
  <c r="G31" i="46"/>
  <c r="G30" i="46"/>
  <c r="G29" i="46"/>
  <c r="G28" i="46"/>
  <c r="G27" i="46"/>
  <c r="G26" i="46"/>
  <c r="G25" i="46"/>
  <c r="G24" i="46"/>
  <c r="G23" i="46"/>
  <c r="G21" i="46"/>
  <c r="G20" i="46"/>
  <c r="G19" i="46"/>
  <c r="G18" i="46"/>
  <c r="G17" i="46"/>
  <c r="G16" i="46"/>
  <c r="J15" i="46"/>
  <c r="J14" i="46" s="1"/>
  <c r="I15" i="46"/>
  <c r="I14" i="46" s="1"/>
  <c r="H15" i="46"/>
  <c r="H14" i="46" s="1"/>
  <c r="E135" i="45"/>
  <c r="R134" i="45"/>
  <c r="R143" i="45" s="1"/>
  <c r="Q134" i="45"/>
  <c r="Q143" i="45" s="1"/>
  <c r="P134" i="45"/>
  <c r="P143" i="45" s="1"/>
  <c r="O134" i="45"/>
  <c r="O143" i="45" s="1"/>
  <c r="N134" i="45"/>
  <c r="N143" i="45" s="1"/>
  <c r="M134" i="45"/>
  <c r="M143" i="45" s="1"/>
  <c r="L134" i="45"/>
  <c r="L143" i="45" s="1"/>
  <c r="K134" i="45"/>
  <c r="J134" i="45"/>
  <c r="J143" i="45" s="1"/>
  <c r="I134" i="45"/>
  <c r="I143" i="45" s="1"/>
  <c r="H134" i="45"/>
  <c r="H143" i="45" s="1"/>
  <c r="G134" i="45"/>
  <c r="G143" i="45" s="1"/>
  <c r="F134" i="45"/>
  <c r="F143" i="45" s="1"/>
  <c r="E134" i="45"/>
  <c r="J126" i="45"/>
  <c r="E126" i="45"/>
  <c r="J125" i="45"/>
  <c r="R125" i="45" s="1"/>
  <c r="J124" i="45"/>
  <c r="E124" i="45"/>
  <c r="J123" i="45"/>
  <c r="R123" i="45" s="1"/>
  <c r="J122" i="45"/>
  <c r="E122" i="45"/>
  <c r="Q121" i="45"/>
  <c r="Q120" i="45" s="1"/>
  <c r="P121" i="45"/>
  <c r="P120" i="45" s="1"/>
  <c r="O121" i="45"/>
  <c r="O120" i="45" s="1"/>
  <c r="N121" i="45"/>
  <c r="N120" i="45" s="1"/>
  <c r="M121" i="45"/>
  <c r="M120" i="45" s="1"/>
  <c r="L121" i="45"/>
  <c r="L120" i="45" s="1"/>
  <c r="K121" i="45"/>
  <c r="K120" i="45" s="1"/>
  <c r="I121" i="45"/>
  <c r="H121" i="45"/>
  <c r="H120" i="45" s="1"/>
  <c r="G121" i="45"/>
  <c r="G120" i="45" s="1"/>
  <c r="F121" i="45"/>
  <c r="F120" i="45" s="1"/>
  <c r="I120" i="45"/>
  <c r="J119" i="45"/>
  <c r="J118" i="45" s="1"/>
  <c r="J117" i="45" s="1"/>
  <c r="E119" i="45"/>
  <c r="Q118" i="45"/>
  <c r="Q117" i="45" s="1"/>
  <c r="P118" i="45"/>
  <c r="P117" i="45" s="1"/>
  <c r="O118" i="45"/>
  <c r="O117" i="45" s="1"/>
  <c r="N118" i="45"/>
  <c r="N117" i="45" s="1"/>
  <c r="M118" i="45"/>
  <c r="M117" i="45" s="1"/>
  <c r="L118" i="45"/>
  <c r="L117" i="45" s="1"/>
  <c r="K118" i="45"/>
  <c r="K117" i="45" s="1"/>
  <c r="I118" i="45"/>
  <c r="I117" i="45" s="1"/>
  <c r="H118" i="45"/>
  <c r="H117" i="45" s="1"/>
  <c r="G118" i="45"/>
  <c r="G117" i="45" s="1"/>
  <c r="F118" i="45"/>
  <c r="F117" i="45" s="1"/>
  <c r="J116" i="45"/>
  <c r="E116" i="45"/>
  <c r="J115" i="45"/>
  <c r="E115" i="45"/>
  <c r="J114" i="45"/>
  <c r="E114" i="45"/>
  <c r="Q113" i="45"/>
  <c r="Q112" i="45" s="1"/>
  <c r="P113" i="45"/>
  <c r="P112" i="45" s="1"/>
  <c r="O113" i="45"/>
  <c r="O112" i="45" s="1"/>
  <c r="N113" i="45"/>
  <c r="N112" i="45" s="1"/>
  <c r="M113" i="45"/>
  <c r="M112" i="45" s="1"/>
  <c r="L113" i="45"/>
  <c r="L112" i="45" s="1"/>
  <c r="K113" i="45"/>
  <c r="K112" i="45" s="1"/>
  <c r="I113" i="45"/>
  <c r="I112" i="45" s="1"/>
  <c r="H113" i="45"/>
  <c r="H112" i="45" s="1"/>
  <c r="G113" i="45"/>
  <c r="G112" i="45" s="1"/>
  <c r="F113" i="45"/>
  <c r="F112" i="45" s="1"/>
  <c r="J111" i="45"/>
  <c r="E111" i="45"/>
  <c r="J110" i="45"/>
  <c r="R104" i="45"/>
  <c r="R103" i="45"/>
  <c r="E101" i="45"/>
  <c r="E100" i="45"/>
  <c r="E99" i="45"/>
  <c r="E98" i="45"/>
  <c r="E97" i="45"/>
  <c r="E92" i="45"/>
  <c r="Q89" i="45"/>
  <c r="P89" i="45"/>
  <c r="O89" i="45"/>
  <c r="N89" i="45"/>
  <c r="M89" i="45"/>
  <c r="L89" i="45"/>
  <c r="K89" i="45"/>
  <c r="I89" i="45"/>
  <c r="H89" i="45"/>
  <c r="G89" i="45"/>
  <c r="F89" i="45"/>
  <c r="R87" i="45"/>
  <c r="R86" i="45"/>
  <c r="R84" i="45"/>
  <c r="R83" i="45"/>
  <c r="R82" i="45"/>
  <c r="R81" i="45"/>
  <c r="E80" i="45"/>
  <c r="J79" i="45"/>
  <c r="E79" i="45"/>
  <c r="J78" i="45"/>
  <c r="E78" i="45"/>
  <c r="J77" i="45"/>
  <c r="E77" i="45"/>
  <c r="J76" i="45"/>
  <c r="E76" i="45"/>
  <c r="J75" i="45"/>
  <c r="E75" i="45"/>
  <c r="Q73" i="45"/>
  <c r="P73" i="45"/>
  <c r="O73" i="45"/>
  <c r="N73" i="45"/>
  <c r="M73" i="45"/>
  <c r="L73" i="45"/>
  <c r="K73" i="45"/>
  <c r="I73" i="45"/>
  <c r="H73" i="45"/>
  <c r="G73" i="45"/>
  <c r="F73" i="45"/>
  <c r="E72" i="45"/>
  <c r="R72" i="45" s="1"/>
  <c r="J71" i="45"/>
  <c r="E71" i="45"/>
  <c r="J70" i="45"/>
  <c r="E70" i="45"/>
  <c r="J69" i="45"/>
  <c r="E69" i="45"/>
  <c r="J68" i="45"/>
  <c r="E68" i="45"/>
  <c r="J67" i="45"/>
  <c r="E67" i="45"/>
  <c r="J66" i="45"/>
  <c r="E66" i="45"/>
  <c r="J65" i="45"/>
  <c r="E65" i="45"/>
  <c r="J64" i="45"/>
  <c r="E64" i="45"/>
  <c r="J63" i="45"/>
  <c r="E63" i="45"/>
  <c r="Q62" i="45"/>
  <c r="Q47" i="45" s="1"/>
  <c r="Q46" i="45" s="1"/>
  <c r="J62" i="45"/>
  <c r="E62" i="45"/>
  <c r="J61" i="45"/>
  <c r="E61" i="45"/>
  <c r="J60" i="45"/>
  <c r="E60" i="45"/>
  <c r="J59" i="45"/>
  <c r="E59" i="45"/>
  <c r="J58" i="45"/>
  <c r="E58" i="45"/>
  <c r="J57" i="45"/>
  <c r="E57" i="45"/>
  <c r="J56" i="45"/>
  <c r="E56" i="45"/>
  <c r="J55" i="45"/>
  <c r="E55" i="45"/>
  <c r="J54" i="45"/>
  <c r="E54" i="45"/>
  <c r="J53" i="45"/>
  <c r="E53" i="45"/>
  <c r="J52" i="45"/>
  <c r="E52" i="45"/>
  <c r="J51" i="45"/>
  <c r="E51" i="45"/>
  <c r="J50" i="45"/>
  <c r="E50" i="45"/>
  <c r="J49" i="45"/>
  <c r="E49" i="45"/>
  <c r="J48" i="45"/>
  <c r="E48" i="45"/>
  <c r="P47" i="45"/>
  <c r="P46" i="45" s="1"/>
  <c r="O47" i="45"/>
  <c r="O46" i="45" s="1"/>
  <c r="N47" i="45"/>
  <c r="N46" i="45" s="1"/>
  <c r="M47" i="45"/>
  <c r="M46" i="45" s="1"/>
  <c r="L47" i="45"/>
  <c r="L46" i="45" s="1"/>
  <c r="K47" i="45"/>
  <c r="K46" i="45" s="1"/>
  <c r="I47" i="45"/>
  <c r="I46" i="45" s="1"/>
  <c r="H47" i="45"/>
  <c r="H46" i="45" s="1"/>
  <c r="G47" i="45"/>
  <c r="G46" i="45" s="1"/>
  <c r="F47" i="45"/>
  <c r="F46" i="45" s="1"/>
  <c r="J44" i="45"/>
  <c r="E44" i="45"/>
  <c r="E43" i="45"/>
  <c r="R43" i="45" s="1"/>
  <c r="J42" i="45"/>
  <c r="E42" i="45"/>
  <c r="J41" i="45"/>
  <c r="E41" i="45"/>
  <c r="E40" i="45"/>
  <c r="R40" i="45" s="1"/>
  <c r="J39" i="45"/>
  <c r="E39" i="45"/>
  <c r="J38" i="45"/>
  <c r="E38" i="45"/>
  <c r="J37" i="45"/>
  <c r="E37" i="45"/>
  <c r="J36" i="45"/>
  <c r="E36" i="45"/>
  <c r="J35" i="45"/>
  <c r="E35" i="45"/>
  <c r="J34" i="45"/>
  <c r="E34" i="45"/>
  <c r="J33" i="45"/>
  <c r="E33" i="45"/>
  <c r="J32" i="45"/>
  <c r="E32" i="45"/>
  <c r="J31" i="45"/>
  <c r="E31" i="45"/>
  <c r="Q29" i="45"/>
  <c r="P29" i="45"/>
  <c r="O29" i="45"/>
  <c r="N29" i="45"/>
  <c r="M29" i="45"/>
  <c r="L29" i="45"/>
  <c r="K29" i="45"/>
  <c r="H29" i="45"/>
  <c r="G29" i="45"/>
  <c r="F29" i="45"/>
  <c r="R26" i="45"/>
  <c r="R25" i="45"/>
  <c r="J22" i="45"/>
  <c r="R22" i="45" s="1"/>
  <c r="J21" i="45"/>
  <c r="R21" i="45" s="1"/>
  <c r="J20" i="45"/>
  <c r="R20" i="45" s="1"/>
  <c r="J19" i="45"/>
  <c r="R19" i="45" s="1"/>
  <c r="J17" i="45"/>
  <c r="J16" i="45"/>
  <c r="J15" i="45"/>
  <c r="Q14" i="45"/>
  <c r="P14" i="45"/>
  <c r="O13" i="45"/>
  <c r="L13" i="45"/>
  <c r="K13" i="45"/>
  <c r="F14" i="45"/>
  <c r="F13" i="45" s="1"/>
  <c r="F35" i="44"/>
  <c r="E35" i="44"/>
  <c r="D35" i="44"/>
  <c r="F34" i="44"/>
  <c r="E34" i="44"/>
  <c r="C34" i="44" s="1"/>
  <c r="D34" i="44"/>
  <c r="C31" i="44"/>
  <c r="D30" i="44"/>
  <c r="C30" i="44"/>
  <c r="F29" i="44"/>
  <c r="E29" i="44"/>
  <c r="D29" i="44"/>
  <c r="C29" i="44"/>
  <c r="C28" i="44"/>
  <c r="D27" i="44"/>
  <c r="C27" i="44" s="1"/>
  <c r="F26" i="44"/>
  <c r="E26" i="44"/>
  <c r="D26" i="44"/>
  <c r="D25" i="44" s="1"/>
  <c r="C26" i="44"/>
  <c r="F25" i="44"/>
  <c r="E25" i="44"/>
  <c r="C22" i="44"/>
  <c r="C21" i="44"/>
  <c r="F20" i="44"/>
  <c r="E20" i="44"/>
  <c r="D20" i="44"/>
  <c r="C20" i="44" s="1"/>
  <c r="F19" i="44"/>
  <c r="E19" i="44"/>
  <c r="D19" i="44"/>
  <c r="C19" i="44"/>
  <c r="C18" i="44"/>
  <c r="C17" i="44"/>
  <c r="F16" i="44"/>
  <c r="F15" i="44" s="1"/>
  <c r="F23" i="44" s="1"/>
  <c r="E16" i="44"/>
  <c r="E15" i="44" s="1"/>
  <c r="E23" i="44" s="1"/>
  <c r="D16" i="44"/>
  <c r="D15" i="44" s="1"/>
  <c r="R35" i="45" l="1"/>
  <c r="R115" i="45"/>
  <c r="R44" i="45"/>
  <c r="J14" i="45"/>
  <c r="J13" i="45" s="1"/>
  <c r="L33" i="46"/>
  <c r="R114" i="45"/>
  <c r="R77" i="45"/>
  <c r="R15" i="45"/>
  <c r="J74" i="45"/>
  <c r="J73" i="45" s="1"/>
  <c r="E74" i="45"/>
  <c r="J30" i="45"/>
  <c r="J29" i="45" s="1"/>
  <c r="R64" i="45"/>
  <c r="G59" i="46"/>
  <c r="E30" i="45"/>
  <c r="E29" i="45" s="1"/>
  <c r="J89" i="45"/>
  <c r="R58" i="45"/>
  <c r="R49" i="45"/>
  <c r="R61" i="45"/>
  <c r="R99" i="45"/>
  <c r="G74" i="46"/>
  <c r="L38" i="46"/>
  <c r="R34" i="45"/>
  <c r="R38" i="45"/>
  <c r="R100" i="45"/>
  <c r="R67" i="45"/>
  <c r="R106" i="45"/>
  <c r="R76" i="45"/>
  <c r="R33" i="45"/>
  <c r="R78" i="45"/>
  <c r="R17" i="45"/>
  <c r="R56" i="45"/>
  <c r="R111" i="45"/>
  <c r="R50" i="45"/>
  <c r="R69" i="45"/>
  <c r="R79" i="45"/>
  <c r="R51" i="45"/>
  <c r="R55" i="45"/>
  <c r="R66" i="45"/>
  <c r="R70" i="45"/>
  <c r="R119" i="45"/>
  <c r="R16" i="45"/>
  <c r="R63" i="45"/>
  <c r="R52" i="45"/>
  <c r="R60" i="45"/>
  <c r="Q127" i="45"/>
  <c r="R71" i="45"/>
  <c r="R68" i="45"/>
  <c r="R80" i="45"/>
  <c r="R97" i="45"/>
  <c r="G103" i="46"/>
  <c r="G102" i="46" s="1"/>
  <c r="H127" i="45"/>
  <c r="G58" i="46"/>
  <c r="L59" i="46"/>
  <c r="L15" i="46"/>
  <c r="G33" i="46"/>
  <c r="G32" i="46" s="1"/>
  <c r="H32" i="46"/>
  <c r="F33" i="44"/>
  <c r="F32" i="44" s="1"/>
  <c r="F36" i="44" s="1"/>
  <c r="E33" i="44"/>
  <c r="E32" i="44" s="1"/>
  <c r="E36" i="44" s="1"/>
  <c r="C35" i="44"/>
  <c r="D33" i="44"/>
  <c r="D32" i="44" s="1"/>
  <c r="C16" i="44"/>
  <c r="E113" i="45"/>
  <c r="E112" i="45" s="1"/>
  <c r="J113" i="45"/>
  <c r="J112" i="45" s="1"/>
  <c r="L74" i="46"/>
  <c r="G15" i="46"/>
  <c r="G14" i="46" s="1"/>
  <c r="G38" i="46"/>
  <c r="G37" i="46" s="1"/>
  <c r="R92" i="45"/>
  <c r="H107" i="46"/>
  <c r="I107" i="46"/>
  <c r="R108" i="45"/>
  <c r="R48" i="45"/>
  <c r="R59" i="45"/>
  <c r="R65" i="45"/>
  <c r="R53" i="45"/>
  <c r="R57" i="45"/>
  <c r="J47" i="45"/>
  <c r="J46" i="45" s="1"/>
  <c r="R54" i="45"/>
  <c r="R75" i="45"/>
  <c r="R42" i="45"/>
  <c r="R62" i="45"/>
  <c r="E136" i="45"/>
  <c r="G127" i="45"/>
  <c r="P127" i="45"/>
  <c r="R39" i="45"/>
  <c r="N127" i="45"/>
  <c r="R41" i="45"/>
  <c r="R98" i="45"/>
  <c r="R107" i="45"/>
  <c r="R95" i="45"/>
  <c r="E89" i="45"/>
  <c r="R110" i="45"/>
  <c r="M127" i="45"/>
  <c r="R36" i="45"/>
  <c r="R37" i="45"/>
  <c r="R32" i="45"/>
  <c r="P13" i="45"/>
  <c r="G13" i="45"/>
  <c r="H13" i="45"/>
  <c r="M13" i="45"/>
  <c r="E14" i="45"/>
  <c r="E13" i="45" s="1"/>
  <c r="N13" i="45"/>
  <c r="L127" i="45"/>
  <c r="K127" i="45"/>
  <c r="R122" i="45"/>
  <c r="J121" i="45"/>
  <c r="J120" i="45" s="1"/>
  <c r="R124" i="45"/>
  <c r="E121" i="45"/>
  <c r="E120" i="45" s="1"/>
  <c r="O127" i="45"/>
  <c r="R126" i="45"/>
  <c r="L103" i="46"/>
  <c r="H73" i="46"/>
  <c r="G73" i="46" s="1"/>
  <c r="J107" i="46"/>
  <c r="I13" i="45"/>
  <c r="Q13" i="45"/>
  <c r="R31" i="45"/>
  <c r="E47" i="45"/>
  <c r="R116" i="45"/>
  <c r="E118" i="45"/>
  <c r="R118" i="45" s="1"/>
  <c r="R101" i="45"/>
  <c r="F127" i="45"/>
  <c r="C15" i="44"/>
  <c r="C23" i="44" s="1"/>
  <c r="D23" i="44"/>
  <c r="C25" i="44"/>
  <c r="R113" i="45" l="1"/>
  <c r="I36" i="44"/>
  <c r="R74" i="45"/>
  <c r="R73" i="45" s="1"/>
  <c r="R30" i="45"/>
  <c r="R29" i="45" s="1"/>
  <c r="R121" i="45"/>
  <c r="R120" i="45" s="1"/>
  <c r="C32" i="44"/>
  <c r="C36" i="44" s="1"/>
  <c r="D36" i="44"/>
  <c r="C33" i="44"/>
  <c r="R14" i="45"/>
  <c r="R13" i="45" s="1"/>
  <c r="R47" i="45"/>
  <c r="R46" i="45" s="1"/>
  <c r="T74" i="45"/>
  <c r="T113" i="45"/>
  <c r="T112" i="45"/>
  <c r="R112" i="45"/>
  <c r="G107" i="46"/>
  <c r="L107" i="46"/>
  <c r="L108" i="46"/>
  <c r="R89" i="45"/>
  <c r="E73" i="45"/>
  <c r="T73" i="45" s="1"/>
  <c r="T30" i="45"/>
  <c r="T29" i="45"/>
  <c r="T14" i="45"/>
  <c r="J127" i="45"/>
  <c r="T130" i="45" s="1"/>
  <c r="T13" i="45"/>
  <c r="T89" i="45"/>
  <c r="T118" i="45"/>
  <c r="E117" i="45"/>
  <c r="T47" i="45"/>
  <c r="E46" i="45"/>
  <c r="T46" i="45" s="1"/>
  <c r="E127" i="45"/>
  <c r="R127" i="45" l="1"/>
  <c r="U127" i="45"/>
  <c r="T127" i="45"/>
  <c r="T117" i="45"/>
  <c r="R117" i="45"/>
  <c r="I30" i="45" l="1"/>
  <c r="I29" i="45" s="1"/>
  <c r="I127" i="45" l="1"/>
</calcChain>
</file>

<file path=xl/sharedStrings.xml><?xml version="1.0" encoding="utf-8"?>
<sst xmlns="http://schemas.openxmlformats.org/spreadsheetml/2006/main" count="1209" uniqueCount="525">
  <si>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</si>
  <si>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</si>
  <si>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</si>
  <si>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</si>
  <si>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</si>
  <si>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</si>
  <si>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</si>
  <si>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</si>
  <si>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</si>
  <si>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</si>
  <si>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</si>
  <si>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</si>
  <si>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</si>
  <si>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</si>
  <si>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</si>
  <si>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</si>
  <si>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</si>
  <si>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</si>
  <si>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</si>
  <si>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</si>
  <si>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</si>
  <si>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1000000</t>
  </si>
  <si>
    <t>1010000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</si>
  <si>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</si>
  <si>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</si>
  <si>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</si>
  <si>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</si>
  <si>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</si>
  <si>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</si>
  <si>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</si>
  <si>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</si>
  <si>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</si>
  <si>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</si>
  <si>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</si>
  <si>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</si>
  <si>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</si>
  <si>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</si>
  <si>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</si>
  <si>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</si>
  <si>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</si>
  <si>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</si>
  <si>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</si>
  <si>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</si>
  <si>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</si>
  <si>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</si>
  <si>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</si>
  <si>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</si>
  <si>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</si>
  <si>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</si>
  <si>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</si>
  <si>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</si>
  <si>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</si>
  <si>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</si>
  <si>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</si>
  <si>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</si>
  <si>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</si>
  <si>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</si>
  <si>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</si>
  <si>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</si>
  <si>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</si>
  <si>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</si>
  <si>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</si>
  <si>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</si>
  <si>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</si>
  <si>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</si>
  <si>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</si>
  <si>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</si>
  <si>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</si>
  <si>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</si>
  <si>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</si>
  <si>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</si>
  <si>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</si>
  <si>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</si>
  <si>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</si>
  <si>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</si>
  <si>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</si>
  <si>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</si>
  <si>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</si>
  <si>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</si>
  <si>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</si>
  <si>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</si>
  <si>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</si>
  <si>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</si>
  <si>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</si>
  <si>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</si>
  <si>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</si>
  <si>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</si>
  <si>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</si>
  <si>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</si>
  <si>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</si>
  <si>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</si>
  <si>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</si>
  <si>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</si>
  <si>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</si>
  <si>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</si>
  <si>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</si>
  <si>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</si>
  <si>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</si>
  <si>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</si>
  <si>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</si>
  <si>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</si>
  <si>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</si>
  <si>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</si>
  <si>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</si>
  <si>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</si>
  <si>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</si>
  <si>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</si>
  <si>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</si>
  <si>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</si>
  <si>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</si>
  <si>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0217610</t>
  </si>
  <si>
    <t>7610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</si>
  <si>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</si>
  <si>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</si>
  <si>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</si>
  <si>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</si>
  <si>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</si>
  <si>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</si>
  <si>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</si>
  <si>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</si>
  <si>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</si>
  <si>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</si>
  <si>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</si>
  <si>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</si>
  <si>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</si>
  <si>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</si>
  <si>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</si>
  <si>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</si>
  <si>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</si>
  <si>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</si>
  <si>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</si>
  <si>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</si>
  <si>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3031</t>
  </si>
  <si>
    <t>0813031</t>
  </si>
  <si>
    <t>3033</t>
  </si>
  <si>
    <t>3032</t>
  </si>
  <si>
    <t>0813032</t>
  </si>
  <si>
    <t>0813033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</si>
  <si>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</si>
  <si>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</si>
  <si>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</si>
  <si>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</si>
  <si>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</si>
  <si>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</si>
  <si>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</si>
  <si>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</si>
  <si>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</si>
  <si>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</si>
  <si>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</si>
  <si>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</si>
  <si>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</si>
  <si>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</si>
  <si>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</si>
  <si>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</si>
  <si>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</si>
  <si>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</si>
  <si>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</si>
  <si>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</si>
  <si>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</si>
  <si>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</si>
  <si>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</si>
  <si>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</si>
  <si>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</si>
  <si>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</si>
  <si>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</si>
  <si>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</si>
  <si>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</si>
  <si>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</si>
  <si>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</si>
  <si>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</si>
  <si>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0611070</t>
  </si>
  <si>
    <t>Забезпечення діяльності інших закладів у сфері освіти</t>
  </si>
  <si>
    <t>Інші програми та заходи у сфері освіти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</si>
  <si>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</si>
  <si>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</si>
  <si>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</si>
  <si>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</si>
  <si>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</si>
  <si>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>Розроблення схем планування та забудови територій (містобудівної документації)</t>
  </si>
  <si>
    <t>7350</t>
  </si>
  <si>
    <t>Інші субвенції з місцевого бюджету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</si>
  <si>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</si>
  <si>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</si>
  <si>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</si>
  <si>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</si>
  <si>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</si>
  <si>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</si>
  <si>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</si>
  <si>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</si>
  <si>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</si>
  <si>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</si>
  <si>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6015</t>
  </si>
  <si>
    <t>3718600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</si>
  <si>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</si>
  <si>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</si>
  <si>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</si>
  <si>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</si>
  <si>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</si>
  <si>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</si>
  <si>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</si>
  <si>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</si>
  <si>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</si>
  <si>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</si>
  <si>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</si>
  <si>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</si>
  <si>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</si>
  <si>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</si>
  <si>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6014</t>
  </si>
  <si>
    <t>Забезпечення збору та вивезення сміття і відходів</t>
  </si>
  <si>
    <t>8340</t>
  </si>
  <si>
    <t>Природоохоронні заходи за рахунок цільових фондів</t>
  </si>
  <si>
    <t>Рішення міської ради від  29.09.2017 №856</t>
  </si>
  <si>
    <t>7321</t>
  </si>
  <si>
    <t>Кошти, що передаються із загального фонду бюджету до бюджету розвитку (спеціального фонду)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</si>
  <si>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</si>
  <si>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Програма цільової фінансової підтримки Кузнецовського міського комунального підприємства на період 2017 - 2027 роки</t>
  </si>
  <si>
    <t>0210180</t>
  </si>
  <si>
    <t>Інша діяльність у сфері державного управління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</si>
  <si>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</si>
  <si>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</si>
  <si>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6082</t>
  </si>
  <si>
    <t>Придбання житла для окремих категорій населення відповідно до законодавства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</si>
  <si>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</si>
  <si>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</si>
  <si>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</si>
  <si>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</si>
  <si>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</si>
  <si>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</si>
  <si>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(код бюджету)</t>
  </si>
  <si>
    <t>Х</t>
  </si>
  <si>
    <t xml:space="preserve">(грн)   </t>
  </si>
  <si>
    <t xml:space="preserve">(грн)     </t>
  </si>
  <si>
    <t>Надання позашкільної освіти закладами позашкільної освіти, заходи із позашкільної роботи з дітьми</t>
  </si>
  <si>
    <t xml:space="preserve">Програма соціальної допомоги та підтримки мешканців Вараської міської територіальної громади на 2021-2023 роки </t>
  </si>
  <si>
    <t>Програма розвитку культури та туризму на 2021-2025 роки</t>
  </si>
  <si>
    <t>Рішення міської ради від 15.12.2020 №37</t>
  </si>
  <si>
    <t>Рішення міської ради від 15.12.2020 №34</t>
  </si>
  <si>
    <t>Багатопрофільна стаціонарна медична допомога населенню</t>
  </si>
  <si>
    <t>0731</t>
  </si>
  <si>
    <t>2010</t>
  </si>
  <si>
    <t>0217530</t>
  </si>
  <si>
    <t>7530</t>
  </si>
  <si>
    <t>Інші заходи у сфері зв'язку, телекомунікації та інформатики</t>
  </si>
  <si>
    <t>0460</t>
  </si>
  <si>
    <t>Рішення міської ради від 15.12.2020 №35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</si>
  <si>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</si>
  <si>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№29</t>
  </si>
  <si>
    <t>Рішення міської ради від 15.12.2020 №30</t>
  </si>
  <si>
    <t xml:space="preserve">Комплексна програма підтримки сім'ї, дітей та молоді Вараської міської територіальної громади на 2021-2025 роки </t>
  </si>
  <si>
    <t>Програма оздоровлення та відпочинку дітей Вараської міської територіальної громади на 2021-2025 роки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</si>
  <si>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</si>
  <si>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</si>
  <si>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</si>
  <si>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</si>
  <si>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</si>
  <si>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</si>
  <si>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</si>
  <si>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</si>
  <si>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</si>
  <si>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Рішення міської ради від 15.12.2020 №61</t>
  </si>
  <si>
    <t>Рішення міської ради від 03.04.2019 №1381</t>
  </si>
  <si>
    <t>Рішення міської ради від 15.12.2020 №39</t>
  </si>
  <si>
    <t>Комплексна програма "Розумна громада" на 2021-2024 роки</t>
  </si>
  <si>
    <t>Керівництво і управління у відповідній сфері у містах (місті Києві), селищах, селах,  територіальних громадах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</si>
  <si>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</si>
  <si>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3718710</t>
  </si>
  <si>
    <t>8710</t>
  </si>
  <si>
    <t>Резервний фонд місцевого бюджету</t>
  </si>
  <si>
    <t>1011080</t>
  </si>
  <si>
    <t>1080</t>
  </si>
  <si>
    <t>0611031</t>
  </si>
  <si>
    <t>1031</t>
  </si>
  <si>
    <t>0611021</t>
  </si>
  <si>
    <t>1021</t>
  </si>
  <si>
    <t>Керівництво і управління у відповідній сфері у містах (місті Києві), селищах, селах, територіальних громадах</t>
  </si>
  <si>
    <t>0611141</t>
  </si>
  <si>
    <t>0611142</t>
  </si>
  <si>
    <t>1141</t>
  </si>
  <si>
    <t>1142</t>
  </si>
  <si>
    <t>0611160</t>
  </si>
  <si>
    <t>1160</t>
  </si>
  <si>
    <t>Забезпечення діяльності центрів професійного розвитку педагогічних працівників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</si>
  <si>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</si>
  <si>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</si>
  <si>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</si>
  <si>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у тому числі  бюджет розвитку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</si>
  <si>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</si>
  <si>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</si>
  <si>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</si>
  <si>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</si>
  <si>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</si>
  <si>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</si>
  <si>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</si>
  <si>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</si>
  <si>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</si>
  <si>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</si>
  <si>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</si>
  <si>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</si>
  <si>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</si>
  <si>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</si>
  <si>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</si>
  <si>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</si>
  <si>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</si>
  <si>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</si>
  <si>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</si>
  <si>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</si>
  <si>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</si>
  <si>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</si>
  <si>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</si>
  <si>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</si>
  <si>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</si>
  <si>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1216014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</si>
  <si>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</si>
  <si>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</si>
  <si>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0218230</t>
  </si>
  <si>
    <t>8230</t>
  </si>
  <si>
    <t>Інші заходи громадського порядку та безпеки</t>
  </si>
  <si>
    <t>Міська програма "Безпечна громада" на 2019-2023 роки</t>
  </si>
  <si>
    <t>Департамент культури, туризму, молоді та спорту  виконавчого комітету Вараської міської ради</t>
  </si>
  <si>
    <t>Комплексна програма підтримки сім'ї, дітей та молоді Вараської міської територіальної громади на 2021-2025 роки</t>
  </si>
  <si>
    <t>Рішення міської ради від 15.12.2020 №41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</si>
  <si>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</si>
  <si>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</si>
  <si>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</si>
  <si>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</si>
  <si>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</si>
  <si>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Департамент соціального захисту та гідності  виконавчого комітету Вараської міської ради</t>
  </si>
  <si>
    <t>Компенсаційні виплати за пільговий проїзд окремих категорій громадян на залізничному транспорті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</si>
  <si>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</si>
  <si>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1218340</t>
  </si>
  <si>
    <t>1216011</t>
  </si>
  <si>
    <t>0218210</t>
  </si>
  <si>
    <t>8210</t>
  </si>
  <si>
    <t>0218240</t>
  </si>
  <si>
    <t>8240</t>
  </si>
  <si>
    <t>Муніципальні формування з охорони громадського порядку</t>
  </si>
  <si>
    <t>0380</t>
  </si>
  <si>
    <t>Заходи та роботи з мобілізаційної підготовки місцевого значення</t>
  </si>
  <si>
    <t>Заходи та роботи з територіальної оборони</t>
  </si>
  <si>
    <t>0218220</t>
  </si>
  <si>
    <t>8220</t>
  </si>
  <si>
    <t>Департамент соціального захисту та гідності виконавчого комітету Вараської міської ради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</si>
  <si>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</si>
  <si>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</si>
  <si>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</si>
  <si>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0812111</t>
  </si>
  <si>
    <t>0812010</t>
  </si>
  <si>
    <t>0812142</t>
  </si>
  <si>
    <t>0812144</t>
  </si>
  <si>
    <t>0812145</t>
  </si>
  <si>
    <t>0812152</t>
  </si>
  <si>
    <t>0813035</t>
  </si>
  <si>
    <t>3035</t>
  </si>
  <si>
    <t>0813121</t>
  </si>
  <si>
    <t>0813124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</si>
  <si>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</si>
  <si>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0813132</t>
  </si>
  <si>
    <t>0813133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</si>
  <si>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</si>
  <si>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</si>
  <si>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</si>
  <si>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</si>
  <si>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</si>
  <si>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</si>
  <si>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</si>
  <si>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</si>
  <si>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1216015</t>
  </si>
  <si>
    <t>1216016</t>
  </si>
  <si>
    <t>Забезпечення надійної та безперебійної експлуатації ліфтів</t>
  </si>
  <si>
    <t>1216030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</si>
  <si>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</si>
  <si>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</si>
  <si>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</si>
  <si>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>Рішення міської ради від 04.06.2021  №430</t>
  </si>
  <si>
    <t>Програма «Громадський бюджет Вараської міської територіальної громади на 2021 – 2025 роки</t>
  </si>
  <si>
    <t xml:space="preserve">Комплексна програма "Здоров'я" на 2022-2025 роки </t>
  </si>
  <si>
    <t>Рішення міської ради від 26.11.2021 №1100</t>
  </si>
  <si>
    <t>1013242</t>
  </si>
  <si>
    <t>Рішення міської ради від 15.12.2020  №33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</si>
  <si>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</si>
  <si>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</si>
  <si>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</si>
  <si>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</si>
  <si>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 xml:space="preserve">УСЬОГО 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</si>
  <si>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</si>
  <si>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</si>
  <si>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t>Зміни до фінансування                                                                                                                                     бюджету Вараської міської територіальної громади на 2023 рік</t>
  </si>
  <si>
    <t xml:space="preserve">Утримання та забезпечення діяльності центрів соціальних служб </t>
  </si>
  <si>
    <t>1753200000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</si>
  <si>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</si>
  <si>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</si>
  <si>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0818240</t>
  </si>
  <si>
    <t>1218240</t>
  </si>
  <si>
    <t>0219770</t>
  </si>
  <si>
    <t>0219800</t>
  </si>
  <si>
    <t>9800</t>
  </si>
  <si>
    <t>9770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</si>
  <si>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</si>
  <si>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Інші субвенції з місцевого бюджету 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</si>
  <si>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Міський голова                                               Олександр МЕНЗУЛ</t>
    </r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</si>
  <si>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</si>
  <si>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1200</t>
  </si>
  <si>
    <t>0611200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</si>
  <si>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</si>
  <si>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</si>
  <si>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</si>
  <si>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0819770</t>
  </si>
  <si>
    <t>1017640</t>
  </si>
  <si>
    <t>7640</t>
  </si>
  <si>
    <t>0470</t>
  </si>
  <si>
    <t>Заходи з енергозбереження</t>
  </si>
  <si>
    <t>1217390</t>
  </si>
  <si>
    <t>7390</t>
  </si>
  <si>
    <t>Розвиток мережі центрів надання адміністративних послуг</t>
  </si>
  <si>
    <t>Комплексна програма енергоефективності Вараської міської територіальної громади на 2021-2025 роки</t>
  </si>
  <si>
    <t>Рішення міської ради від 24.02.2021 №167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</si>
  <si>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2023 рік</t>
  </si>
  <si>
    <t>Рішення міської ради від 09.02.2023 №1797-РР-VIII</t>
  </si>
  <si>
    <t>1015049</t>
  </si>
  <si>
    <t>5049</t>
  </si>
  <si>
    <t>Виконання окремих заходів з реалізації соціального проекту "Активні парки - локації здорової України"</t>
  </si>
  <si>
    <t>Програма економічного і соціального розвитку Вараської міської  територіальної громади на 2023 рік</t>
  </si>
  <si>
    <t>Рішення міської ради від 21.12.2022 №1780-PP-VIII</t>
  </si>
  <si>
    <t>1216013</t>
  </si>
  <si>
    <t>6013</t>
  </si>
  <si>
    <t>Комплексна програма благоустрою та розвитку комунального господарства Вараської міської територіальної громади на 2021-2025 роки</t>
  </si>
  <si>
    <t>Забезпечення діяльності водопровідно-каналізаційного господарства</t>
  </si>
  <si>
    <t>0619770</t>
  </si>
  <si>
    <t>1018340</t>
  </si>
  <si>
    <t>Комплексна програма соціальної підтримки Захисників і Захисниць України та членів їх сімей на 2023 -2025 роки</t>
  </si>
  <si>
    <t>Рішення міської ради від 07.06.2023 №1937-РР-VIII</t>
  </si>
  <si>
    <t>1212010</t>
  </si>
  <si>
    <t>Програма харчування учнів закладів загальної середньої освіти Вараської міської територіальної громади на 2023-2025 роки №5200-ПР-01</t>
  </si>
  <si>
    <t>Рішення міської ради від 02.12.2022 №1714-РР-VIII</t>
  </si>
  <si>
    <t>1213124</t>
  </si>
  <si>
    <t>0217130</t>
  </si>
  <si>
    <t>7130</t>
  </si>
  <si>
    <t>Здійснення заходів із землеустрою</t>
  </si>
  <si>
    <t>0421</t>
  </si>
  <si>
    <t>1217322</t>
  </si>
  <si>
    <t>Будівництво  медичних установ та закладів</t>
  </si>
  <si>
    <t>732</t>
  </si>
  <si>
    <t>1217330</t>
  </si>
  <si>
    <t>7330</t>
  </si>
  <si>
    <t>Будівництво інших об'єктів комунальної власності</t>
  </si>
  <si>
    <t>1217640</t>
  </si>
  <si>
    <t xml:space="preserve">Програма розвитку земельних відносин Вараської міської  територіальної громади на 2022-2026 роки </t>
  </si>
  <si>
    <t>Рішення міської ради від 22.12.2021 №1179</t>
  </si>
  <si>
    <t xml:space="preserve">                                                            до рішення Вараської міської ради</t>
  </si>
  <si>
    <t xml:space="preserve">                                                            _______________2023 року №____</t>
  </si>
  <si>
    <t>Зміни до міжбюджетних трансфертів на 2023 рік</t>
  </si>
  <si>
    <t xml:space="preserve">                              (код бюджету)</t>
  </si>
  <si>
    <t>1. Показники міжбюджетних трансфертів з інших бюджетів</t>
  </si>
  <si>
    <t>(грн)</t>
  </si>
  <si>
    <t>Код Класифікації    доходу бюджету/             Код бюджету</t>
  </si>
  <si>
    <t>Найменування трансферту/                                                                                                Найменування бюджету - надавача міжбюджетного трансферту</t>
  </si>
  <si>
    <t xml:space="preserve">                              I. Трансферти до загального фонду бюджету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</si>
  <si>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</si>
  <si>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</si>
  <si>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Державний бюджет України</t>
  </si>
  <si>
    <t>Субвенції з місцевих бюджетів іншим місцевим бюджетам</t>
  </si>
  <si>
    <t xml:space="preserve"> 
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</si>
  <si>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</si>
  <si>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41058100</t>
  </si>
  <si>
    <t>Субвенція з місцевого бюджету на розроблення комплексних планів просторового розвитку територій територіальних громад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</si>
  <si>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</si>
  <si>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Обласний бюджет Рівненської області</t>
  </si>
  <si>
    <t>Бюджет Полицької сільської територіальної громади</t>
  </si>
  <si>
    <t>Бюджет Рафалівської селищної територіальної громади</t>
  </si>
  <si>
    <t xml:space="preserve">                              II. Трансферти до спеціального фонду бюджету</t>
  </si>
  <si>
    <t>х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</si>
  <si>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</si>
  <si>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</si>
  <si>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</si>
  <si>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</si>
  <si>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</si>
  <si>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</si>
  <si>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</si>
  <si>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 xml:space="preserve">                              I. Трансферти із загального фонду бюджету</t>
  </si>
  <si>
    <t>На виконання заходів Програми мобілізаційної підготовки, мобілізації та оборонної роботи у Вараській міській територіальній громаді на 2022 – 2025 роки (для облаштування військового стрільбища на полігоні Полицької виправної колонії №76)</t>
  </si>
  <si>
    <t>1710000000</t>
  </si>
  <si>
    <t>На співфінансування обласного бюджету за надання соціальних послуг стаціонарного догляду мешканцям Вараської міської територіальної громади, які перебувають в інтернатних закладах Рівненської області</t>
  </si>
  <si>
    <t>1731720000</t>
  </si>
  <si>
    <t>Районний бюджет Вараського району</t>
  </si>
  <si>
    <t>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</si>
  <si>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УСБУ  в Рівненській області для потреб Вараського районного відділу УСБУ в Рівненській області для придбання паливо-мастильних матіріалів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</si>
  <si>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Рівненському обласному територіальному центру комплектування та соціальної підтримки (для потреб Вараського районного територіального центру комплектування та соціальної підтримки)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</si>
  <si>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ГУ Національної поліції України в Рівненській області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</si>
  <si>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державній установі "Полицька виправна колонія (№76)" на придбання предметів, матеріалів, обладнання та інвентарю</t>
  </si>
  <si>
    <t xml:space="preserve">                              II. Трансферти із спеціального фонду бюджету</t>
  </si>
  <si>
    <t>Співфінансування обласного бюджету для придбання двох шкільних автобусів для Вараської міської територіальної громади</t>
  </si>
  <si>
    <t>Субвенція для військової частини 1141 Національної гвардії України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</si>
  <si>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військової частини А4576 Міністерства оборони України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</si>
  <si>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Вараського районного територіального центру комплектування та соціальної підтримки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</si>
  <si>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 xml:space="preserve">          Міський голова                                               Олександр МЕНЗУЛ</t>
  </si>
  <si>
    <t xml:space="preserve">                                                                          Додаток 3</t>
  </si>
  <si>
    <t xml:space="preserve">Субвенція для військової частини А7032  на виконання заходів Програми мобілізаційної підготовки, мобілізації та оборонної роботи у Вараській міській територіальній громаді на 2022 – 2025 роки </t>
  </si>
  <si>
    <t>Субвенція для військової частини А7032 ЗСУ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</si>
  <si>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/гривень/</t>
  </si>
  <si>
    <t>Найменування інвестиційного проекту</t>
  </si>
  <si>
    <t xml:space="preserve">Загальний період реалізації проекту, (рік початку і завершення) 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</si>
  <si>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</si>
  <si>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</si>
  <si>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бюджетуу 2023 році, гривень</t>
  </si>
  <si>
    <t>Очікуваний рівень готовності проекту на кінець 2023 року</t>
  </si>
  <si>
    <t>Будівництво самопливної каналізаційної мережі від колодязя №68 за адресою: м.Вараш проспект Шевченка Рівненської області (в тому числі коригування проектної документації)</t>
  </si>
  <si>
    <t>Будівництво водопровідної мережі Більськовільського ліцею, за адресою: вул. Шкільна, 14, с. Більська Воля, Вараського району, Рівненської області (в тому числі виготовлення проектної документації)</t>
  </si>
  <si>
    <t>Реконструкція системи водовідведення (з влаштуванням локальних очисних споруд) Більськовільського ліцею, за адресою: вул. Шкільна, 14, с. Більська Воля, Вараського району, Рівненської області (в тому числі виготовлення проектної документації)</t>
  </si>
  <si>
    <t>Будівництво водопровідної мережі Собіщицького ліцею, за адресою: вул.Леоніда Коляди 2, село Собіщиці, Вараського району, Рівненської області (виготовлення проектної документації)</t>
  </si>
  <si>
    <t>Будівництво укриття дошкільного навчального закладу (ясла-садок) №6 за адресою: мікрорайон Перемоги, 20, місто Вараш, Вараського району, Рівненської області (виготовлення проектної документації)</t>
  </si>
  <si>
    <t>7322</t>
  </si>
  <si>
    <t>Реконструкція громадського будинку з господарськими будівлями та спорудами БУДІВЛЯ ЛІКУВАЛЬНО-ПРОФІЛАКТИЧНОГО ТА ОЗДОРОВЧОГО ЗАКЛАДУ за адресою: мікрорайон Перемоги, будинок 23/1, місто Вараш, Вараського району, Рівненської області (виготовлення проектної документації)</t>
  </si>
  <si>
    <t>Реконструкція приймального відділення Комунального некомерційного підприємства Вараської міської ради "Вараська багатопрофільна лікарня" за адресою: вул.Енергетиків, 23, м.Вараш, Рівненської області (виготовлення проектної документації)</t>
  </si>
  <si>
    <t>0617321</t>
  </si>
  <si>
    <t>Будівництво освітніх установ та закладів</t>
  </si>
  <si>
    <t>Капітальний ремонт (влаштування пандуса та ремонт приміщень басейну) будівлі Дошкільного навчального закладу (ясла-садок) №4 комбінованого типу Вараської міської ради Рівненської області за адресою: Рівненська область, м.Вараш, м-р. Будівельників, 54</t>
  </si>
  <si>
    <t>0611020</t>
  </si>
  <si>
    <t>Надання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</si>
  <si>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</si>
  <si>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</si>
  <si>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</si>
  <si>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</si>
  <si>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Керівництво і управління у відповідній сфері у містах (місті Києві), селищах, селах, об’єднаних територіальних громадах</t>
  </si>
  <si>
    <t xml:space="preserve">в т.ч. за рахунок субвенції з  місцевого бюджету 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</si>
  <si>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Будівництво протирадіаційного укриття дошкільного навчального закладу (ясла-садок) №6 за адресою: мікрорайон Перемоги, 20, місто Вараш, Вараського району, Рівненської області (виготовлення проектної документації)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</si>
</sst>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16"/>
      <color indexed="8"/>
      <name val="Times New Roman"/>
      <family val="1"/>
      <charset val="204"/>
    </font>
    <font>
      <sz val="16"/>
      <name val="Arial Cyr"/>
      <charset val="204"/>
    </font>
    <font>
      <b/>
      <sz val="14"/>
      <name val="Arial Cyr"/>
      <charset val="204"/>
    </font>
    <font>
      <i/>
      <sz val="14"/>
      <name val="Times New Roman"/>
      <family val="1"/>
      <charset val="204"/>
    </font>
    <font>
      <sz val="14"/>
      <name val="Times New Roman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sz val="12"/>
      <name val="Arial Cyr"/>
      <charset val="204"/>
    </font>
    <font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0"/>
      <name val="Courier New"/>
      <family val="3"/>
      <charset val="204"/>
    </font>
    <font>
      <b/>
      <sz val="10"/>
      <name val="Helv"/>
      <charset val="204"/>
    </font>
    <font>
      <b/>
      <sz val="12"/>
      <color rgb="FFFF0000"/>
      <name val="Times New Roman CYR"/>
      <family val="1"/>
      <charset val="204"/>
    </font>
    <font>
      <b/>
      <sz val="14"/>
      <name val="Times New Roman Cyr"/>
      <charset val="204"/>
    </font>
    <font>
      <sz val="14"/>
      <color rgb="FFFF0000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1"/>
      <name val="Arial Cyr"/>
      <charset val="204"/>
    </font>
    <font>
      <b/>
      <sz val="14"/>
      <color rgb="FFFF0000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b/>
      <i/>
      <sz val="12"/>
      <name val="Times New Roman CYR"/>
      <family val="1"/>
      <charset val="204"/>
    </font>
    <font>
      <i/>
      <sz val="10"/>
      <name val="Arial Cyr"/>
      <charset val="204"/>
    </font>
    <font>
      <u/>
      <sz val="12"/>
      <name val="Times New Roman"/>
      <family val="1"/>
      <charset val="204"/>
    </font>
    <font>
      <sz val="10"/>
      <name val="Times New Roman CYR"/>
      <charset val="204"/>
    </font>
    <font>
      <sz val="7"/>
      <name val="Times New Roman"/>
      <family val="1"/>
      <charset val="204"/>
    </font>
    <font>
      <sz val="12"/>
      <color rgb="FFFF0000"/>
      <name val="Arial Cyr"/>
      <charset val="204"/>
    </font>
    <font>
      <b/>
      <sz val="14"/>
      <color rgb="FFFF0000"/>
      <name val="Arial Cyr"/>
      <charset val="204"/>
    </font>
    <font>
      <b/>
      <sz val="12"/>
      <color rgb="FFFF0000"/>
      <name val="Arial Cyr"/>
      <charset val="204"/>
    </font>
    <font>
      <sz val="11"/>
      <name val="Arial Cyr"/>
      <charset val="204"/>
    </font>
    <font>
      <sz val="14"/>
      <name val="Helv"/>
      <charset val="204"/>
    </font>
    <font>
      <u/>
      <sz val="16"/>
      <name val="Times New Roman"/>
      <family val="1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</font>
    <font>
      <b/>
      <i/>
      <sz val="14"/>
      <name val="Times New Roman"/>
      <family val="1"/>
    </font>
    <font>
      <i/>
      <sz val="14"/>
      <name val="Times New Roman CYR"/>
      <charset val="204"/>
    </font>
    <font>
      <sz val="12"/>
      <color rgb="FFFF0000"/>
      <name val="Helv"/>
      <charset val="204"/>
    </font>
    <font>
      <b/>
      <sz val="13"/>
      <name val="Times New Roman Cyr"/>
      <charset val="204"/>
    </font>
    <font>
      <sz val="14"/>
      <color rgb="FFFF0000"/>
      <name val="Arial Cyr"/>
      <charset val="204"/>
    </font>
    <font>
      <i/>
      <sz val="14"/>
      <color rgb="FFFF0000"/>
      <name val="Times New Roman"/>
      <family val="1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2"/>
      <color rgb="FFFF0000"/>
      <name val="Helv"/>
      <charset val="204"/>
    </font>
    <font>
      <i/>
      <sz val="12"/>
      <color rgb="FFFF0000"/>
      <name val="Times New Roman"/>
      <family val="1"/>
      <charset val="204"/>
    </font>
    <font>
      <b/>
      <sz val="14"/>
      <color rgb="FFFF0000"/>
      <name val="Times New Roman Cyr"/>
      <charset val="204"/>
    </font>
    <font>
      <u/>
      <sz val="14"/>
      <name val="Times New Roman"/>
      <family val="1"/>
      <charset val="204"/>
    </font>
    <font>
      <u/>
      <sz val="14"/>
      <name val="Arial Cyr"/>
      <charset val="204"/>
    </font>
    <font>
      <b/>
      <sz val="15"/>
      <name val="Times New Roman"/>
      <family val="1"/>
      <charset val="204"/>
    </font>
    <font>
      <sz val="13"/>
      <name val="Times New Roman"/>
      <family val="1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sz val="15"/>
      <name val="Times New Roman"/>
      <family val="1"/>
      <charset val="204"/>
    </font>
    <font>
      <sz val="15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Arial Cyr"/>
      <charset val="204"/>
    </font>
    <font>
      <b/>
      <sz val="15"/>
      <name val="Arial Cyr"/>
      <charset val="204"/>
    </font>
    <font>
      <sz val="15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i/>
      <sz val="13"/>
      <name val="Times New Roman"/>
      <family val="1"/>
      <charset val="204"/>
    </font>
    <font>
      <sz val="12"/>
      <name val="Arial Cyr"/>
      <family val="2"/>
      <charset val="204"/>
    </font>
    <font>
      <i/>
      <sz val="10"/>
      <name val="Times New Roman"/>
      <family val="1"/>
      <charset val="204"/>
    </font>
    <font>
      <i/>
      <sz val="12"/>
      <name val="Arial Cyr"/>
      <family val="2"/>
      <charset val="204"/>
    </font>
    <font>
      <sz val="14"/>
      <name val="Arial Cyr"/>
      <family val="2"/>
      <charset val="204"/>
    </font>
    <font>
      <sz val="13"/>
      <name val="Times New Roman"/>
      <family val="1"/>
    </font>
    <font>
      <sz val="14"/>
      <color rgb="FFFF0000"/>
      <name val="Arial Cyr"/>
      <family val="2"/>
      <charset val="204"/>
    </font>
    <font>
      <i/>
      <sz val="10"/>
      <color rgb="FFFF0000"/>
      <name val="Times New Roman"/>
      <family val="1"/>
      <charset val="204"/>
    </font>
    <font>
      <i/>
      <sz val="12"/>
      <color rgb="FFFF0000"/>
      <name val="Arial Cyr"/>
      <family val="2"/>
      <charset val="204"/>
    </font>
    <font>
      <i/>
      <sz val="14"/>
      <color rgb="FFFF0000"/>
      <name val="Arial Cyr"/>
      <charset val="204"/>
    </font>
    <font>
      <i/>
      <sz val="14"/>
      <color rgb="FFFF0000"/>
      <name val="Times New Roman"/>
      <family val="1"/>
    </font>
    <font>
      <b/>
      <sz val="16"/>
      <name val="Times New Roman CYR"/>
      <family val="1"/>
      <charset val="204"/>
    </font>
    <font>
      <sz val="16"/>
      <name val="Arial Cyr"/>
      <family val="2"/>
      <charset val="204"/>
    </font>
    <font>
      <b/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1" fillId="0" borderId="0"/>
    <xf numFmtId="0" fontId="48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3" fillId="0" borderId="0"/>
    <xf numFmtId="0" fontId="2" fillId="0" borderId="0"/>
    <xf numFmtId="0" fontId="2" fillId="0" borderId="0"/>
  </cellStyleXfs>
  <cellXfs count="622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4" fillId="0" borderId="0" xfId="0" applyFont="1"/>
    <xf numFmtId="0" fontId="10" fillId="0" borderId="0" xfId="0" applyFont="1"/>
    <xf numFmtId="0" fontId="10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13" fillId="0" borderId="0" xfId="0" applyFont="1"/>
    <xf numFmtId="49" fontId="17" fillId="0" borderId="1" xfId="0" applyNumberFormat="1" applyFont="1" applyFill="1" applyBorder="1" applyAlignment="1">
      <alignment horizontal="center" wrapText="1"/>
    </xf>
    <xf numFmtId="0" fontId="27" fillId="0" borderId="0" xfId="3" applyFont="1" applyFill="1" applyBorder="1" applyAlignment="1" applyProtection="1">
      <alignment vertical="center" wrapText="1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12" fillId="0" borderId="0" xfId="0" applyFont="1"/>
    <xf numFmtId="0" fontId="36" fillId="0" borderId="0" xfId="0" applyFont="1"/>
    <xf numFmtId="3" fontId="15" fillId="0" borderId="1" xfId="0" applyNumberFormat="1" applyFont="1" applyBorder="1" applyAlignment="1">
      <alignment horizontal="center"/>
    </xf>
    <xf numFmtId="0" fontId="0" fillId="0" borderId="0" xfId="0" applyFont="1"/>
    <xf numFmtId="3" fontId="4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8" fillId="0" borderId="0" xfId="0" applyNumberFormat="1" applyFont="1"/>
    <xf numFmtId="3" fontId="15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0" fontId="15" fillId="0" borderId="0" xfId="0" applyFont="1"/>
    <xf numFmtId="0" fontId="44" fillId="0" borderId="0" xfId="0" applyFont="1"/>
    <xf numFmtId="49" fontId="17" fillId="0" borderId="1" xfId="0" applyNumberFormat="1" applyFont="1" applyBorder="1" applyAlignment="1">
      <alignment horizontal="center" wrapText="1"/>
    </xf>
    <xf numFmtId="0" fontId="45" fillId="0" borderId="0" xfId="0" applyFont="1"/>
    <xf numFmtId="3" fontId="38" fillId="0" borderId="0" xfId="0" applyNumberFormat="1" applyFont="1"/>
    <xf numFmtId="3" fontId="10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49" fontId="15" fillId="0" borderId="1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wrapText="1"/>
    </xf>
    <xf numFmtId="0" fontId="11" fillId="0" borderId="0" xfId="0" applyFont="1"/>
    <xf numFmtId="0" fontId="47" fillId="0" borderId="1" xfId="0" applyFont="1" applyBorder="1" applyAlignment="1">
      <alignment wrapText="1"/>
    </xf>
    <xf numFmtId="49" fontId="15" fillId="0" borderId="1" xfId="0" applyNumberFormat="1" applyFont="1" applyFill="1" applyBorder="1" applyAlignment="1">
      <alignment horizontal="center" wrapText="1"/>
    </xf>
    <xf numFmtId="3" fontId="47" fillId="0" borderId="1" xfId="0" applyNumberFormat="1" applyFont="1" applyBorder="1" applyAlignment="1">
      <alignment horizontal="center"/>
    </xf>
    <xf numFmtId="49" fontId="47" fillId="0" borderId="1" xfId="0" applyNumberFormat="1" applyFont="1" applyFill="1" applyBorder="1" applyAlignment="1">
      <alignment horizontal="center" wrapText="1"/>
    </xf>
    <xf numFmtId="49" fontId="12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 wrapText="1"/>
    </xf>
    <xf numFmtId="0" fontId="51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52" fillId="0" borderId="0" xfId="0" applyFont="1"/>
    <xf numFmtId="0" fontId="52" fillId="0" borderId="0" xfId="0" applyFont="1" applyFill="1"/>
    <xf numFmtId="0" fontId="11" fillId="0" borderId="0" xfId="0" applyFont="1" applyBorder="1"/>
    <xf numFmtId="49" fontId="15" fillId="0" borderId="1" xfId="0" applyNumberFormat="1" applyFont="1" applyFill="1" applyBorder="1" applyAlignment="1">
      <alignment horizontal="left" wrapText="1"/>
    </xf>
    <xf numFmtId="0" fontId="46" fillId="0" borderId="0" xfId="0" applyFont="1"/>
    <xf numFmtId="3" fontId="47" fillId="0" borderId="1" xfId="0" applyNumberFormat="1" applyFont="1" applyBorder="1" applyAlignment="1">
      <alignment horizontal="center" wrapText="1"/>
    </xf>
    <xf numFmtId="0" fontId="47" fillId="0" borderId="1" xfId="0" applyFont="1" applyFill="1" applyBorder="1" applyAlignment="1">
      <alignment wrapText="1"/>
    </xf>
    <xf numFmtId="49" fontId="16" fillId="5" borderId="1" xfId="0" applyNumberFormat="1" applyFont="1" applyFill="1" applyBorder="1" applyAlignment="1">
      <alignment horizontal="center" wrapText="1"/>
    </xf>
    <xf numFmtId="3" fontId="19" fillId="5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wrapText="1"/>
    </xf>
    <xf numFmtId="0" fontId="47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49" fontId="29" fillId="0" borderId="0" xfId="0" applyNumberFormat="1" applyFont="1" applyAlignment="1">
      <alignment horizontal="center" vertical="center"/>
    </xf>
    <xf numFmtId="49" fontId="46" fillId="0" borderId="0" xfId="0" applyNumberFormat="1" applyFont="1" applyAlignment="1" applyProtection="1">
      <alignment vertical="top" wrapText="1"/>
      <protection locked="0"/>
    </xf>
    <xf numFmtId="3" fontId="9" fillId="0" borderId="0" xfId="0" applyNumberFormat="1" applyFont="1" applyAlignment="1" applyProtection="1">
      <alignment horizontal="center" vertical="top"/>
      <protection locked="0"/>
    </xf>
    <xf numFmtId="49" fontId="43" fillId="0" borderId="1" xfId="0" applyNumberFormat="1" applyFont="1" applyFill="1" applyBorder="1" applyAlignment="1">
      <alignment horizontal="left" wrapText="1"/>
    </xf>
    <xf numFmtId="49" fontId="43" fillId="0" borderId="1" xfId="0" applyNumberFormat="1" applyFont="1" applyBorder="1" applyAlignment="1">
      <alignment horizontal="left" wrapText="1"/>
    </xf>
    <xf numFmtId="3" fontId="19" fillId="5" borderId="1" xfId="0" applyNumberFormat="1" applyFont="1" applyFill="1" applyBorder="1" applyAlignment="1">
      <alignment horizontal="center" wrapText="1"/>
    </xf>
    <xf numFmtId="49" fontId="53" fillId="5" borderId="1" xfId="0" applyNumberFormat="1" applyFont="1" applyFill="1" applyBorder="1" applyAlignment="1" applyProtection="1">
      <alignment horizontal="left" wrapText="1"/>
      <protection locked="0"/>
    </xf>
    <xf numFmtId="0" fontId="10" fillId="0" borderId="0" xfId="0" applyFont="1" applyFill="1"/>
    <xf numFmtId="0" fontId="11" fillId="0" borderId="0" xfId="0" applyFont="1" applyFill="1"/>
    <xf numFmtId="0" fontId="11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/>
    <xf numFmtId="0" fontId="46" fillId="0" borderId="1" xfId="0" applyFont="1" applyBorder="1"/>
    <xf numFmtId="49" fontId="17" fillId="0" borderId="1" xfId="0" applyNumberFormat="1" applyFont="1" applyFill="1" applyBorder="1" applyAlignment="1" applyProtection="1">
      <alignment horizontal="left" wrapText="1"/>
      <protection locked="0"/>
    </xf>
    <xf numFmtId="49" fontId="17" fillId="0" borderId="6" xfId="0" applyNumberFormat="1" applyFont="1" applyFill="1" applyBorder="1" applyAlignment="1">
      <alignment horizontal="center" wrapText="1"/>
    </xf>
    <xf numFmtId="49" fontId="15" fillId="0" borderId="4" xfId="0" applyNumberFormat="1" applyFont="1" applyBorder="1" applyAlignment="1">
      <alignment horizontal="left" wrapText="1"/>
    </xf>
    <xf numFmtId="49" fontId="12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left" wrapText="1"/>
    </xf>
    <xf numFmtId="0" fontId="13" fillId="0" borderId="0" xfId="0" applyFont="1" applyAlignment="1">
      <alignment horizontal="center"/>
    </xf>
    <xf numFmtId="0" fontId="47" fillId="0" borderId="1" xfId="0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55" fillId="0" borderId="0" xfId="0" applyFont="1"/>
    <xf numFmtId="0" fontId="55" fillId="0" borderId="0" xfId="0" applyFont="1" applyFill="1"/>
    <xf numFmtId="0" fontId="55" fillId="0" borderId="0" xfId="0" applyFont="1" applyFill="1" applyAlignment="1">
      <alignment horizontal="center"/>
    </xf>
    <xf numFmtId="0" fontId="56" fillId="0" borderId="0" xfId="0" applyFont="1"/>
    <xf numFmtId="0" fontId="61" fillId="0" borderId="0" xfId="0" applyFont="1"/>
    <xf numFmtId="0" fontId="61" fillId="0" borderId="0" xfId="0" applyFont="1" applyFill="1"/>
    <xf numFmtId="0" fontId="62" fillId="0" borderId="0" xfId="0" applyFont="1"/>
    <xf numFmtId="0" fontId="6" fillId="0" borderId="0" xfId="0" applyFont="1" applyBorder="1" applyAlignment="1">
      <alignment horizontal="right"/>
    </xf>
    <xf numFmtId="49" fontId="6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5" fillId="0" borderId="0" xfId="0" applyFont="1"/>
    <xf numFmtId="0" fontId="49" fillId="0" borderId="0" xfId="0" applyFont="1" applyAlignment="1">
      <alignment horizontal="center" vertical="center"/>
    </xf>
    <xf numFmtId="0" fontId="15" fillId="0" borderId="1" xfId="0" applyFont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45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66" fillId="0" borderId="0" xfId="0" applyFont="1"/>
    <xf numFmtId="0" fontId="46" fillId="0" borderId="0" xfId="0" applyFont="1" applyBorder="1"/>
    <xf numFmtId="0" fontId="1" fillId="0" borderId="0" xfId="0" applyFont="1"/>
    <xf numFmtId="49" fontId="29" fillId="0" borderId="9" xfId="26" applyNumberFormat="1" applyFont="1" applyFill="1" applyBorder="1" applyAlignment="1">
      <alignment horizontal="center" wrapText="1"/>
    </xf>
    <xf numFmtId="1" fontId="2" fillId="0" borderId="0" xfId="26" applyNumberFormat="1" applyFont="1" applyFill="1" applyBorder="1" applyAlignment="1">
      <alignment horizontal="center" vertical="top" wrapText="1"/>
    </xf>
    <xf numFmtId="49" fontId="54" fillId="0" borderId="1" xfId="0" applyNumberFormat="1" applyFont="1" applyFill="1" applyBorder="1" applyAlignment="1">
      <alignment horizontal="center" wrapText="1"/>
    </xf>
    <xf numFmtId="4" fontId="47" fillId="0" borderId="1" xfId="0" applyNumberFormat="1" applyFont="1" applyBorder="1" applyAlignment="1">
      <alignment horizontal="center"/>
    </xf>
    <xf numFmtId="49" fontId="47" fillId="0" borderId="1" xfId="0" applyNumberFormat="1" applyFont="1" applyBorder="1" applyAlignment="1">
      <alignment horizontal="center" wrapText="1"/>
    </xf>
    <xf numFmtId="49" fontId="54" fillId="0" borderId="1" xfId="0" applyNumberFormat="1" applyFont="1" applyBorder="1" applyAlignment="1">
      <alignment horizontal="center" wrapText="1"/>
    </xf>
    <xf numFmtId="0" fontId="47" fillId="0" borderId="0" xfId="0" applyFont="1" applyFill="1"/>
    <xf numFmtId="4" fontId="67" fillId="0" borderId="0" xfId="0" applyNumberFormat="1" applyFont="1"/>
    <xf numFmtId="49" fontId="59" fillId="0" borderId="1" xfId="0" applyNumberFormat="1" applyFont="1" applyBorder="1" applyAlignment="1" applyProtection="1">
      <alignment horizontal="left" wrapText="1"/>
      <protection locked="0"/>
    </xf>
    <xf numFmtId="3" fontId="47" fillId="0" borderId="1" xfId="0" applyNumberFormat="1" applyFont="1" applyFill="1" applyBorder="1" applyAlignment="1">
      <alignment horizontal="center"/>
    </xf>
    <xf numFmtId="0" fontId="59" fillId="0" borderId="0" xfId="0" applyFont="1"/>
    <xf numFmtId="0" fontId="10" fillId="0" borderId="3" xfId="0" applyFont="1" applyBorder="1"/>
    <xf numFmtId="0" fontId="10" fillId="0" borderId="1" xfId="0" applyFont="1" applyBorder="1"/>
    <xf numFmtId="0" fontId="69" fillId="0" borderId="0" xfId="0" applyFont="1" applyFill="1"/>
    <xf numFmtId="0" fontId="69" fillId="6" borderId="0" xfId="0" applyFont="1" applyFill="1"/>
    <xf numFmtId="3" fontId="49" fillId="0" borderId="0" xfId="0" applyNumberFormat="1" applyFont="1" applyFill="1" applyAlignment="1">
      <alignment horizontal="center"/>
    </xf>
    <xf numFmtId="3" fontId="49" fillId="0" borderId="0" xfId="0" applyNumberFormat="1" applyFont="1" applyAlignment="1">
      <alignment horizontal="center"/>
    </xf>
    <xf numFmtId="3" fontId="58" fillId="0" borderId="1" xfId="0" applyNumberFormat="1" applyFont="1" applyFill="1" applyBorder="1" applyAlignment="1">
      <alignment horizontal="center"/>
    </xf>
    <xf numFmtId="49" fontId="16" fillId="5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3" fontId="58" fillId="0" borderId="1" xfId="0" applyNumberFormat="1" applyFont="1" applyFill="1" applyBorder="1" applyAlignment="1">
      <alignment horizontal="center" wrapText="1"/>
    </xf>
    <xf numFmtId="4" fontId="68" fillId="0" borderId="0" xfId="0" applyNumberFormat="1" applyFont="1" applyFill="1"/>
    <xf numFmtId="49" fontId="12" fillId="0" borderId="1" xfId="0" applyNumberFormat="1" applyFont="1" applyBorder="1" applyAlignment="1" applyProtection="1">
      <alignment horizontal="left" wrapText="1"/>
      <protection locked="0"/>
    </xf>
    <xf numFmtId="49" fontId="12" fillId="0" borderId="6" xfId="0" applyNumberFormat="1" applyFont="1" applyFill="1" applyBorder="1" applyAlignment="1">
      <alignment horizontal="center" wrapText="1"/>
    </xf>
    <xf numFmtId="0" fontId="70" fillId="0" borderId="0" xfId="0" applyFont="1"/>
    <xf numFmtId="49" fontId="16" fillId="5" borderId="1" xfId="0" applyNumberFormat="1" applyFont="1" applyFill="1" applyBorder="1" applyAlignment="1" applyProtection="1">
      <alignment horizontal="left" wrapText="1"/>
      <protection locked="0"/>
    </xf>
    <xf numFmtId="49" fontId="19" fillId="4" borderId="1" xfId="0" applyNumberFormat="1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wrapText="1"/>
    </xf>
    <xf numFmtId="0" fontId="34" fillId="0" borderId="0" xfId="0" applyFont="1" applyAlignment="1">
      <alignment horizontal="center" vertical="center"/>
    </xf>
    <xf numFmtId="4" fontId="19" fillId="4" borderId="1" xfId="0" applyNumberFormat="1" applyFont="1" applyFill="1" applyBorder="1" applyAlignment="1">
      <alignment horizontal="center"/>
    </xf>
    <xf numFmtId="4" fontId="41" fillId="0" borderId="0" xfId="0" applyNumberFormat="1" applyFont="1" applyAlignment="1"/>
    <xf numFmtId="3" fontId="13" fillId="0" borderId="1" xfId="0" applyNumberFormat="1" applyFont="1" applyBorder="1"/>
    <xf numFmtId="49" fontId="15" fillId="0" borderId="3" xfId="0" applyNumberFormat="1" applyFont="1" applyBorder="1" applyAlignment="1">
      <alignment horizontal="center"/>
    </xf>
    <xf numFmtId="49" fontId="17" fillId="0" borderId="3" xfId="0" applyNumberFormat="1" applyFont="1" applyBorder="1" applyAlignment="1">
      <alignment horizontal="center" wrapText="1"/>
    </xf>
    <xf numFmtId="49" fontId="17" fillId="0" borderId="4" xfId="0" applyNumberFormat="1" applyFont="1" applyFill="1" applyBorder="1" applyAlignment="1">
      <alignment horizontal="center" wrapText="1"/>
    </xf>
    <xf numFmtId="49" fontId="17" fillId="0" borderId="8" xfId="0" applyNumberFormat="1" applyFont="1" applyFill="1" applyBorder="1" applyAlignment="1">
      <alignment horizontal="center" wrapText="1"/>
    </xf>
    <xf numFmtId="0" fontId="15" fillId="0" borderId="3" xfId="0" applyFont="1" applyBorder="1" applyAlignment="1">
      <alignment horizontal="left" wrapText="1"/>
    </xf>
    <xf numFmtId="0" fontId="10" fillId="0" borderId="0" xfId="0" applyFont="1" applyBorder="1" applyAlignment="1"/>
    <xf numFmtId="49" fontId="16" fillId="5" borderId="1" xfId="1" applyNumberFormat="1" applyFont="1" applyFill="1" applyBorder="1" applyAlignment="1" applyProtection="1">
      <alignment horizontal="left" wrapText="1"/>
      <protection locked="0"/>
    </xf>
    <xf numFmtId="3" fontId="53" fillId="5" borderId="1" xfId="0" applyNumberFormat="1" applyFont="1" applyFill="1" applyBorder="1" applyAlignment="1">
      <alignment horizontal="center" wrapText="1"/>
    </xf>
    <xf numFmtId="3" fontId="16" fillId="5" borderId="1" xfId="0" applyNumberFormat="1" applyFont="1" applyFill="1" applyBorder="1" applyAlignment="1">
      <alignment horizontal="center" wrapText="1"/>
    </xf>
    <xf numFmtId="3" fontId="43" fillId="0" borderId="1" xfId="0" applyNumberFormat="1" applyFont="1" applyFill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3" fontId="17" fillId="0" borderId="1" xfId="0" applyNumberFormat="1" applyFont="1" applyFill="1" applyBorder="1" applyAlignment="1">
      <alignment horizontal="center" wrapText="1"/>
    </xf>
    <xf numFmtId="3" fontId="12" fillId="0" borderId="1" xfId="0" applyNumberFormat="1" applyFont="1" applyFill="1" applyBorder="1" applyAlignment="1">
      <alignment horizontal="center" wrapText="1"/>
    </xf>
    <xf numFmtId="49" fontId="43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Fill="1" applyBorder="1" applyAlignment="1" applyProtection="1">
      <alignment horizontal="center" wrapText="1"/>
      <protection locked="0"/>
    </xf>
    <xf numFmtId="3" fontId="47" fillId="0" borderId="1" xfId="0" applyNumberFormat="1" applyFont="1" applyFill="1" applyBorder="1" applyAlignment="1">
      <alignment horizontal="center" wrapText="1"/>
    </xf>
    <xf numFmtId="3" fontId="59" fillId="0" borderId="1" xfId="0" applyNumberFormat="1" applyFont="1" applyFill="1" applyBorder="1" applyAlignment="1">
      <alignment horizontal="center" wrapText="1"/>
    </xf>
    <xf numFmtId="3" fontId="72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Fill="1" applyBorder="1" applyAlignment="1" applyProtection="1">
      <alignment horizontal="center"/>
      <protection locked="0"/>
    </xf>
    <xf numFmtId="3" fontId="42" fillId="0" borderId="1" xfId="0" applyNumberFormat="1" applyFont="1" applyBorder="1" applyAlignment="1">
      <alignment horizontal="center" wrapText="1"/>
    </xf>
    <xf numFmtId="3" fontId="73" fillId="0" borderId="1" xfId="0" applyNumberFormat="1" applyFont="1" applyBorder="1" applyAlignment="1">
      <alignment horizontal="center" wrapText="1"/>
    </xf>
    <xf numFmtId="3" fontId="73" fillId="0" borderId="1" xfId="0" applyNumberFormat="1" applyFont="1" applyFill="1" applyBorder="1" applyAlignment="1">
      <alignment horizontal="center" wrapText="1"/>
    </xf>
    <xf numFmtId="3" fontId="33" fillId="0" borderId="1" xfId="0" applyNumberFormat="1" applyFont="1" applyBorder="1" applyAlignment="1">
      <alignment horizontal="center" wrapText="1"/>
    </xf>
    <xf numFmtId="49" fontId="72" fillId="0" borderId="1" xfId="0" applyNumberFormat="1" applyFont="1" applyFill="1" applyBorder="1" applyAlignment="1">
      <alignment horizontal="center" wrapText="1"/>
    </xf>
    <xf numFmtId="49" fontId="72" fillId="0" borderId="6" xfId="0" applyNumberFormat="1" applyFont="1" applyFill="1" applyBorder="1" applyAlignment="1">
      <alignment horizontal="center" wrapText="1"/>
    </xf>
    <xf numFmtId="49" fontId="73" fillId="0" borderId="1" xfId="0" applyNumberFormat="1" applyFont="1" applyFill="1" applyBorder="1" applyAlignment="1" applyProtection="1">
      <alignment horizontal="left" wrapText="1"/>
      <protection locked="0"/>
    </xf>
    <xf numFmtId="3" fontId="42" fillId="0" borderId="1" xfId="0" applyNumberFormat="1" applyFont="1" applyFill="1" applyBorder="1" applyAlignment="1">
      <alignment horizontal="center" wrapText="1"/>
    </xf>
    <xf numFmtId="3" fontId="74" fillId="0" borderId="1" xfId="0" applyNumberFormat="1" applyFont="1" applyBorder="1" applyAlignment="1">
      <alignment horizontal="center" wrapText="1"/>
    </xf>
    <xf numFmtId="3" fontId="33" fillId="5" borderId="1" xfId="0" applyNumberFormat="1" applyFont="1" applyFill="1" applyBorder="1" applyAlignment="1">
      <alignment horizontal="center" wrapText="1"/>
    </xf>
    <xf numFmtId="3" fontId="15" fillId="0" borderId="3" xfId="0" applyNumberFormat="1" applyFont="1" applyBorder="1" applyAlignment="1">
      <alignment horizontal="center" wrapText="1"/>
    </xf>
    <xf numFmtId="3" fontId="17" fillId="0" borderId="3" xfId="0" applyNumberFormat="1" applyFont="1" applyFill="1" applyBorder="1" applyAlignment="1">
      <alignment horizontal="center" wrapText="1"/>
    </xf>
    <xf numFmtId="3" fontId="12" fillId="0" borderId="3" xfId="0" applyNumberFormat="1" applyFont="1" applyBorder="1" applyAlignment="1">
      <alignment horizontal="center" wrapText="1"/>
    </xf>
    <xf numFmtId="49" fontId="73" fillId="0" borderId="1" xfId="0" applyNumberFormat="1" applyFont="1" applyFill="1" applyBorder="1" applyAlignment="1">
      <alignment horizontal="left" wrapText="1"/>
    </xf>
    <xf numFmtId="3" fontId="75" fillId="0" borderId="1" xfId="0" applyNumberFormat="1" applyFont="1" applyFill="1" applyBorder="1" applyAlignment="1">
      <alignment horizontal="center" wrapText="1"/>
    </xf>
    <xf numFmtId="3" fontId="17" fillId="0" borderId="4" xfId="0" applyNumberFormat="1" applyFont="1" applyFill="1" applyBorder="1" applyAlignment="1">
      <alignment horizontal="center" wrapText="1"/>
    </xf>
    <xf numFmtId="3" fontId="43" fillId="0" borderId="4" xfId="0" applyNumberFormat="1" applyFont="1" applyFill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1" xfId="0" applyFont="1" applyBorder="1" applyAlignment="1">
      <alignment horizontal="justify" wrapText="1"/>
    </xf>
    <xf numFmtId="3" fontId="12" fillId="0" borderId="1" xfId="0" applyNumberFormat="1" applyFont="1" applyFill="1" applyBorder="1" applyAlignment="1" applyProtection="1">
      <alignment horizontal="center" wrapText="1"/>
      <protection locked="0"/>
    </xf>
    <xf numFmtId="3" fontId="59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vertical="top" wrapText="1"/>
    </xf>
    <xf numFmtId="3" fontId="12" fillId="0" borderId="3" xfId="0" applyNumberFormat="1" applyFont="1" applyFill="1" applyBorder="1" applyAlignment="1">
      <alignment horizontal="center" wrapText="1"/>
    </xf>
    <xf numFmtId="49" fontId="17" fillId="0" borderId="4" xfId="0" applyNumberFormat="1" applyFont="1" applyBorder="1" applyAlignment="1">
      <alignment horizontal="center" wrapText="1"/>
    </xf>
    <xf numFmtId="49" fontId="53" fillId="2" borderId="1" xfId="0" applyNumberFormat="1" applyFont="1" applyFill="1" applyBorder="1" applyAlignment="1" applyProtection="1">
      <alignment horizontal="center" wrapText="1"/>
      <protection locked="0"/>
    </xf>
    <xf numFmtId="49" fontId="53" fillId="2" borderId="1" xfId="1" applyNumberFormat="1" applyFont="1" applyFill="1" applyBorder="1" applyAlignment="1" applyProtection="1">
      <alignment horizontal="center" wrapText="1"/>
      <protection locked="0"/>
    </xf>
    <xf numFmtId="49" fontId="43" fillId="0" borderId="1" xfId="0" applyNumberFormat="1" applyFont="1" applyBorder="1" applyAlignment="1">
      <alignment horizontal="center" wrapText="1"/>
    </xf>
    <xf numFmtId="0" fontId="15" fillId="0" borderId="10" xfId="0" applyFont="1" applyBorder="1" applyAlignment="1">
      <alignment horizontal="left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23" fillId="0" borderId="3" xfId="0" applyFont="1" applyBorder="1" applyAlignment="1">
      <alignment horizontal="center" vertical="center" wrapText="1"/>
    </xf>
    <xf numFmtId="1" fontId="2" fillId="0" borderId="0" xfId="26" applyNumberFormat="1" applyFont="1" applyFill="1" applyBorder="1" applyAlignment="1">
      <alignment vertical="top" wrapText="1"/>
    </xf>
    <xf numFmtId="49" fontId="2" fillId="0" borderId="0" xfId="26" applyNumberFormat="1" applyFont="1" applyFill="1" applyBorder="1" applyAlignment="1">
      <alignment vertical="top" wrapText="1"/>
    </xf>
    <xf numFmtId="0" fontId="20" fillId="0" borderId="0" xfId="26" applyFont="1" applyAlignment="1"/>
    <xf numFmtId="0" fontId="21" fillId="0" borderId="0" xfId="26" applyFont="1" applyFill="1" applyBorder="1"/>
    <xf numFmtId="0" fontId="15" fillId="0" borderId="0" xfId="26" applyFont="1" applyAlignment="1">
      <alignment horizontal="right"/>
    </xf>
    <xf numFmtId="1" fontId="2" fillId="0" borderId="0" xfId="26" applyNumberFormat="1" applyFont="1" applyFill="1" applyBorder="1" applyAlignment="1">
      <alignment horizontal="right" vertical="top" wrapText="1"/>
    </xf>
    <xf numFmtId="49" fontId="63" fillId="0" borderId="0" xfId="26" applyNumberFormat="1" applyFont="1" applyFill="1" applyBorder="1" applyAlignment="1">
      <alignment wrapText="1"/>
    </xf>
    <xf numFmtId="0" fontId="8" fillId="0" borderId="0" xfId="26" applyFont="1" applyFill="1" applyBorder="1"/>
    <xf numFmtId="0" fontId="14" fillId="0" borderId="0" xfId="26" applyFont="1" applyFill="1" applyBorder="1" applyAlignment="1">
      <alignment horizontal="right"/>
    </xf>
    <xf numFmtId="0" fontId="24" fillId="0" borderId="1" xfId="26" applyFont="1" applyFill="1" applyBorder="1" applyAlignment="1">
      <alignment horizontal="center" vertical="center"/>
    </xf>
    <xf numFmtId="0" fontId="24" fillId="0" borderId="1" xfId="26" applyFont="1" applyFill="1" applyBorder="1" applyAlignment="1">
      <alignment horizontal="center" vertical="center" wrapText="1"/>
    </xf>
    <xf numFmtId="49" fontId="2" fillId="0" borderId="1" xfId="26" applyNumberFormat="1" applyFont="1" applyFill="1" applyBorder="1" applyAlignment="1">
      <alignment horizontal="center" vertical="top" wrapText="1"/>
    </xf>
    <xf numFmtId="0" fontId="2" fillId="0" borderId="1" xfId="26" applyFont="1" applyFill="1" applyBorder="1" applyAlignment="1">
      <alignment horizontal="center" vertical="center" wrapText="1"/>
    </xf>
    <xf numFmtId="0" fontId="25" fillId="0" borderId="0" xfId="26" applyFont="1" applyFill="1" applyBorder="1"/>
    <xf numFmtId="0" fontId="21" fillId="3" borderId="0" xfId="26" applyFont="1" applyFill="1" applyBorder="1"/>
    <xf numFmtId="49" fontId="26" fillId="0" borderId="1" xfId="26" applyNumberFormat="1" applyFont="1" applyFill="1" applyBorder="1" applyAlignment="1">
      <alignment horizontal="center" wrapText="1"/>
    </xf>
    <xf numFmtId="49" fontId="26" fillId="0" borderId="1" xfId="26" applyNumberFormat="1" applyFont="1" applyFill="1" applyBorder="1" applyAlignment="1">
      <alignment wrapText="1"/>
    </xf>
    <xf numFmtId="3" fontId="23" fillId="0" borderId="1" xfId="26" applyNumberFormat="1" applyFont="1" applyFill="1" applyBorder="1" applyAlignment="1">
      <alignment horizontal="center" wrapText="1"/>
    </xf>
    <xf numFmtId="0" fontId="27" fillId="3" borderId="0" xfId="26" applyFont="1" applyFill="1" applyBorder="1"/>
    <xf numFmtId="0" fontId="27" fillId="0" borderId="0" xfId="26" applyFont="1" applyFill="1" applyBorder="1"/>
    <xf numFmtId="49" fontId="28" fillId="0" borderId="1" xfId="26" applyNumberFormat="1" applyFont="1" applyFill="1" applyBorder="1" applyAlignment="1">
      <alignment horizontal="center" wrapText="1"/>
    </xf>
    <xf numFmtId="49" fontId="28" fillId="0" borderId="1" xfId="26" applyNumberFormat="1" applyFont="1" applyFill="1" applyBorder="1" applyAlignment="1">
      <alignment horizontal="left" wrapText="1"/>
    </xf>
    <xf numFmtId="3" fontId="29" fillId="0" borderId="1" xfId="26" applyNumberFormat="1" applyFont="1" applyFill="1" applyBorder="1" applyAlignment="1">
      <alignment horizontal="center" wrapText="1"/>
    </xf>
    <xf numFmtId="3" fontId="28" fillId="0" borderId="1" xfId="26" applyNumberFormat="1" applyFont="1" applyFill="1" applyBorder="1" applyAlignment="1">
      <alignment horizontal="center" wrapText="1"/>
    </xf>
    <xf numFmtId="2" fontId="27" fillId="0" borderId="0" xfId="26" applyNumberFormat="1" applyFont="1" applyFill="1" applyBorder="1"/>
    <xf numFmtId="49" fontId="28" fillId="0" borderId="1" xfId="26" applyNumberFormat="1" applyFont="1" applyFill="1" applyBorder="1" applyAlignment="1">
      <alignment vertical="justify" wrapText="1"/>
    </xf>
    <xf numFmtId="3" fontId="29" fillId="0" borderId="1" xfId="26" applyNumberFormat="1" applyFont="1" applyFill="1" applyBorder="1" applyAlignment="1">
      <alignment horizontal="center"/>
    </xf>
    <xf numFmtId="0" fontId="30" fillId="3" borderId="0" xfId="26" applyFont="1" applyFill="1" applyBorder="1"/>
    <xf numFmtId="0" fontId="30" fillId="0" borderId="0" xfId="26" applyFont="1" applyFill="1" applyBorder="1"/>
    <xf numFmtId="49" fontId="28" fillId="0" borderId="1" xfId="26" applyNumberFormat="1" applyFont="1" applyFill="1" applyBorder="1" applyAlignment="1">
      <alignment wrapText="1"/>
    </xf>
    <xf numFmtId="3" fontId="23" fillId="0" borderId="1" xfId="26" applyNumberFormat="1" applyFont="1" applyFill="1" applyBorder="1" applyAlignment="1">
      <alignment horizontal="center"/>
    </xf>
    <xf numFmtId="49" fontId="28" fillId="0" borderId="1" xfId="26" applyNumberFormat="1" applyFont="1" applyFill="1" applyBorder="1" applyAlignment="1">
      <alignment vertical="center" wrapText="1"/>
    </xf>
    <xf numFmtId="3" fontId="23" fillId="0" borderId="1" xfId="26" applyNumberFormat="1" applyFont="1" applyFill="1" applyBorder="1" applyAlignment="1">
      <alignment horizontal="left" wrapText="1"/>
    </xf>
    <xf numFmtId="49" fontId="21" fillId="0" borderId="0" xfId="26" applyNumberFormat="1" applyFont="1" applyFill="1" applyBorder="1" applyAlignment="1">
      <alignment vertical="top" wrapText="1"/>
    </xf>
    <xf numFmtId="0" fontId="31" fillId="0" borderId="0" xfId="26" applyFont="1" applyFill="1" applyBorder="1"/>
    <xf numFmtId="164" fontId="30" fillId="0" borderId="0" xfId="26" applyNumberFormat="1" applyFont="1" applyFill="1" applyBorder="1"/>
    <xf numFmtId="3" fontId="30" fillId="0" borderId="0" xfId="26" applyNumberFormat="1" applyFont="1" applyFill="1" applyBorder="1"/>
    <xf numFmtId="1" fontId="21" fillId="0" borderId="0" xfId="26" applyNumberFormat="1" applyFont="1" applyFill="1" applyBorder="1" applyAlignment="1">
      <alignment vertical="top" wrapText="1"/>
    </xf>
    <xf numFmtId="49" fontId="2" fillId="0" borderId="0" xfId="0" applyNumberFormat="1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49" fontId="43" fillId="0" borderId="6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2" fillId="0" borderId="0" xfId="0" applyNumberFormat="1" applyFont="1"/>
    <xf numFmtId="0" fontId="76" fillId="0" borderId="0" xfId="0" applyFont="1"/>
    <xf numFmtId="49" fontId="53" fillId="5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/>
    <xf numFmtId="0" fontId="10" fillId="0" borderId="12" xfId="0" applyFont="1" applyBorder="1"/>
    <xf numFmtId="49" fontId="15" fillId="3" borderId="10" xfId="0" applyNumberFormat="1" applyFont="1" applyFill="1" applyBorder="1" applyAlignment="1">
      <alignment horizontal="left" wrapText="1"/>
    </xf>
    <xf numFmtId="4" fontId="12" fillId="0" borderId="1" xfId="0" applyNumberFormat="1" applyFont="1" applyBorder="1" applyAlignment="1">
      <alignment horizontal="center" wrapText="1"/>
    </xf>
    <xf numFmtId="4" fontId="19" fillId="5" borderId="1" xfId="0" applyNumberFormat="1" applyFont="1" applyFill="1" applyBorder="1" applyAlignment="1">
      <alignment horizontal="center" wrapText="1"/>
    </xf>
    <xf numFmtId="3" fontId="19" fillId="0" borderId="0" xfId="0" applyNumberFormat="1" applyFont="1" applyFill="1" applyBorder="1" applyAlignment="1">
      <alignment horizontal="center" wrapText="1"/>
    </xf>
    <xf numFmtId="0" fontId="46" fillId="0" borderId="0" xfId="0" applyFont="1" applyFill="1"/>
    <xf numFmtId="4" fontId="24" fillId="5" borderId="1" xfId="0" applyNumberFormat="1" applyFont="1" applyFill="1" applyBorder="1" applyAlignment="1">
      <alignment horizontal="center" wrapText="1"/>
    </xf>
    <xf numFmtId="3" fontId="77" fillId="2" borderId="1" xfId="0" applyNumberFormat="1" applyFont="1" applyFill="1" applyBorder="1" applyAlignment="1">
      <alignment horizontal="center" wrapText="1"/>
    </xf>
    <xf numFmtId="3" fontId="67" fillId="0" borderId="0" xfId="0" applyNumberFormat="1" applyFont="1"/>
    <xf numFmtId="49" fontId="54" fillId="0" borderId="6" xfId="0" applyNumberFormat="1" applyFont="1" applyFill="1" applyBorder="1" applyAlignment="1">
      <alignment horizontal="center" wrapText="1"/>
    </xf>
    <xf numFmtId="0" fontId="47" fillId="0" borderId="1" xfId="0" applyFont="1" applyBorder="1" applyAlignment="1">
      <alignment horizontal="left" wrapText="1"/>
    </xf>
    <xf numFmtId="0" fontId="78" fillId="0" borderId="0" xfId="0" applyFont="1" applyFill="1"/>
    <xf numFmtId="3" fontId="67" fillId="0" borderId="0" xfId="0" applyNumberFormat="1" applyFont="1" applyFill="1"/>
    <xf numFmtId="49" fontId="59" fillId="3" borderId="1" xfId="0" applyNumberFormat="1" applyFont="1" applyFill="1" applyBorder="1" applyAlignment="1">
      <alignment horizontal="center" wrapText="1"/>
    </xf>
    <xf numFmtId="49" fontId="59" fillId="3" borderId="1" xfId="0" applyNumberFormat="1" applyFont="1" applyFill="1" applyBorder="1" applyAlignment="1">
      <alignment horizontal="left" wrapText="1"/>
    </xf>
    <xf numFmtId="3" fontId="47" fillId="0" borderId="1" xfId="0" applyNumberFormat="1" applyFont="1" applyBorder="1"/>
    <xf numFmtId="4" fontId="47" fillId="0" borderId="1" xfId="0" applyNumberFormat="1" applyFont="1" applyBorder="1" applyAlignment="1">
      <alignment horizontal="center" wrapText="1"/>
    </xf>
    <xf numFmtId="4" fontId="47" fillId="0" borderId="1" xfId="0" applyNumberFormat="1" applyFont="1" applyFill="1" applyBorder="1" applyAlignment="1">
      <alignment horizontal="center"/>
    </xf>
    <xf numFmtId="3" fontId="24" fillId="5" borderId="1" xfId="0" applyNumberFormat="1" applyFont="1" applyFill="1" applyBorder="1" applyAlignment="1">
      <alignment horizontal="center" wrapText="1"/>
    </xf>
    <xf numFmtId="4" fontId="34" fillId="0" borderId="0" xfId="0" applyNumberFormat="1" applyFont="1"/>
    <xf numFmtId="4" fontId="21" fillId="0" borderId="0" xfId="26" applyNumberFormat="1" applyFont="1" applyFill="1" applyBorder="1"/>
    <xf numFmtId="4" fontId="15" fillId="0" borderId="1" xfId="0" applyNumberFormat="1" applyFont="1" applyFill="1" applyBorder="1" applyAlignment="1">
      <alignment horizontal="center" wrapText="1"/>
    </xf>
    <xf numFmtId="4" fontId="15" fillId="0" borderId="1" xfId="0" applyNumberFormat="1" applyFont="1" applyBorder="1" applyAlignment="1">
      <alignment horizontal="center" wrapText="1"/>
    </xf>
    <xf numFmtId="0" fontId="10" fillId="0" borderId="12" xfId="0" applyFont="1" applyBorder="1" applyAlignment="1"/>
    <xf numFmtId="3" fontId="17" fillId="0" borderId="12" xfId="0" applyNumberFormat="1" applyFont="1" applyFill="1" applyBorder="1" applyAlignment="1">
      <alignment horizontal="center" wrapText="1"/>
    </xf>
    <xf numFmtId="3" fontId="15" fillId="0" borderId="4" xfId="0" applyNumberFormat="1" applyFont="1" applyBorder="1" applyAlignment="1">
      <alignment horizontal="center" wrapText="1"/>
    </xf>
    <xf numFmtId="3" fontId="15" fillId="0" borderId="6" xfId="0" applyNumberFormat="1" applyFont="1" applyBorder="1" applyAlignment="1">
      <alignment horizontal="center" wrapText="1"/>
    </xf>
    <xf numFmtId="3" fontId="17" fillId="0" borderId="6" xfId="0" applyNumberFormat="1" applyFont="1" applyFill="1" applyBorder="1" applyAlignment="1">
      <alignment horizontal="center" wrapText="1"/>
    </xf>
    <xf numFmtId="3" fontId="12" fillId="0" borderId="4" xfId="0" applyNumberFormat="1" applyFont="1" applyFill="1" applyBorder="1" applyAlignment="1">
      <alignment horizontal="center" wrapText="1"/>
    </xf>
    <xf numFmtId="3" fontId="19" fillId="4" borderId="1" xfId="0" applyNumberFormat="1" applyFont="1" applyFill="1" applyBorder="1" applyAlignment="1">
      <alignment horizontal="center"/>
    </xf>
    <xf numFmtId="49" fontId="80" fillId="5" borderId="1" xfId="0" applyNumberFormat="1" applyFont="1" applyFill="1" applyBorder="1" applyAlignment="1">
      <alignment horizontal="center" wrapText="1"/>
    </xf>
    <xf numFmtId="49" fontId="80" fillId="5" borderId="1" xfId="0" applyNumberFormat="1" applyFont="1" applyFill="1" applyBorder="1" applyAlignment="1" applyProtection="1">
      <alignment horizontal="left" wrapText="1"/>
      <protection locked="0"/>
    </xf>
    <xf numFmtId="49" fontId="47" fillId="0" borderId="1" xfId="0" applyNumberFormat="1" applyFont="1" applyBorder="1" applyAlignment="1">
      <alignment horizontal="center" vertical="center"/>
    </xf>
    <xf numFmtId="49" fontId="54" fillId="0" borderId="6" xfId="0" applyNumberFormat="1" applyFont="1" applyBorder="1" applyAlignment="1">
      <alignment horizontal="center" vertical="center" wrapText="1"/>
    </xf>
    <xf numFmtId="49" fontId="47" fillId="0" borderId="1" xfId="0" applyNumberFormat="1" applyFont="1" applyBorder="1" applyAlignment="1">
      <alignment horizontal="center"/>
    </xf>
    <xf numFmtId="3" fontId="58" fillId="5" borderId="1" xfId="0" applyNumberFormat="1" applyFont="1" applyFill="1" applyBorder="1" applyAlignment="1">
      <alignment horizontal="center"/>
    </xf>
    <xf numFmtId="3" fontId="45" fillId="0" borderId="1" xfId="0" applyNumberFormat="1" applyFont="1" applyBorder="1"/>
    <xf numFmtId="49" fontId="59" fillId="0" borderId="1" xfId="0" applyNumberFormat="1" applyFont="1" applyFill="1" applyBorder="1" applyAlignment="1">
      <alignment horizontal="center" wrapText="1"/>
    </xf>
    <xf numFmtId="49" fontId="54" fillId="0" borderId="1" xfId="0" applyNumberFormat="1" applyFont="1" applyFill="1" applyBorder="1" applyAlignment="1" applyProtection="1">
      <alignment horizontal="left" wrapText="1"/>
      <protection locked="0"/>
    </xf>
    <xf numFmtId="49" fontId="58" fillId="5" borderId="1" xfId="0" applyNumberFormat="1" applyFont="1" applyFill="1" applyBorder="1" applyAlignment="1">
      <alignment horizontal="center"/>
    </xf>
    <xf numFmtId="0" fontId="58" fillId="5" borderId="1" xfId="0" applyFont="1" applyFill="1" applyBorder="1" applyAlignment="1">
      <alignment horizontal="justify" wrapText="1"/>
    </xf>
    <xf numFmtId="0" fontId="58" fillId="5" borderId="1" xfId="0" applyFont="1" applyFill="1" applyBorder="1" applyAlignment="1">
      <alignment horizontal="center" wrapText="1"/>
    </xf>
    <xf numFmtId="0" fontId="44" fillId="0" borderId="1" xfId="0" applyFont="1" applyBorder="1"/>
    <xf numFmtId="0" fontId="44" fillId="0" borderId="0" xfId="0" applyFont="1" applyBorder="1"/>
    <xf numFmtId="0" fontId="47" fillId="0" borderId="0" xfId="0" applyFont="1"/>
    <xf numFmtId="3" fontId="79" fillId="0" borderId="1" xfId="0" applyNumberFormat="1" applyFont="1" applyFill="1" applyBorder="1" applyAlignment="1">
      <alignment horizontal="center" wrapText="1"/>
    </xf>
    <xf numFmtId="3" fontId="54" fillId="0" borderId="1" xfId="0" applyNumberFormat="1" applyFont="1" applyFill="1" applyBorder="1" applyAlignment="1">
      <alignment horizontal="center" wrapText="1"/>
    </xf>
    <xf numFmtId="3" fontId="68" fillId="0" borderId="0" xfId="0" applyNumberFormat="1" applyFont="1" applyFill="1"/>
    <xf numFmtId="0" fontId="82" fillId="0" borderId="0" xfId="0" applyFont="1"/>
    <xf numFmtId="0" fontId="83" fillId="0" borderId="0" xfId="0" applyFont="1"/>
    <xf numFmtId="49" fontId="59" fillId="0" borderId="1" xfId="0" applyNumberFormat="1" applyFont="1" applyBorder="1" applyAlignment="1">
      <alignment horizontal="left" wrapText="1"/>
    </xf>
    <xf numFmtId="49" fontId="47" fillId="0" borderId="3" xfId="0" applyNumberFormat="1" applyFont="1" applyBorder="1" applyAlignment="1">
      <alignment horizontal="center"/>
    </xf>
    <xf numFmtId="49" fontId="47" fillId="0" borderId="1" xfId="0" applyNumberFormat="1" applyFont="1" applyFill="1" applyBorder="1" applyAlignment="1">
      <alignment horizontal="left" wrapText="1"/>
    </xf>
    <xf numFmtId="49" fontId="81" fillId="0" borderId="1" xfId="0" applyNumberFormat="1" applyFont="1" applyFill="1" applyBorder="1" applyAlignment="1">
      <alignment horizontal="left" wrapText="1"/>
    </xf>
    <xf numFmtId="49" fontId="81" fillId="0" borderId="1" xfId="0" applyNumberFormat="1" applyFont="1" applyBorder="1" applyAlignment="1">
      <alignment horizontal="left" wrapText="1"/>
    </xf>
    <xf numFmtId="3" fontId="12" fillId="0" borderId="6" xfId="0" applyNumberFormat="1" applyFont="1" applyBorder="1" applyAlignment="1">
      <alignment horizontal="center" wrapText="1"/>
    </xf>
    <xf numFmtId="3" fontId="12" fillId="0" borderId="12" xfId="0" applyNumberFormat="1" applyFont="1" applyBorder="1" applyAlignment="1">
      <alignment horizontal="center" wrapText="1"/>
    </xf>
    <xf numFmtId="49" fontId="19" fillId="5" borderId="1" xfId="0" applyNumberFormat="1" applyFont="1" applyFill="1" applyBorder="1" applyAlignment="1">
      <alignment horizontal="center" wrapText="1"/>
    </xf>
    <xf numFmtId="49" fontId="19" fillId="5" borderId="1" xfId="1" applyNumberFormat="1" applyFont="1" applyFill="1" applyBorder="1" applyAlignment="1" applyProtection="1">
      <alignment horizontal="left" wrapText="1"/>
      <protection locked="0"/>
    </xf>
    <xf numFmtId="0" fontId="19" fillId="5" borderId="1" xfId="0" applyFont="1" applyFill="1" applyBorder="1" applyAlignment="1"/>
    <xf numFmtId="0" fontId="19" fillId="5" borderId="1" xfId="0" applyFont="1" applyFill="1" applyBorder="1" applyAlignment="1">
      <alignment horizontal="center"/>
    </xf>
    <xf numFmtId="3" fontId="19" fillId="0" borderId="0" xfId="0" applyNumberFormat="1" applyFont="1"/>
    <xf numFmtId="3" fontId="15" fillId="0" borderId="1" xfId="0" applyNumberFormat="1" applyFont="1" applyFill="1" applyBorder="1" applyAlignment="1">
      <alignment horizontal="center"/>
    </xf>
    <xf numFmtId="0" fontId="13" fillId="0" borderId="0" xfId="0" applyFont="1" applyFill="1"/>
    <xf numFmtId="3" fontId="46" fillId="0" borderId="0" xfId="0" applyNumberFormat="1" applyFont="1" applyFill="1"/>
    <xf numFmtId="0" fontId="15" fillId="0" borderId="7" xfId="0" applyFont="1" applyBorder="1" applyAlignment="1">
      <alignment horizontal="left" wrapText="1"/>
    </xf>
    <xf numFmtId="3" fontId="15" fillId="0" borderId="4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vertical="center" wrapText="1"/>
    </xf>
    <xf numFmtId="49" fontId="15" fillId="0" borderId="1" xfId="0" applyNumberFormat="1" applyFont="1" applyFill="1" applyBorder="1" applyAlignment="1" applyProtection="1">
      <alignment vertical="center" wrapText="1"/>
      <protection locked="0"/>
    </xf>
    <xf numFmtId="49" fontId="15" fillId="3" borderId="1" xfId="0" applyNumberFormat="1" applyFont="1" applyFill="1" applyBorder="1" applyAlignment="1">
      <alignment vertical="center" wrapText="1"/>
    </xf>
    <xf numFmtId="49" fontId="12" fillId="3" borderId="1" xfId="0" applyNumberFormat="1" applyFont="1" applyFill="1" applyBorder="1" applyAlignment="1">
      <alignment vertical="center" wrapText="1"/>
    </xf>
    <xf numFmtId="49" fontId="17" fillId="0" borderId="1" xfId="0" applyNumberFormat="1" applyFont="1" applyFill="1" applyBorder="1" applyAlignment="1" applyProtection="1">
      <alignment vertical="center" wrapText="1"/>
      <protection locked="0"/>
    </xf>
    <xf numFmtId="49" fontId="17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47" fillId="0" borderId="0" xfId="0" applyNumberFormat="1" applyFont="1" applyAlignment="1">
      <alignment vertical="center" wrapText="1"/>
    </xf>
    <xf numFmtId="0" fontId="47" fillId="0" borderId="1" xfId="0" applyFont="1" applyFill="1" applyBorder="1" applyAlignment="1">
      <alignment vertical="center" wrapText="1"/>
    </xf>
    <xf numFmtId="49" fontId="47" fillId="0" borderId="1" xfId="0" applyNumberFormat="1" applyFont="1" applyBorder="1" applyAlignment="1">
      <alignment vertical="center" wrapText="1"/>
    </xf>
    <xf numFmtId="49" fontId="59" fillId="0" borderId="1" xfId="0" applyNumberFormat="1" applyFont="1" applyFill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49" fontId="54" fillId="0" borderId="1" xfId="0" applyNumberFormat="1" applyFont="1" applyFill="1" applyBorder="1" applyAlignment="1" applyProtection="1">
      <alignment vertical="center" wrapText="1"/>
      <protection locked="0"/>
    </xf>
    <xf numFmtId="49" fontId="54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49" fontId="54" fillId="0" borderId="4" xfId="0" applyNumberFormat="1" applyFont="1" applyFill="1" applyBorder="1" applyAlignment="1">
      <alignment horizontal="center" vertical="center" wrapText="1"/>
    </xf>
    <xf numFmtId="49" fontId="54" fillId="0" borderId="8" xfId="0" applyNumberFormat="1" applyFont="1" applyFill="1" applyBorder="1" applyAlignment="1">
      <alignment horizontal="center" vertical="center" wrapText="1"/>
    </xf>
    <xf numFmtId="49" fontId="54" fillId="0" borderId="1" xfId="0" applyNumberFormat="1" applyFont="1" applyBorder="1" applyAlignment="1">
      <alignment horizontal="center" vertical="center" wrapText="1"/>
    </xf>
    <xf numFmtId="49" fontId="54" fillId="0" borderId="6" xfId="0" applyNumberFormat="1" applyFont="1" applyFill="1" applyBorder="1" applyAlignment="1">
      <alignment horizontal="center" vertical="center" wrapText="1"/>
    </xf>
    <xf numFmtId="49" fontId="47" fillId="0" borderId="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vertical="center" wrapText="1"/>
    </xf>
    <xf numFmtId="49" fontId="47" fillId="0" borderId="4" xfId="0" applyNumberFormat="1" applyFont="1" applyBorder="1" applyAlignment="1">
      <alignment vertical="center" wrapText="1"/>
    </xf>
    <xf numFmtId="0" fontId="47" fillId="0" borderId="4" xfId="0" applyFont="1" applyBorder="1" applyAlignment="1">
      <alignment vertical="center" wrapText="1"/>
    </xf>
    <xf numFmtId="49" fontId="54" fillId="5" borderId="1" xfId="0" applyNumberFormat="1" applyFont="1" applyFill="1" applyBorder="1" applyAlignment="1">
      <alignment horizontal="center" vertical="center" wrapText="1"/>
    </xf>
    <xf numFmtId="49" fontId="84" fillId="5" borderId="1" xfId="0" applyNumberFormat="1" applyFont="1" applyFill="1" applyBorder="1" applyAlignment="1" applyProtection="1">
      <alignment horizontal="left" wrapText="1"/>
      <protection locked="0"/>
    </xf>
    <xf numFmtId="0" fontId="47" fillId="5" borderId="1" xfId="0" applyFont="1" applyFill="1" applyBorder="1" applyAlignment="1">
      <alignment wrapText="1"/>
    </xf>
    <xf numFmtId="0" fontId="47" fillId="5" borderId="1" xfId="0" applyFont="1" applyFill="1" applyBorder="1" applyAlignment="1">
      <alignment horizontal="center" wrapText="1"/>
    </xf>
    <xf numFmtId="3" fontId="58" fillId="5" borderId="1" xfId="0" applyNumberFormat="1" applyFont="1" applyFill="1" applyBorder="1" applyAlignment="1">
      <alignment horizontal="center" wrapText="1"/>
    </xf>
    <xf numFmtId="4" fontId="68" fillId="0" borderId="0" xfId="0" applyNumberFormat="1" applyFont="1"/>
    <xf numFmtId="0" fontId="47" fillId="0" borderId="3" xfId="0" applyFont="1" applyBorder="1" applyAlignment="1">
      <alignment vertical="center" wrapText="1"/>
    </xf>
    <xf numFmtId="49" fontId="59" fillId="0" borderId="1" xfId="0" applyNumberFormat="1" applyFont="1" applyBorder="1" applyAlignment="1">
      <alignment horizontal="center" vertical="center"/>
    </xf>
    <xf numFmtId="49" fontId="59" fillId="0" borderId="1" xfId="0" applyNumberFormat="1" applyFont="1" applyBorder="1" applyAlignment="1">
      <alignment vertical="center" wrapText="1"/>
    </xf>
    <xf numFmtId="49" fontId="80" fillId="5" borderId="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wrapText="1"/>
    </xf>
    <xf numFmtId="0" fontId="15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/>
    <xf numFmtId="0" fontId="14" fillId="0" borderId="1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88" fillId="0" borderId="17" xfId="0" applyFont="1" applyBorder="1" applyAlignment="1">
      <alignment horizontal="center"/>
    </xf>
    <xf numFmtId="3" fontId="15" fillId="0" borderId="20" xfId="0" applyNumberFormat="1" applyFont="1" applyBorder="1" applyAlignment="1">
      <alignment horizontal="right"/>
    </xf>
    <xf numFmtId="3" fontId="15" fillId="0" borderId="20" xfId="0" applyNumberFormat="1" applyFont="1" applyBorder="1"/>
    <xf numFmtId="0" fontId="15" fillId="0" borderId="17" xfId="0" applyFont="1" applyBorder="1" applyAlignment="1">
      <alignment horizontal="center"/>
    </xf>
    <xf numFmtId="0" fontId="15" fillId="0" borderId="26" xfId="0" applyFont="1" applyBorder="1" applyAlignment="1">
      <alignment horizontal="left"/>
    </xf>
    <xf numFmtId="0" fontId="37" fillId="0" borderId="22" xfId="0" applyFont="1" applyBorder="1" applyAlignment="1"/>
    <xf numFmtId="0" fontId="2" fillId="0" borderId="17" xfId="0" applyFont="1" applyBorder="1"/>
    <xf numFmtId="0" fontId="2" fillId="0" borderId="20" xfId="0" applyFont="1" applyBorder="1"/>
    <xf numFmtId="0" fontId="93" fillId="0" borderId="17" xfId="0" applyFont="1" applyBorder="1" applyAlignment="1">
      <alignment horizontal="center"/>
    </xf>
    <xf numFmtId="3" fontId="19" fillId="0" borderId="20" xfId="0" applyNumberFormat="1" applyFont="1" applyBorder="1" applyAlignment="1">
      <alignment horizontal="right"/>
    </xf>
    <xf numFmtId="0" fontId="93" fillId="0" borderId="27" xfId="0" applyFont="1" applyBorder="1" applyAlignment="1">
      <alignment horizontal="center"/>
    </xf>
    <xf numFmtId="0" fontId="2" fillId="0" borderId="30" xfId="0" applyFont="1" applyBorder="1"/>
    <xf numFmtId="0" fontId="93" fillId="0" borderId="0" xfId="0" applyFont="1" applyBorder="1" applyAlignment="1">
      <alignment horizontal="center"/>
    </xf>
    <xf numFmtId="0" fontId="15" fillId="0" borderId="0" xfId="0" applyFont="1" applyBorder="1"/>
    <xf numFmtId="0" fontId="2" fillId="0" borderId="0" xfId="0" applyFont="1" applyBorder="1"/>
    <xf numFmtId="0" fontId="14" fillId="0" borderId="2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97" fillId="0" borderId="17" xfId="0" applyFont="1" applyBorder="1" applyAlignment="1">
      <alignment horizontal="center"/>
    </xf>
    <xf numFmtId="0" fontId="97" fillId="0" borderId="24" xfId="0" applyFont="1" applyBorder="1" applyAlignment="1">
      <alignment horizontal="center"/>
    </xf>
    <xf numFmtId="0" fontId="97" fillId="0" borderId="26" xfId="0" applyFont="1" applyBorder="1" applyAlignment="1">
      <alignment horizontal="left"/>
    </xf>
    <xf numFmtId="3" fontId="47" fillId="0" borderId="25" xfId="0" applyNumberFormat="1" applyFont="1" applyBorder="1" applyAlignment="1">
      <alignment horizontal="right" vertical="center"/>
    </xf>
    <xf numFmtId="0" fontId="98" fillId="0" borderId="0" xfId="0" applyFont="1"/>
    <xf numFmtId="0" fontId="99" fillId="0" borderId="17" xfId="0" applyFont="1" applyBorder="1" applyAlignment="1">
      <alignment horizontal="center"/>
    </xf>
    <xf numFmtId="0" fontId="97" fillId="0" borderId="24" xfId="0" applyFont="1" applyBorder="1" applyAlignment="1">
      <alignment horizontal="left"/>
    </xf>
    <xf numFmtId="0" fontId="47" fillId="0" borderId="26" xfId="0" applyFont="1" applyBorder="1" applyAlignment="1">
      <alignment horizontal="left"/>
    </xf>
    <xf numFmtId="49" fontId="47" fillId="0" borderId="17" xfId="0" applyNumberFormat="1" applyFont="1" applyBorder="1" applyAlignment="1">
      <alignment horizontal="center"/>
    </xf>
    <xf numFmtId="49" fontId="47" fillId="0" borderId="10" xfId="0" applyNumberFormat="1" applyFont="1" applyBorder="1" applyAlignment="1">
      <alignment horizontal="center"/>
    </xf>
    <xf numFmtId="49" fontId="47" fillId="3" borderId="10" xfId="0" applyNumberFormat="1" applyFont="1" applyFill="1" applyBorder="1" applyAlignment="1">
      <alignment horizontal="left" wrapText="1"/>
    </xf>
    <xf numFmtId="0" fontId="47" fillId="0" borderId="17" xfId="0" applyFont="1" applyBorder="1" applyAlignment="1">
      <alignment horizontal="center"/>
    </xf>
    <xf numFmtId="0" fontId="47" fillId="0" borderId="24" xfId="0" applyFont="1" applyBorder="1" applyAlignment="1">
      <alignment horizontal="left"/>
    </xf>
    <xf numFmtId="3" fontId="79" fillId="0" borderId="25" xfId="0" applyNumberFormat="1" applyFont="1" applyBorder="1" applyAlignment="1">
      <alignment horizontal="right" vertical="center"/>
    </xf>
    <xf numFmtId="0" fontId="47" fillId="0" borderId="10" xfId="0" applyFont="1" applyBorder="1"/>
    <xf numFmtId="0" fontId="91" fillId="0" borderId="17" xfId="0" applyFont="1" applyBorder="1" applyAlignment="1">
      <alignment horizontal="left"/>
    </xf>
    <xf numFmtId="0" fontId="91" fillId="0" borderId="24" xfId="0" applyFont="1" applyBorder="1" applyAlignment="1">
      <alignment horizontal="left"/>
    </xf>
    <xf numFmtId="49" fontId="15" fillId="0" borderId="17" xfId="0" applyNumberFormat="1" applyFont="1" applyBorder="1" applyAlignment="1">
      <alignment horizontal="center"/>
    </xf>
    <xf numFmtId="49" fontId="15" fillId="0" borderId="10" xfId="0" applyNumberFormat="1" applyFont="1" applyBorder="1" applyAlignment="1">
      <alignment horizontal="center"/>
    </xf>
    <xf numFmtId="0" fontId="15" fillId="0" borderId="10" xfId="0" applyFont="1" applyBorder="1" applyAlignment="1">
      <alignment wrapText="1"/>
    </xf>
    <xf numFmtId="3" fontId="15" fillId="0" borderId="25" xfId="0" applyNumberFormat="1" applyFont="1" applyBorder="1" applyAlignment="1"/>
    <xf numFmtId="49" fontId="88" fillId="0" borderId="10" xfId="0" applyNumberFormat="1" applyFont="1" applyBorder="1" applyAlignment="1">
      <alignment horizontal="center"/>
    </xf>
    <xf numFmtId="3" fontId="42" fillId="0" borderId="25" xfId="0" applyNumberFormat="1" applyFont="1" applyBorder="1" applyAlignment="1">
      <alignment vertical="center"/>
    </xf>
    <xf numFmtId="3" fontId="42" fillId="0" borderId="25" xfId="0" applyNumberFormat="1" applyFont="1" applyBorder="1" applyAlignment="1"/>
    <xf numFmtId="3" fontId="79" fillId="0" borderId="25" xfId="0" applyNumberFormat="1" applyFont="1" applyBorder="1" applyAlignment="1"/>
    <xf numFmtId="49" fontId="15" fillId="0" borderId="17" xfId="0" applyNumberFormat="1" applyFont="1" applyBorder="1"/>
    <xf numFmtId="0" fontId="15" fillId="0" borderId="22" xfId="0" applyFont="1" applyBorder="1"/>
    <xf numFmtId="0" fontId="15" fillId="0" borderId="10" xfId="0" applyFont="1" applyBorder="1"/>
    <xf numFmtId="0" fontId="15" fillId="0" borderId="22" xfId="0" applyFont="1" applyBorder="1" applyAlignment="1">
      <alignment horizontal="center"/>
    </xf>
    <xf numFmtId="3" fontId="15" fillId="0" borderId="25" xfId="0" applyNumberFormat="1" applyFont="1" applyBorder="1" applyAlignment="1">
      <alignment horizontal="right"/>
    </xf>
    <xf numFmtId="3" fontId="42" fillId="0" borderId="25" xfId="0" applyNumberFormat="1" applyFont="1" applyBorder="1" applyAlignment="1">
      <alignment horizontal="right"/>
    </xf>
    <xf numFmtId="49" fontId="88" fillId="0" borderId="17" xfId="0" applyNumberFormat="1" applyFont="1" applyBorder="1" applyAlignment="1">
      <alignment horizontal="center"/>
    </xf>
    <xf numFmtId="3" fontId="42" fillId="0" borderId="20" xfId="0" applyNumberFormat="1" applyFont="1" applyBorder="1" applyAlignment="1">
      <alignment horizontal="center"/>
    </xf>
    <xf numFmtId="49" fontId="79" fillId="0" borderId="23" xfId="0" applyNumberFormat="1" applyFont="1" applyBorder="1" applyAlignment="1">
      <alignment horizontal="left" wrapText="1"/>
    </xf>
    <xf numFmtId="0" fontId="100" fillId="0" borderId="10" xfId="0" applyFont="1" applyBorder="1" applyAlignment="1">
      <alignment horizontal="left" wrapText="1"/>
    </xf>
    <xf numFmtId="3" fontId="101" fillId="0" borderId="20" xfId="0" applyNumberFormat="1" applyFont="1" applyBorder="1" applyAlignment="1">
      <alignment horizontal="center"/>
    </xf>
    <xf numFmtId="0" fontId="93" fillId="0" borderId="23" xfId="0" applyFont="1" applyBorder="1" applyAlignment="1">
      <alignment horizontal="center"/>
    </xf>
    <xf numFmtId="0" fontId="93" fillId="0" borderId="10" xfId="0" applyFont="1" applyBorder="1" applyAlignment="1">
      <alignment horizontal="center"/>
    </xf>
    <xf numFmtId="0" fontId="93" fillId="0" borderId="32" xfId="0" applyFont="1" applyBorder="1" applyAlignment="1">
      <alignment horizontal="center"/>
    </xf>
    <xf numFmtId="0" fontId="93" fillId="0" borderId="33" xfId="0" applyFont="1" applyBorder="1" applyAlignment="1">
      <alignment horizontal="center"/>
    </xf>
    <xf numFmtId="0" fontId="15" fillId="0" borderId="33" xfId="0" applyFont="1" applyBorder="1"/>
    <xf numFmtId="3" fontId="15" fillId="0" borderId="30" xfId="0" applyNumberFormat="1" applyFont="1" applyBorder="1" applyAlignment="1">
      <alignment horizontal="right"/>
    </xf>
    <xf numFmtId="49" fontId="39" fillId="0" borderId="0" xfId="0" applyNumberFormat="1" applyFont="1" applyBorder="1" applyAlignment="1" applyProtection="1">
      <alignment horizontal="left"/>
      <protection locked="0"/>
    </xf>
    <xf numFmtId="0" fontId="40" fillId="0" borderId="0" xfId="0" applyFont="1"/>
    <xf numFmtId="3" fontId="42" fillId="0" borderId="20" xfId="0" applyNumberFormat="1" applyFont="1" applyBorder="1" applyAlignment="1"/>
    <xf numFmtId="0" fontId="9" fillId="0" borderId="0" xfId="2" applyFont="1"/>
    <xf numFmtId="0" fontId="102" fillId="0" borderId="0" xfId="2" applyFont="1"/>
    <xf numFmtId="49" fontId="63" fillId="0" borderId="0" xfId="26" applyNumberFormat="1" applyFont="1" applyFill="1" applyBorder="1" applyAlignment="1">
      <alignment horizontal="right" wrapText="1"/>
    </xf>
    <xf numFmtId="0" fontId="12" fillId="0" borderId="0" xfId="2" applyFont="1"/>
    <xf numFmtId="0" fontId="9" fillId="0" borderId="1" xfId="2" applyFont="1" applyBorder="1" applyAlignment="1">
      <alignment horizontal="center" vertical="center" wrapText="1"/>
    </xf>
    <xf numFmtId="0" fontId="102" fillId="0" borderId="0" xfId="2" applyFont="1" applyAlignment="1">
      <alignment horizontal="center" vertical="center" wrapText="1"/>
    </xf>
    <xf numFmtId="0" fontId="103" fillId="0" borderId="1" xfId="2" applyFont="1" applyBorder="1" applyAlignment="1">
      <alignment horizontal="center" vertical="center" wrapText="1"/>
    </xf>
    <xf numFmtId="0" fontId="104" fillId="0" borderId="0" xfId="2" applyFont="1" applyAlignment="1">
      <alignment horizontal="center" vertical="center" wrapText="1"/>
    </xf>
    <xf numFmtId="0" fontId="12" fillId="5" borderId="1" xfId="2" applyFont="1" applyFill="1" applyBorder="1" applyAlignment="1">
      <alignment horizontal="center" wrapText="1"/>
    </xf>
    <xf numFmtId="3" fontId="19" fillId="5" borderId="1" xfId="2" applyNumberFormat="1" applyFont="1" applyFill="1" applyBorder="1" applyAlignment="1">
      <alignment horizontal="center" wrapText="1"/>
    </xf>
    <xf numFmtId="0" fontId="105" fillId="0" borderId="0" xfId="2" applyFont="1" applyAlignment="1">
      <alignment horizontal="center" vertical="center" wrapText="1"/>
    </xf>
    <xf numFmtId="0" fontId="106" fillId="0" borderId="1" xfId="2" applyFont="1" applyFill="1" applyBorder="1" applyAlignment="1">
      <alignment wrapText="1"/>
    </xf>
    <xf numFmtId="3" fontId="12" fillId="0" borderId="1" xfId="2" applyNumberFormat="1" applyFont="1" applyBorder="1" applyAlignment="1">
      <alignment horizontal="center" wrapText="1"/>
    </xf>
    <xf numFmtId="0" fontId="106" fillId="0" borderId="1" xfId="2" applyFont="1" applyBorder="1" applyAlignment="1">
      <alignment wrapText="1"/>
    </xf>
    <xf numFmtId="3" fontId="59" fillId="0" borderId="1" xfId="2" applyNumberFormat="1" applyFont="1" applyBorder="1" applyAlignment="1">
      <alignment horizontal="center" wrapText="1"/>
    </xf>
    <xf numFmtId="0" fontId="107" fillId="0" borderId="0" xfId="2" applyFont="1" applyAlignment="1">
      <alignment horizontal="center" vertical="center" wrapText="1"/>
    </xf>
    <xf numFmtId="0" fontId="12" fillId="0" borderId="1" xfId="2" applyFont="1" applyBorder="1" applyAlignment="1">
      <alignment wrapText="1"/>
    </xf>
    <xf numFmtId="0" fontId="59" fillId="0" borderId="1" xfId="2" applyFont="1" applyBorder="1" applyAlignment="1">
      <alignment wrapText="1"/>
    </xf>
    <xf numFmtId="49" fontId="47" fillId="0" borderId="4" xfId="0" applyNumberFormat="1" applyFont="1" applyBorder="1" applyAlignment="1">
      <alignment horizontal="left" wrapText="1"/>
    </xf>
    <xf numFmtId="4" fontId="59" fillId="0" borderId="1" xfId="2" applyNumberFormat="1" applyFont="1" applyBorder="1" applyAlignment="1">
      <alignment horizontal="center" wrapText="1"/>
    </xf>
    <xf numFmtId="3" fontId="54" fillId="0" borderId="1" xfId="2" applyNumberFormat="1" applyFont="1" applyFill="1" applyBorder="1" applyAlignment="1">
      <alignment horizontal="center" wrapText="1"/>
    </xf>
    <xf numFmtId="0" fontId="105" fillId="5" borderId="1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left" wrapText="1"/>
    </xf>
    <xf numFmtId="0" fontId="15" fillId="0" borderId="1" xfId="2" applyFont="1" applyFill="1" applyBorder="1" applyAlignment="1">
      <alignment horizontal="center" wrapText="1"/>
    </xf>
    <xf numFmtId="3" fontId="15" fillId="0" borderId="1" xfId="2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justify" vertical="center"/>
    </xf>
    <xf numFmtId="0" fontId="103" fillId="0" borderId="1" xfId="2" applyFont="1" applyFill="1" applyBorder="1" applyAlignment="1">
      <alignment horizontal="center" vertical="center" wrapText="1"/>
    </xf>
    <xf numFmtId="3" fontId="15" fillId="0" borderId="1" xfId="2" applyNumberFormat="1" applyFont="1" applyBorder="1" applyAlignment="1">
      <alignment horizontal="center" wrapText="1"/>
    </xf>
    <xf numFmtId="0" fontId="15" fillId="0" borderId="0" xfId="0" applyFont="1" applyAlignment="1">
      <alignment horizontal="justify" vertical="center"/>
    </xf>
    <xf numFmtId="49" fontId="47" fillId="0" borderId="1" xfId="0" applyNumberFormat="1" applyFont="1" applyBorder="1" applyAlignment="1">
      <alignment horizontal="left" wrapText="1"/>
    </xf>
    <xf numFmtId="0" fontId="47" fillId="0" borderId="0" xfId="0" applyFont="1" applyAlignment="1">
      <alignment horizontal="justify" vertical="center"/>
    </xf>
    <xf numFmtId="0" fontId="108" fillId="0" borderId="1" xfId="2" applyFont="1" applyBorder="1" applyAlignment="1">
      <alignment horizontal="center" vertical="center" wrapText="1"/>
    </xf>
    <xf numFmtId="3" fontId="108" fillId="0" borderId="1" xfId="2" applyNumberFormat="1" applyFont="1" applyBorder="1" applyAlignment="1">
      <alignment horizontal="center" vertical="center" wrapText="1"/>
    </xf>
    <xf numFmtId="0" fontId="109" fillId="0" borderId="0" xfId="2" applyFont="1" applyAlignment="1">
      <alignment horizontal="center" vertical="center" wrapText="1"/>
    </xf>
    <xf numFmtId="49" fontId="80" fillId="5" borderId="1" xfId="2" applyNumberFormat="1" applyFont="1" applyFill="1" applyBorder="1" applyAlignment="1" applyProtection="1">
      <alignment horizontal="center" wrapText="1"/>
      <protection locked="0"/>
    </xf>
    <xf numFmtId="3" fontId="80" fillId="5" borderId="1" xfId="2" applyNumberFormat="1" applyFont="1" applyFill="1" applyBorder="1" applyAlignment="1" applyProtection="1">
      <alignment horizontal="center" wrapText="1"/>
      <protection locked="0"/>
    </xf>
    <xf numFmtId="0" fontId="107" fillId="0" borderId="0" xfId="2" applyFont="1" applyAlignment="1">
      <alignment wrapText="1"/>
    </xf>
    <xf numFmtId="49" fontId="81" fillId="0" borderId="1" xfId="2" applyNumberFormat="1" applyFont="1" applyFill="1" applyBorder="1" applyAlignment="1" applyProtection="1">
      <alignment horizontal="center" wrapText="1"/>
      <protection locked="0"/>
    </xf>
    <xf numFmtId="49" fontId="80" fillId="0" borderId="1" xfId="2" applyNumberFormat="1" applyFont="1" applyFill="1" applyBorder="1" applyAlignment="1" applyProtection="1">
      <alignment horizontal="center" wrapText="1"/>
      <protection locked="0"/>
    </xf>
    <xf numFmtId="3" fontId="81" fillId="0" borderId="1" xfId="2" applyNumberFormat="1" applyFont="1" applyFill="1" applyBorder="1" applyAlignment="1" applyProtection="1">
      <alignment horizontal="center" wrapText="1"/>
      <protection locked="0"/>
    </xf>
    <xf numFmtId="0" fontId="107" fillId="0" borderId="0" xfId="2" applyFont="1" applyFill="1" applyAlignment="1">
      <alignment wrapText="1"/>
    </xf>
    <xf numFmtId="49" fontId="81" fillId="0" borderId="6" xfId="0" applyNumberFormat="1" applyFont="1" applyBorder="1" applyAlignment="1">
      <alignment horizontal="center" wrapText="1"/>
    </xf>
    <xf numFmtId="0" fontId="47" fillId="7" borderId="1" xfId="0" applyFont="1" applyFill="1" applyBorder="1" applyAlignment="1">
      <alignment horizontal="center" wrapText="1"/>
    </xf>
    <xf numFmtId="0" fontId="110" fillId="0" borderId="1" xfId="0" applyFont="1" applyBorder="1"/>
    <xf numFmtId="0" fontId="47" fillId="7" borderId="1" xfId="0" applyFont="1" applyFill="1" applyBorder="1" applyAlignment="1">
      <alignment horizontal="left" wrapText="1"/>
    </xf>
    <xf numFmtId="49" fontId="81" fillId="0" borderId="11" xfId="0" applyNumberFormat="1" applyFont="1" applyBorder="1" applyAlignment="1">
      <alignment horizontal="center" wrapText="1"/>
    </xf>
    <xf numFmtId="0" fontId="47" fillId="7" borderId="3" xfId="0" applyFont="1" applyFill="1" applyBorder="1" applyAlignment="1">
      <alignment horizontal="left" wrapText="1"/>
    </xf>
    <xf numFmtId="49" fontId="84" fillId="0" borderId="1" xfId="2" applyNumberFormat="1" applyFont="1" applyFill="1" applyBorder="1" applyAlignment="1" applyProtection="1">
      <alignment horizontal="center" wrapText="1"/>
      <protection locked="0"/>
    </xf>
    <xf numFmtId="49" fontId="16" fillId="5" borderId="1" xfId="2" applyNumberFormat="1" applyFont="1" applyFill="1" applyBorder="1" applyAlignment="1" applyProtection="1">
      <alignment horizontal="center" wrapText="1"/>
      <protection locked="0"/>
    </xf>
    <xf numFmtId="3" fontId="16" fillId="5" borderId="1" xfId="2" applyNumberFormat="1" applyFont="1" applyFill="1" applyBorder="1" applyAlignment="1" applyProtection="1">
      <alignment horizontal="center" wrapText="1"/>
      <protection locked="0"/>
    </xf>
    <xf numFmtId="0" fontId="105" fillId="0" borderId="0" xfId="2" applyFont="1" applyAlignment="1">
      <alignment wrapText="1"/>
    </xf>
    <xf numFmtId="3" fontId="80" fillId="0" borderId="1" xfId="2" applyNumberFormat="1" applyFont="1" applyFill="1" applyBorder="1" applyAlignment="1" applyProtection="1">
      <alignment horizontal="center" wrapText="1"/>
      <protection locked="0"/>
    </xf>
    <xf numFmtId="49" fontId="54" fillId="0" borderId="6" xfId="0" applyNumberFormat="1" applyFont="1" applyBorder="1" applyAlignment="1">
      <alignment horizontal="center" wrapText="1"/>
    </xf>
    <xf numFmtId="0" fontId="47" fillId="0" borderId="1" xfId="0" applyFont="1" applyBorder="1" applyAlignment="1">
      <alignment horizontal="left" vertical="center" wrapText="1"/>
    </xf>
    <xf numFmtId="0" fontId="79" fillId="0" borderId="1" xfId="0" applyFont="1" applyBorder="1" applyAlignment="1">
      <alignment horizontal="left" vertical="center" wrapText="1"/>
    </xf>
    <xf numFmtId="3" fontId="79" fillId="0" borderId="1" xfId="2" applyNumberFormat="1" applyFont="1" applyBorder="1" applyAlignment="1">
      <alignment horizontal="center" wrapText="1"/>
    </xf>
    <xf numFmtId="0" fontId="42" fillId="0" borderId="1" xfId="0" applyFont="1" applyBorder="1" applyAlignment="1">
      <alignment horizontal="left" vertical="center" wrapText="1"/>
    </xf>
    <xf numFmtId="3" fontId="42" fillId="0" borderId="1" xfId="2" applyNumberFormat="1" applyFont="1" applyBorder="1" applyAlignment="1">
      <alignment horizontal="center" wrapText="1"/>
    </xf>
    <xf numFmtId="3" fontId="111" fillId="5" borderId="1" xfId="0" applyNumberFormat="1" applyFont="1" applyFill="1" applyBorder="1" applyAlignment="1">
      <alignment horizontal="center" wrapText="1"/>
    </xf>
    <xf numFmtId="3" fontId="111" fillId="0" borderId="1" xfId="0" applyNumberFormat="1" applyFont="1" applyBorder="1" applyAlignment="1">
      <alignment horizontal="center" wrapText="1"/>
    </xf>
    <xf numFmtId="49" fontId="16" fillId="2" borderId="1" xfId="2" applyNumberFormat="1" applyFont="1" applyFill="1" applyBorder="1" applyAlignment="1">
      <alignment horizontal="center" wrapText="1"/>
    </xf>
    <xf numFmtId="49" fontId="112" fillId="2" borderId="1" xfId="2" applyNumberFormat="1" applyFont="1" applyFill="1" applyBorder="1" applyAlignment="1" applyProtection="1">
      <alignment horizontal="center" wrapText="1"/>
      <protection locked="0"/>
    </xf>
    <xf numFmtId="49" fontId="16" fillId="2" borderId="1" xfId="2" applyNumberFormat="1" applyFont="1" applyFill="1" applyBorder="1" applyAlignment="1" applyProtection="1">
      <alignment horizontal="center" wrapText="1"/>
      <protection locked="0"/>
    </xf>
    <xf numFmtId="3" fontId="112" fillId="2" borderId="1" xfId="2" applyNumberFormat="1" applyFont="1" applyFill="1" applyBorder="1" applyAlignment="1" applyProtection="1">
      <alignment horizontal="center" wrapText="1"/>
      <protection locked="0"/>
    </xf>
    <xf numFmtId="49" fontId="12" fillId="0" borderId="0" xfId="2" applyNumberFormat="1" applyFont="1"/>
    <xf numFmtId="0" fontId="105" fillId="0" borderId="0" xfId="2" applyFont="1"/>
    <xf numFmtId="49" fontId="102" fillId="0" borderId="0" xfId="2" applyNumberFormat="1" applyFont="1"/>
    <xf numFmtId="0" fontId="113" fillId="0" borderId="0" xfId="2" applyFont="1"/>
    <xf numFmtId="49" fontId="114" fillId="0" borderId="0" xfId="2" applyNumberFormat="1" applyFont="1" applyFill="1" applyBorder="1" applyAlignment="1">
      <alignment horizontal="center" vertical="center" wrapText="1"/>
    </xf>
    <xf numFmtId="49" fontId="10" fillId="0" borderId="0" xfId="2" applyNumberFormat="1" applyFont="1" applyFill="1" applyBorder="1" applyAlignment="1" applyProtection="1">
      <alignment vertical="top" wrapText="1"/>
      <protection locked="0"/>
    </xf>
    <xf numFmtId="0" fontId="102" fillId="0" borderId="0" xfId="2" applyFont="1" applyBorder="1"/>
    <xf numFmtId="49" fontId="114" fillId="0" borderId="0" xfId="2" applyNumberFormat="1" applyFont="1" applyFill="1" applyBorder="1" applyAlignment="1" applyProtection="1">
      <alignment vertical="top" wrapText="1"/>
      <protection locked="0"/>
    </xf>
    <xf numFmtId="49" fontId="26" fillId="0" borderId="6" xfId="26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32" fillId="0" borderId="0" xfId="26" applyNumberFormat="1" applyFont="1" applyFill="1" applyBorder="1" applyAlignment="1" applyProtection="1">
      <alignment horizontal="left" vertical="top" wrapText="1"/>
      <protection locked="0"/>
    </xf>
    <xf numFmtId="49" fontId="18" fillId="0" borderId="0" xfId="26" applyNumberFormat="1" applyFont="1" applyFill="1" applyBorder="1" applyAlignment="1" applyProtection="1">
      <alignment horizontal="left" wrapText="1"/>
      <protection locked="0"/>
    </xf>
    <xf numFmtId="0" fontId="60" fillId="0" borderId="0" xfId="0" applyFont="1" applyAlignment="1"/>
    <xf numFmtId="0" fontId="15" fillId="0" borderId="0" xfId="26" applyFont="1" applyAlignment="1"/>
    <xf numFmtId="0" fontId="15" fillId="0" borderId="0" xfId="26" applyFont="1" applyAlignment="1">
      <alignment horizontal="right"/>
    </xf>
    <xf numFmtId="1" fontId="22" fillId="0" borderId="0" xfId="26" applyNumberFormat="1" applyFont="1" applyFill="1" applyBorder="1" applyAlignment="1">
      <alignment horizontal="center" vertical="center" wrapText="1"/>
    </xf>
    <xf numFmtId="0" fontId="23" fillId="0" borderId="3" xfId="26" applyFont="1" applyFill="1" applyBorder="1" applyAlignment="1">
      <alignment horizontal="center" vertical="center" wrapText="1"/>
    </xf>
    <xf numFmtId="0" fontId="23" fillId="0" borderId="4" xfId="26" applyFont="1" applyFill="1" applyBorder="1" applyAlignment="1">
      <alignment horizontal="center" vertical="center" wrapText="1"/>
    </xf>
    <xf numFmtId="49" fontId="24" fillId="0" borderId="3" xfId="26" applyNumberFormat="1" applyFont="1" applyFill="1" applyBorder="1" applyAlignment="1">
      <alignment horizontal="center" vertical="center" wrapText="1"/>
    </xf>
    <xf numFmtId="49" fontId="24" fillId="0" borderId="4" xfId="26" applyNumberFormat="1" applyFont="1" applyFill="1" applyBorder="1" applyAlignment="1">
      <alignment horizontal="center" vertical="center" wrapText="1"/>
    </xf>
    <xf numFmtId="0" fontId="24" fillId="0" borderId="3" xfId="26" applyFont="1" applyFill="1" applyBorder="1" applyAlignment="1">
      <alignment horizontal="center" vertical="center"/>
    </xf>
    <xf numFmtId="0" fontId="24" fillId="0" borderId="4" xfId="26" applyFont="1" applyFill="1" applyBorder="1" applyAlignment="1">
      <alignment horizontal="center" vertical="center"/>
    </xf>
    <xf numFmtId="0" fontId="24" fillId="0" borderId="3" xfId="26" applyFont="1" applyFill="1" applyBorder="1" applyAlignment="1">
      <alignment horizontal="center" vertical="center" wrapText="1"/>
    </xf>
    <xf numFmtId="0" fontId="24" fillId="0" borderId="4" xfId="26" applyFont="1" applyFill="1" applyBorder="1" applyAlignment="1">
      <alignment horizontal="center" vertical="center" wrapText="1"/>
    </xf>
    <xf numFmtId="0" fontId="24" fillId="0" borderId="6" xfId="26" applyFont="1" applyFill="1" applyBorder="1" applyAlignment="1">
      <alignment horizontal="center" vertical="center"/>
    </xf>
    <xf numFmtId="0" fontId="24" fillId="0" borderId="2" xfId="26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71" fillId="0" borderId="0" xfId="26" applyNumberFormat="1" applyFont="1" applyFill="1" applyBorder="1" applyAlignment="1">
      <alignment horizontal="left" wrapText="1"/>
    </xf>
    <xf numFmtId="0" fontId="40" fillId="0" borderId="0" xfId="0" applyFont="1" applyAlignment="1"/>
    <xf numFmtId="1" fontId="15" fillId="0" borderId="0" xfId="26" applyNumberFormat="1" applyFont="1" applyFill="1" applyBorder="1" applyAlignment="1">
      <alignment horizontal="left" vertical="top" wrapText="1"/>
    </xf>
    <xf numFmtId="0" fontId="37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5" fillId="0" borderId="21" xfId="0" applyFont="1" applyBorder="1" applyAlignment="1"/>
    <xf numFmtId="0" fontId="15" fillId="0" borderId="22" xfId="0" applyFont="1" applyBorder="1" applyAlignment="1"/>
    <xf numFmtId="0" fontId="15" fillId="0" borderId="0" xfId="0" applyFont="1" applyAlignment="1"/>
    <xf numFmtId="0" fontId="22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86" fillId="0" borderId="0" xfId="0" applyFont="1" applyAlignment="1">
      <alignment horizontal="center"/>
    </xf>
    <xf numFmtId="0" fontId="87" fillId="0" borderId="0" xfId="0" applyFont="1" applyAlignment="1">
      <alignment horizontal="center"/>
    </xf>
    <xf numFmtId="0" fontId="88" fillId="0" borderId="13" xfId="0" applyFont="1" applyBorder="1" applyAlignment="1">
      <alignment horizontal="center" vertical="center" wrapText="1"/>
    </xf>
    <xf numFmtId="0" fontId="88" fillId="0" borderId="17" xfId="0" applyFont="1" applyBorder="1" applyAlignment="1">
      <alignment horizontal="center" vertical="center"/>
    </xf>
    <xf numFmtId="0" fontId="89" fillId="0" borderId="14" xfId="0" applyFont="1" applyBorder="1" applyAlignment="1">
      <alignment horizontal="center" vertical="center" wrapText="1"/>
    </xf>
    <xf numFmtId="0" fontId="90" fillId="0" borderId="15" xfId="0" applyFont="1" applyBorder="1" applyAlignment="1">
      <alignment horizontal="center" vertical="center"/>
    </xf>
    <xf numFmtId="0" fontId="90" fillId="0" borderId="18" xfId="0" applyFont="1" applyBorder="1" applyAlignment="1">
      <alignment horizontal="center" vertical="center"/>
    </xf>
    <xf numFmtId="0" fontId="90" fillId="0" borderId="19" xfId="0" applyFont="1" applyBorder="1" applyAlignment="1">
      <alignment horizontal="center" vertical="center"/>
    </xf>
    <xf numFmtId="0" fontId="89" fillId="0" borderId="16" xfId="0" applyFont="1" applyBorder="1" applyAlignment="1">
      <alignment horizontal="center" vertical="center"/>
    </xf>
    <xf numFmtId="0" fontId="90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1" fillId="0" borderId="23" xfId="0" applyFont="1" applyBorder="1" applyAlignment="1">
      <alignment horizontal="left"/>
    </xf>
    <xf numFmtId="0" fontId="0" fillId="0" borderId="24" xfId="0" applyBorder="1" applyAlignment="1"/>
    <xf numFmtId="0" fontId="0" fillId="0" borderId="25" xfId="0" applyBorder="1" applyAlignment="1"/>
    <xf numFmtId="0" fontId="15" fillId="0" borderId="21" xfId="0" applyFont="1" applyBorder="1" applyAlignment="1">
      <alignment horizontal="left"/>
    </xf>
    <xf numFmtId="0" fontId="37" fillId="0" borderId="22" xfId="0" applyFont="1" applyBorder="1" applyAlignment="1">
      <alignment horizontal="left"/>
    </xf>
    <xf numFmtId="0" fontId="37" fillId="0" borderId="22" xfId="0" applyFont="1" applyBorder="1" applyAlignment="1"/>
    <xf numFmtId="0" fontId="15" fillId="0" borderId="28" xfId="0" applyFont="1" applyBorder="1" applyAlignment="1"/>
    <xf numFmtId="0" fontId="37" fillId="0" borderId="29" xfId="0" applyFont="1" applyBorder="1" applyAlignment="1"/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wrapText="1"/>
    </xf>
    <xf numFmtId="0" fontId="15" fillId="0" borderId="21" xfId="0" applyFont="1" applyBorder="1" applyAlignment="1">
      <alignment horizontal="left" wrapText="1"/>
    </xf>
    <xf numFmtId="0" fontId="15" fillId="0" borderId="22" xfId="0" applyFont="1" applyBorder="1" applyAlignment="1">
      <alignment horizontal="left" wrapText="1"/>
    </xf>
    <xf numFmtId="0" fontId="91" fillId="0" borderId="17" xfId="0" applyFont="1" applyBorder="1" applyAlignment="1">
      <alignment horizontal="left"/>
    </xf>
    <xf numFmtId="0" fontId="91" fillId="0" borderId="22" xfId="0" applyFont="1" applyBorder="1" applyAlignment="1">
      <alignment horizontal="left"/>
    </xf>
    <xf numFmtId="0" fontId="92" fillId="0" borderId="10" xfId="0" applyFont="1" applyBorder="1" applyAlignment="1">
      <alignment horizontal="left"/>
    </xf>
    <xf numFmtId="0" fontId="92" fillId="0" borderId="20" xfId="0" applyFont="1" applyBorder="1" applyAlignment="1">
      <alignment horizontal="left"/>
    </xf>
    <xf numFmtId="0" fontId="2" fillId="0" borderId="21" xfId="0" applyFont="1" applyBorder="1" applyAlignment="1"/>
    <xf numFmtId="0" fontId="0" fillId="0" borderId="22" xfId="0" applyBorder="1" applyAlignment="1"/>
    <xf numFmtId="49" fontId="79" fillId="0" borderId="17" xfId="0" applyNumberFormat="1" applyFont="1" applyBorder="1" applyAlignment="1">
      <alignment horizontal="left" wrapText="1"/>
    </xf>
    <xf numFmtId="0" fontId="100" fillId="0" borderId="10" xfId="0" applyFont="1" applyBorder="1" applyAlignment="1">
      <alignment horizontal="left" wrapText="1"/>
    </xf>
    <xf numFmtId="0" fontId="94" fillId="0" borderId="0" xfId="0" applyFont="1" applyAlignment="1">
      <alignment horizontal="center"/>
    </xf>
    <xf numFmtId="0" fontId="93" fillId="0" borderId="0" xfId="0" applyFont="1" applyAlignment="1">
      <alignment horizontal="center"/>
    </xf>
    <xf numFmtId="0" fontId="88" fillId="0" borderId="31" xfId="0" applyFont="1" applyBorder="1" applyAlignment="1">
      <alignment horizontal="center" vertical="center" wrapText="1"/>
    </xf>
    <xf numFmtId="0" fontId="95" fillId="0" borderId="10" xfId="0" applyFont="1" applyBorder="1" applyAlignment="1">
      <alignment horizontal="center" vertical="center" wrapText="1"/>
    </xf>
    <xf numFmtId="0" fontId="88" fillId="0" borderId="16" xfId="0" applyFont="1" applyBorder="1" applyAlignment="1">
      <alignment horizontal="center" vertical="center"/>
    </xf>
    <xf numFmtId="0" fontId="95" fillId="0" borderId="20" xfId="0" applyFont="1" applyBorder="1" applyAlignment="1">
      <alignment horizontal="center" vertical="center"/>
    </xf>
    <xf numFmtId="0" fontId="87" fillId="0" borderId="17" xfId="0" applyFont="1" applyBorder="1" applyAlignment="1">
      <alignment horizontal="left"/>
    </xf>
    <xf numFmtId="0" fontId="87" fillId="0" borderId="22" xfId="0" applyFont="1" applyBorder="1" applyAlignment="1">
      <alignment horizontal="left"/>
    </xf>
    <xf numFmtId="0" fontId="96" fillId="0" borderId="26" xfId="0" applyFont="1" applyBorder="1" applyAlignment="1">
      <alignment horizontal="left"/>
    </xf>
    <xf numFmtId="0" fontId="96" fillId="0" borderId="20" xfId="0" applyFont="1" applyBorder="1" applyAlignment="1">
      <alignment horizontal="left"/>
    </xf>
    <xf numFmtId="0" fontId="79" fillId="0" borderId="23" xfId="0" applyFont="1" applyBorder="1" applyAlignment="1">
      <alignment horizontal="center" wrapText="1"/>
    </xf>
    <xf numFmtId="0" fontId="100" fillId="0" borderId="24" xfId="0" applyFont="1" applyBorder="1" applyAlignment="1">
      <alignment horizontal="center" wrapText="1"/>
    </xf>
    <xf numFmtId="0" fontId="100" fillId="0" borderId="22" xfId="0" applyFont="1" applyBorder="1" applyAlignment="1">
      <alignment horizontal="center" wrapText="1"/>
    </xf>
    <xf numFmtId="49" fontId="79" fillId="0" borderId="17" xfId="0" applyNumberFormat="1" applyFont="1" applyBorder="1" applyAlignment="1">
      <alignment horizontal="center" wrapText="1"/>
    </xf>
    <xf numFmtId="0" fontId="100" fillId="0" borderId="10" xfId="0" applyFont="1" applyBorder="1" applyAlignment="1">
      <alignment horizontal="center" wrapText="1"/>
    </xf>
    <xf numFmtId="49" fontId="42" fillId="0" borderId="17" xfId="0" applyNumberFormat="1" applyFont="1" applyBorder="1" applyAlignment="1">
      <alignment horizontal="left" wrapText="1"/>
    </xf>
    <xf numFmtId="0" fontId="62" fillId="0" borderId="10" xfId="0" applyFont="1" applyBorder="1" applyAlignment="1">
      <alignment horizontal="left" wrapText="1"/>
    </xf>
    <xf numFmtId="0" fontId="96" fillId="0" borderId="10" xfId="0" applyFont="1" applyBorder="1" applyAlignment="1">
      <alignment horizontal="left"/>
    </xf>
    <xf numFmtId="49" fontId="42" fillId="0" borderId="17" xfId="0" applyNumberFormat="1" applyFont="1" applyBorder="1" applyAlignment="1">
      <alignment horizontal="center" wrapText="1"/>
    </xf>
    <xf numFmtId="0" fontId="62" fillId="0" borderId="10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4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29" fillId="0" borderId="9" xfId="26" applyNumberFormat="1" applyFont="1" applyFill="1" applyBorder="1" applyAlignment="1">
      <alignment horizontal="center" wrapText="1"/>
    </xf>
    <xf numFmtId="0" fontId="0" fillId="0" borderId="9" xfId="0" applyBorder="1" applyAlignment="1">
      <alignment wrapText="1"/>
    </xf>
    <xf numFmtId="1" fontId="2" fillId="0" borderId="0" xfId="26" applyNumberFormat="1" applyFont="1" applyFill="1" applyBorder="1" applyAlignment="1">
      <alignment horizontal="center" vertical="top" wrapText="1"/>
    </xf>
    <xf numFmtId="0" fontId="0" fillId="0" borderId="0" xfId="0" applyAlignment="1">
      <alignment wrapText="1"/>
    </xf>
  </cellXfs>
  <cellStyles count="28">
    <cellStyle name="Normal_meresha_07" xfId="5"/>
    <cellStyle name="Гиперссылка" xfId="1" builtinId="8"/>
    <cellStyle name="Звичайний 10" xfId="6"/>
    <cellStyle name="Звичайний 11" xfId="7"/>
    <cellStyle name="Звичайний 12" xfId="8"/>
    <cellStyle name="Звичайний 13" xfId="9"/>
    <cellStyle name="Звичайний 14" xfId="10"/>
    <cellStyle name="Звичайний 15" xfId="11"/>
    <cellStyle name="Звичайний 16" xfId="12"/>
    <cellStyle name="Звичайний 17" xfId="13"/>
    <cellStyle name="Звичайний 18" xfId="14"/>
    <cellStyle name="Звичайний 19" xfId="15"/>
    <cellStyle name="Звичайний 2" xfId="16"/>
    <cellStyle name="Звичайний 20" xfId="17"/>
    <cellStyle name="Звичайний 3" xfId="18"/>
    <cellStyle name="Звичайний 4" xfId="19"/>
    <cellStyle name="Звичайний 5" xfId="20"/>
    <cellStyle name="Звичайний 6" xfId="21"/>
    <cellStyle name="Звичайний 7" xfId="22"/>
    <cellStyle name="Звичайний 8" xfId="23"/>
    <cellStyle name="Звичайний 9" xfId="24"/>
    <cellStyle name="Обычный" xfId="0" builtinId="0"/>
    <cellStyle name="Обычный 2" xfId="4"/>
    <cellStyle name="Обычный 2 2" xfId="27"/>
    <cellStyle name="Обычный_Dod5 2" xfId="26"/>
    <cellStyle name="Обычный_Dod6" xfId="2"/>
    <cellStyle name="Обычный_ZV1PIV98" xfId="3"/>
    <cellStyle name="Стиль 1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176563</xdr:colOff>
      <xdr:row>0</xdr:row>
      <xdr:rowOff>81311</xdr:rowOff>
    </xdr:from>
    <xdr:to>
      <xdr:col>6</xdr:col>
      <xdr:colOff>20910</xdr:colOff>
      <xdr:row>4</xdr:row>
      <xdr:rowOff>103381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586638" y="81311"/>
          <a:ext cx="3254297" cy="907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1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_______2023 року  №_________________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329940" y="0"/>
          <a:ext cx="1074610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730478" y="647054"/>
          <a:ext cx="10457611" cy="74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2023 рік</a:t>
          </a:r>
        </a:p>
      </xdr:txBody>
    </xdr:sp>
    <xdr:clientData/>
  </xdr:twoCellAnchor>
  <xdr:twoCellAnchor>
    <xdr:from>
      <xdr:col>3</xdr:col>
      <xdr:colOff>1693215</xdr:colOff>
      <xdr:row>129</xdr:row>
      <xdr:rowOff>398286</xdr:rowOff>
    </xdr:from>
    <xdr:to>
      <xdr:col>13</xdr:col>
      <xdr:colOff>321615</xdr:colOff>
      <xdr:row>130</xdr:row>
      <xdr:rowOff>47038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3903956" y="6371990"/>
          <a:ext cx="10058400" cy="31902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Олександр МЕНЗУЛ</a:t>
          </a:r>
        </a:p>
      </xdr:txBody>
    </xdr:sp>
    <xdr:clientData/>
  </xdr:twoCellAnchor>
  <xdr:twoCellAnchor editAs="oneCell">
    <xdr:from>
      <xdr:col>11</xdr:col>
      <xdr:colOff>563880</xdr:colOff>
      <xdr:row>0</xdr:row>
      <xdr:rowOff>129540</xdr:rowOff>
    </xdr:from>
    <xdr:to>
      <xdr:col>17</xdr:col>
      <xdr:colOff>1179601</xdr:colOff>
      <xdr:row>3</xdr:row>
      <xdr:rowOff>432435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3051155" y="129540"/>
          <a:ext cx="3238036" cy="893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________2023 року  №_____________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0</xdr:row>
      <xdr:rowOff>38100</xdr:rowOff>
    </xdr:from>
    <xdr:to>
      <xdr:col>9</xdr:col>
      <xdr:colOff>703078</xdr:colOff>
      <xdr:row>3</xdr:row>
      <xdr:rowOff>238125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134475" y="38100"/>
          <a:ext cx="4017778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Додаток 4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Вараської міської ради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kumimoji="0" lang="uk-U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________2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023 року  № </a:t>
          </a:r>
          <a:r>
            <a:rPr kumimoji="0" lang="uk-U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___________</a:t>
          </a:r>
          <a:endParaRPr kumimoji="0" lang="ru-RU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</xdr:txBody>
    </xdr:sp>
    <xdr:clientData/>
  </xdr:twoCellAnchor>
  <xdr:twoCellAnchor>
    <xdr:from>
      <xdr:col>1</xdr:col>
      <xdr:colOff>199360</xdr:colOff>
      <xdr:row>4</xdr:row>
      <xdr:rowOff>11076</xdr:rowOff>
    </xdr:from>
    <xdr:to>
      <xdr:col>5</xdr:col>
      <xdr:colOff>753139</xdr:colOff>
      <xdr:row>9</xdr:row>
      <xdr:rowOff>66454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075660" y="1068351"/>
          <a:ext cx="8716704" cy="112217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обсягів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капітальних вкладень бюджету </a:t>
          </a:r>
          <a:r>
            <a:rPr kumimoji="0" lang="ru-RU" sz="1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Вараської міської територіальної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громади </a:t>
          </a: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у розрізі інвестиційних проектів у 2023 році</a:t>
          </a:r>
        </a:p>
      </xdr:txBody>
    </xdr:sp>
    <xdr:clientData/>
  </xdr:twoCellAnchor>
  <xdr:twoCellAnchor>
    <xdr:from>
      <xdr:col>3</xdr:col>
      <xdr:colOff>76201</xdr:colOff>
      <xdr:row>52</xdr:row>
      <xdr:rowOff>114300</xdr:rowOff>
    </xdr:from>
    <xdr:to>
      <xdr:col>7</xdr:col>
      <xdr:colOff>3</xdr:colOff>
      <xdr:row>53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2771776" y="15821025"/>
          <a:ext cx="7800977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Міський голова                                                     Олександр МЕНЗУЛ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0277475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1</xdr:col>
      <xdr:colOff>323491</xdr:colOff>
      <xdr:row>3</xdr:row>
      <xdr:rowOff>428394</xdr:rowOff>
    </xdr:from>
    <xdr:to>
      <xdr:col>8</xdr:col>
      <xdr:colOff>80874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228366" y="914169"/>
          <a:ext cx="11320733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2023 році</a:t>
          </a:r>
        </a:p>
      </xdr:txBody>
    </xdr:sp>
    <xdr:clientData/>
  </xdr:twoCellAnchor>
  <xdr:twoCellAnchor>
    <xdr:from>
      <xdr:col>0</xdr:col>
      <xdr:colOff>638175</xdr:colOff>
      <xdr:row>107</xdr:row>
      <xdr:rowOff>295604</xdr:rowOff>
    </xdr:from>
    <xdr:to>
      <xdr:col>10</xdr:col>
      <xdr:colOff>28575</xdr:colOff>
      <xdr:row>108</xdr:row>
      <xdr:rowOff>656897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38175" y="34344742"/>
          <a:ext cx="14378590" cy="72258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Міський голова                                               Олександр МЕНЗУЛ</a:t>
          </a:r>
        </a:p>
      </xdr:txBody>
    </xdr:sp>
    <xdr:clientData/>
  </xdr:twoCellAnchor>
  <xdr:twoCellAnchor editAs="oneCell">
    <xdr:from>
      <xdr:col>6</xdr:col>
      <xdr:colOff>762001</xdr:colOff>
      <xdr:row>0</xdr:row>
      <xdr:rowOff>84667</xdr:rowOff>
    </xdr:from>
    <xdr:to>
      <xdr:col>9</xdr:col>
      <xdr:colOff>352426</xdr:colOff>
      <xdr:row>3</xdr:row>
      <xdr:rowOff>481542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0820401" y="84667"/>
          <a:ext cx="320040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5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_________2023 року  №______________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view="pageBreakPreview" topLeftCell="A16" zoomScaleNormal="100" zoomScaleSheetLayoutView="100" workbookViewId="0">
      <selection activeCell="F23" sqref="F23"/>
    </sheetView>
  </sheetViews>
  <sheetFormatPr defaultColWidth="8" defaultRowHeight="12.75" x14ac:dyDescent="0.2"/>
  <cols>
    <col min="1" max="1" width="14.7109375" style="239" customWidth="1"/>
    <col min="2" max="2" width="32.28515625" style="235" customWidth="1"/>
    <col min="3" max="3" width="19.140625" style="235" customWidth="1"/>
    <col min="4" max="4" width="17.85546875" style="230" customWidth="1"/>
    <col min="5" max="5" width="17.28515625" style="230" customWidth="1"/>
    <col min="6" max="6" width="16" style="205" customWidth="1"/>
    <col min="7" max="8" width="8" style="205"/>
    <col min="9" max="9" width="12.140625" style="205" hidden="1" customWidth="1"/>
    <col min="10" max="10" width="0" style="205" hidden="1" customWidth="1"/>
    <col min="11" max="16384" width="8" style="205"/>
  </cols>
  <sheetData>
    <row r="1" spans="1:7" ht="16.5" customHeight="1" x14ac:dyDescent="0.3">
      <c r="A1" s="202"/>
      <c r="B1" s="203"/>
      <c r="C1" s="203"/>
      <c r="D1" s="204"/>
      <c r="E1" s="503"/>
      <c r="F1" s="503"/>
    </row>
    <row r="2" spans="1:7" ht="17.25" customHeight="1" x14ac:dyDescent="0.3">
      <c r="A2" s="202"/>
      <c r="B2" s="203"/>
      <c r="C2" s="203"/>
      <c r="D2" s="204"/>
      <c r="E2" s="504"/>
      <c r="F2" s="504"/>
    </row>
    <row r="3" spans="1:7" ht="18" customHeight="1" x14ac:dyDescent="0.3">
      <c r="A3" s="202"/>
      <c r="B3" s="203"/>
      <c r="C3" s="203"/>
      <c r="D3" s="204"/>
      <c r="E3" s="504"/>
      <c r="F3" s="504"/>
    </row>
    <row r="4" spans="1:7" ht="18" customHeight="1" x14ac:dyDescent="0.3">
      <c r="A4" s="202"/>
      <c r="B4" s="203"/>
      <c r="C4" s="203"/>
      <c r="D4" s="204"/>
      <c r="E4" s="206"/>
      <c r="F4" s="206"/>
    </row>
    <row r="5" spans="1:7" ht="23.45" customHeight="1" x14ac:dyDescent="0.25">
      <c r="A5" s="207"/>
      <c r="B5" s="203"/>
      <c r="C5" s="203"/>
      <c r="D5" s="204"/>
      <c r="E5" s="204"/>
      <c r="F5" s="204"/>
    </row>
    <row r="6" spans="1:7" ht="78.599999999999994" customHeight="1" x14ac:dyDescent="0.2">
      <c r="A6" s="505" t="s">
        <v>386</v>
      </c>
      <c r="B6" s="505"/>
      <c r="C6" s="505"/>
      <c r="D6" s="505"/>
      <c r="E6" s="505"/>
      <c r="F6" s="505"/>
    </row>
    <row r="7" spans="1:7" ht="18.600000000000001" customHeight="1" x14ac:dyDescent="0.25">
      <c r="A7" s="119" t="s">
        <v>388</v>
      </c>
      <c r="B7" s="208"/>
      <c r="C7" s="208"/>
      <c r="D7" s="208"/>
      <c r="E7" s="208"/>
      <c r="F7" s="208"/>
    </row>
    <row r="8" spans="1:7" ht="19.149999999999999" customHeight="1" x14ac:dyDescent="0.2">
      <c r="A8" s="120" t="s">
        <v>228</v>
      </c>
      <c r="B8" s="202"/>
      <c r="C8" s="202"/>
      <c r="D8" s="202"/>
      <c r="E8" s="202"/>
      <c r="F8" s="202"/>
    </row>
    <row r="9" spans="1:7" ht="30" customHeight="1" x14ac:dyDescent="0.25">
      <c r="A9" s="202"/>
      <c r="B9" s="203"/>
      <c r="C9" s="203"/>
      <c r="D9" s="209"/>
      <c r="E9" s="209"/>
      <c r="F9" s="210" t="s">
        <v>231</v>
      </c>
    </row>
    <row r="10" spans="1:7" ht="7.9" customHeight="1" x14ac:dyDescent="0.25">
      <c r="A10" s="202"/>
      <c r="B10" s="203"/>
      <c r="C10" s="203"/>
      <c r="D10" s="209"/>
      <c r="E10" s="209"/>
      <c r="F10" s="210"/>
    </row>
    <row r="11" spans="1:7" ht="39" customHeight="1" x14ac:dyDescent="0.2">
      <c r="A11" s="506" t="s">
        <v>27</v>
      </c>
      <c r="B11" s="508" t="s">
        <v>193</v>
      </c>
      <c r="C11" s="510" t="s">
        <v>194</v>
      </c>
      <c r="D11" s="512" t="s">
        <v>63</v>
      </c>
      <c r="E11" s="514" t="s">
        <v>64</v>
      </c>
      <c r="F11" s="515"/>
    </row>
    <row r="12" spans="1:7" ht="54" customHeight="1" x14ac:dyDescent="0.2">
      <c r="A12" s="507"/>
      <c r="B12" s="509"/>
      <c r="C12" s="511"/>
      <c r="D12" s="513"/>
      <c r="E12" s="211" t="s">
        <v>195</v>
      </c>
      <c r="F12" s="212" t="s">
        <v>285</v>
      </c>
    </row>
    <row r="13" spans="1:7" s="215" customFormat="1" ht="16.5" customHeight="1" x14ac:dyDescent="0.2">
      <c r="A13" s="213">
        <v>1</v>
      </c>
      <c r="B13" s="213">
        <v>2</v>
      </c>
      <c r="C13" s="214">
        <v>3</v>
      </c>
      <c r="D13" s="214">
        <v>4</v>
      </c>
      <c r="E13" s="214">
        <v>5</v>
      </c>
      <c r="F13" s="214">
        <v>6</v>
      </c>
    </row>
    <row r="14" spans="1:7" ht="28.5" customHeight="1" x14ac:dyDescent="0.25">
      <c r="A14" s="497" t="s">
        <v>196</v>
      </c>
      <c r="B14" s="498"/>
      <c r="C14" s="498"/>
      <c r="D14" s="498"/>
      <c r="E14" s="498"/>
      <c r="F14" s="499"/>
      <c r="G14" s="216"/>
    </row>
    <row r="15" spans="1:7" s="221" customFormat="1" ht="33.75" customHeight="1" x14ac:dyDescent="0.25">
      <c r="A15" s="217" t="s">
        <v>28</v>
      </c>
      <c r="B15" s="218" t="s">
        <v>29</v>
      </c>
      <c r="C15" s="219">
        <f t="shared" ref="C15:C35" si="0">SUM(D15:E15)</f>
        <v>0</v>
      </c>
      <c r="D15" s="219">
        <f>D16</f>
        <v>3555513</v>
      </c>
      <c r="E15" s="219">
        <f>E16</f>
        <v>-3555513</v>
      </c>
      <c r="F15" s="219">
        <f>F16</f>
        <v>-3555513</v>
      </c>
      <c r="G15" s="220"/>
    </row>
    <row r="16" spans="1:7" s="221" customFormat="1" ht="47.25" customHeight="1" x14ac:dyDescent="0.25">
      <c r="A16" s="217">
        <v>208000</v>
      </c>
      <c r="B16" s="218" t="s">
        <v>30</v>
      </c>
      <c r="C16" s="219">
        <f t="shared" si="0"/>
        <v>0</v>
      </c>
      <c r="D16" s="219">
        <f>D17+D18</f>
        <v>3555513</v>
      </c>
      <c r="E16" s="219">
        <f>E17+E18</f>
        <v>-3555513</v>
      </c>
      <c r="F16" s="219">
        <f>F17+F18</f>
        <v>-3555513</v>
      </c>
      <c r="G16" s="220"/>
    </row>
    <row r="17" spans="1:9" s="221" customFormat="1" ht="26.25" hidden="1" customHeight="1" x14ac:dyDescent="0.25">
      <c r="A17" s="222">
        <v>208100</v>
      </c>
      <c r="B17" s="223" t="s">
        <v>31</v>
      </c>
      <c r="C17" s="224">
        <f t="shared" si="0"/>
        <v>0</v>
      </c>
      <c r="D17" s="225">
        <v>0</v>
      </c>
      <c r="E17" s="224"/>
      <c r="F17" s="224">
        <v>0</v>
      </c>
      <c r="G17" s="220"/>
      <c r="I17" s="226"/>
    </row>
    <row r="18" spans="1:9" ht="66" customHeight="1" x14ac:dyDescent="0.25">
      <c r="A18" s="222" t="s">
        <v>32</v>
      </c>
      <c r="B18" s="227" t="s">
        <v>33</v>
      </c>
      <c r="C18" s="224">
        <f t="shared" si="0"/>
        <v>0</v>
      </c>
      <c r="D18" s="228">
        <v>3555513</v>
      </c>
      <c r="E18" s="228">
        <v>-3555513</v>
      </c>
      <c r="F18" s="228">
        <v>-3555513</v>
      </c>
      <c r="G18" s="216"/>
    </row>
    <row r="19" spans="1:9" ht="24.75" hidden="1" customHeight="1" x14ac:dyDescent="0.25">
      <c r="A19" s="217" t="s">
        <v>0</v>
      </c>
      <c r="B19" s="218" t="s">
        <v>1</v>
      </c>
      <c r="C19" s="219">
        <f t="shared" si="0"/>
        <v>0</v>
      </c>
      <c r="D19" s="219">
        <f t="shared" ref="D19:F20" si="1">D20</f>
        <v>0</v>
      </c>
      <c r="E19" s="219">
        <f t="shared" si="1"/>
        <v>0</v>
      </c>
      <c r="F19" s="219">
        <f t="shared" si="1"/>
        <v>0</v>
      </c>
      <c r="G19" s="216"/>
    </row>
    <row r="20" spans="1:9" ht="34.5" hidden="1" customHeight="1" x14ac:dyDescent="0.25">
      <c r="A20" s="217">
        <v>301000</v>
      </c>
      <c r="B20" s="218" t="s">
        <v>2</v>
      </c>
      <c r="C20" s="219">
        <f t="shared" si="0"/>
        <v>0</v>
      </c>
      <c r="D20" s="219">
        <f t="shared" si="1"/>
        <v>0</v>
      </c>
      <c r="E20" s="219">
        <f>SUM(E21:E22)</f>
        <v>0</v>
      </c>
      <c r="F20" s="219">
        <f>SUM(F21:F22)</f>
        <v>0</v>
      </c>
      <c r="G20" s="216"/>
    </row>
    <row r="21" spans="1:9" ht="30" hidden="1" customHeight="1" x14ac:dyDescent="0.25">
      <c r="A21" s="222">
        <v>301100</v>
      </c>
      <c r="B21" s="223" t="s">
        <v>3</v>
      </c>
      <c r="C21" s="224">
        <f t="shared" si="0"/>
        <v>0</v>
      </c>
      <c r="D21" s="225">
        <v>0</v>
      </c>
      <c r="E21" s="224"/>
      <c r="F21" s="224"/>
      <c r="G21" s="216"/>
    </row>
    <row r="22" spans="1:9" ht="27.75" hidden="1" customHeight="1" x14ac:dyDescent="0.25">
      <c r="A22" s="222" t="s">
        <v>184</v>
      </c>
      <c r="B22" s="223" t="s">
        <v>185</v>
      </c>
      <c r="C22" s="224">
        <f t="shared" si="0"/>
        <v>0</v>
      </c>
      <c r="D22" s="225"/>
      <c r="E22" s="228"/>
      <c r="F22" s="228"/>
      <c r="G22" s="216"/>
    </row>
    <row r="23" spans="1:9" s="230" customFormat="1" ht="26.25" customHeight="1" x14ac:dyDescent="0.25">
      <c r="A23" s="217" t="s">
        <v>229</v>
      </c>
      <c r="B23" s="218" t="s">
        <v>197</v>
      </c>
      <c r="C23" s="219">
        <f>SUM(C15,C19)</f>
        <v>0</v>
      </c>
      <c r="D23" s="219">
        <f t="shared" ref="D23:F23" si="2">SUM(D15,D19)</f>
        <v>3555513</v>
      </c>
      <c r="E23" s="219">
        <f t="shared" si="2"/>
        <v>-3555513</v>
      </c>
      <c r="F23" s="219">
        <f t="shared" si="2"/>
        <v>-3555513</v>
      </c>
      <c r="G23" s="229"/>
    </row>
    <row r="24" spans="1:9" ht="28.5" customHeight="1" x14ac:dyDescent="0.25">
      <c r="A24" s="497" t="s">
        <v>198</v>
      </c>
      <c r="B24" s="498"/>
      <c r="C24" s="498"/>
      <c r="D24" s="498"/>
      <c r="E24" s="498"/>
      <c r="F24" s="499"/>
      <c r="G24" s="216"/>
    </row>
    <row r="25" spans="1:9" ht="35.25" hidden="1" customHeight="1" x14ac:dyDescent="0.25">
      <c r="A25" s="217" t="s">
        <v>4</v>
      </c>
      <c r="B25" s="218" t="s">
        <v>5</v>
      </c>
      <c r="C25" s="219">
        <f t="shared" si="0"/>
        <v>0</v>
      </c>
      <c r="D25" s="219">
        <f>D26</f>
        <v>0</v>
      </c>
      <c r="E25" s="219">
        <f>SUM(E26,E29)</f>
        <v>0</v>
      </c>
      <c r="F25" s="219">
        <f>SUM(F26,F29)</f>
        <v>0</v>
      </c>
      <c r="G25" s="216"/>
    </row>
    <row r="26" spans="1:9" ht="28.5" hidden="1" customHeight="1" x14ac:dyDescent="0.25">
      <c r="A26" s="217" t="s">
        <v>6</v>
      </c>
      <c r="B26" s="218" t="s">
        <v>7</v>
      </c>
      <c r="C26" s="219">
        <f t="shared" si="0"/>
        <v>0</v>
      </c>
      <c r="D26" s="219">
        <f>D27+D28</f>
        <v>0</v>
      </c>
      <c r="E26" s="219">
        <f>E27</f>
        <v>0</v>
      </c>
      <c r="F26" s="219">
        <f>F27</f>
        <v>0</v>
      </c>
      <c r="G26" s="216"/>
    </row>
    <row r="27" spans="1:9" ht="28.5" hidden="1" customHeight="1" x14ac:dyDescent="0.25">
      <c r="A27" s="222" t="s">
        <v>8</v>
      </c>
      <c r="B27" s="223" t="s">
        <v>9</v>
      </c>
      <c r="C27" s="224">
        <f t="shared" si="0"/>
        <v>0</v>
      </c>
      <c r="D27" s="225">
        <f>D21</f>
        <v>0</v>
      </c>
      <c r="E27" s="224"/>
      <c r="F27" s="224"/>
      <c r="G27" s="216"/>
    </row>
    <row r="28" spans="1:9" ht="34.5" hidden="1" customHeight="1" x14ac:dyDescent="0.25">
      <c r="A28" s="222" t="s">
        <v>10</v>
      </c>
      <c r="B28" s="231" t="s">
        <v>11</v>
      </c>
      <c r="C28" s="224">
        <f t="shared" si="0"/>
        <v>0</v>
      </c>
      <c r="D28" s="228">
        <v>0</v>
      </c>
      <c r="E28" s="228"/>
      <c r="F28" s="228"/>
      <c r="G28" s="216"/>
    </row>
    <row r="29" spans="1:9" ht="24.75" hidden="1" customHeight="1" x14ac:dyDescent="0.25">
      <c r="A29" s="217" t="s">
        <v>186</v>
      </c>
      <c r="B29" s="218" t="s">
        <v>187</v>
      </c>
      <c r="C29" s="219">
        <f t="shared" ref="C29:C31" si="3">SUM(D29:E29)</f>
        <v>0</v>
      </c>
      <c r="D29" s="232">
        <f t="shared" ref="D29:F30" si="4">SUM(D30)</f>
        <v>0</v>
      </c>
      <c r="E29" s="232">
        <f t="shared" si="4"/>
        <v>0</v>
      </c>
      <c r="F29" s="232">
        <f t="shared" si="4"/>
        <v>0</v>
      </c>
      <c r="G29" s="216"/>
    </row>
    <row r="30" spans="1:9" ht="26.25" hidden="1" customHeight="1" x14ac:dyDescent="0.25">
      <c r="A30" s="222" t="s">
        <v>188</v>
      </c>
      <c r="B30" s="231" t="s">
        <v>189</v>
      </c>
      <c r="C30" s="224">
        <f t="shared" si="3"/>
        <v>0</v>
      </c>
      <c r="D30" s="228">
        <f t="shared" si="4"/>
        <v>0</v>
      </c>
      <c r="E30" s="228"/>
      <c r="F30" s="228"/>
      <c r="G30" s="216"/>
    </row>
    <row r="31" spans="1:9" ht="29.25" hidden="1" customHeight="1" x14ac:dyDescent="0.25">
      <c r="A31" s="222" t="s">
        <v>190</v>
      </c>
      <c r="B31" s="231" t="s">
        <v>11</v>
      </c>
      <c r="C31" s="224">
        <f t="shared" si="3"/>
        <v>0</v>
      </c>
      <c r="D31" s="228"/>
      <c r="E31" s="228"/>
      <c r="F31" s="228"/>
      <c r="G31" s="216"/>
    </row>
    <row r="32" spans="1:9" ht="33.75" customHeight="1" x14ac:dyDescent="0.25">
      <c r="A32" s="217" t="s">
        <v>34</v>
      </c>
      <c r="B32" s="218" t="s">
        <v>35</v>
      </c>
      <c r="C32" s="219">
        <f t="shared" si="0"/>
        <v>0</v>
      </c>
      <c r="D32" s="219">
        <f>D33</f>
        <v>3555513</v>
      </c>
      <c r="E32" s="219">
        <f>E33</f>
        <v>-3555513</v>
      </c>
      <c r="F32" s="219">
        <f>F33</f>
        <v>-3555513</v>
      </c>
      <c r="G32" s="216"/>
    </row>
    <row r="33" spans="1:9" ht="33.75" customHeight="1" x14ac:dyDescent="0.25">
      <c r="A33" s="217" t="s">
        <v>36</v>
      </c>
      <c r="B33" s="218" t="s">
        <v>37</v>
      </c>
      <c r="C33" s="219">
        <f t="shared" si="0"/>
        <v>0</v>
      </c>
      <c r="D33" s="219">
        <f>D34+D35</f>
        <v>3555513</v>
      </c>
      <c r="E33" s="219">
        <f>E34+E35</f>
        <v>-3555513</v>
      </c>
      <c r="F33" s="219">
        <f>F34+F35</f>
        <v>-3555513</v>
      </c>
      <c r="G33" s="216"/>
    </row>
    <row r="34" spans="1:9" ht="27.75" hidden="1" customHeight="1" x14ac:dyDescent="0.25">
      <c r="A34" s="222" t="s">
        <v>38</v>
      </c>
      <c r="B34" s="231" t="s">
        <v>39</v>
      </c>
      <c r="C34" s="224">
        <f t="shared" si="0"/>
        <v>0</v>
      </c>
      <c r="D34" s="224">
        <f>SUM(D17)</f>
        <v>0</v>
      </c>
      <c r="E34" s="224">
        <f t="shared" ref="E34:F35" si="5">SUM(E17)</f>
        <v>0</v>
      </c>
      <c r="F34" s="224">
        <f t="shared" si="5"/>
        <v>0</v>
      </c>
    </row>
    <row r="35" spans="1:9" ht="71.25" customHeight="1" x14ac:dyDescent="0.25">
      <c r="A35" s="222" t="s">
        <v>40</v>
      </c>
      <c r="B35" s="233" t="s">
        <v>213</v>
      </c>
      <c r="C35" s="224">
        <f t="shared" si="0"/>
        <v>0</v>
      </c>
      <c r="D35" s="224">
        <f>SUM(D18)</f>
        <v>3555513</v>
      </c>
      <c r="E35" s="224">
        <f t="shared" si="5"/>
        <v>-3555513</v>
      </c>
      <c r="F35" s="224">
        <f t="shared" si="5"/>
        <v>-3555513</v>
      </c>
    </row>
    <row r="36" spans="1:9" ht="27.75" customHeight="1" x14ac:dyDescent="0.25">
      <c r="A36" s="219" t="s">
        <v>229</v>
      </c>
      <c r="B36" s="234" t="s">
        <v>197</v>
      </c>
      <c r="C36" s="219">
        <f>SUM(C25,C32)</f>
        <v>0</v>
      </c>
      <c r="D36" s="219">
        <f>SUM(D25,D32)</f>
        <v>3555513</v>
      </c>
      <c r="E36" s="219">
        <f>SUM(E25,E32)</f>
        <v>-3555513</v>
      </c>
      <c r="F36" s="219">
        <f>SUM(F25,F32)</f>
        <v>-3555513</v>
      </c>
      <c r="G36" s="500"/>
      <c r="H36" s="500"/>
      <c r="I36" s="270">
        <f>E36-F36</f>
        <v>0</v>
      </c>
    </row>
    <row r="37" spans="1:9" x14ac:dyDescent="0.2">
      <c r="A37" s="235"/>
    </row>
    <row r="38" spans="1:9" ht="15.75" x14ac:dyDescent="0.25">
      <c r="A38" s="235"/>
      <c r="D38" s="236"/>
      <c r="E38" s="236"/>
      <c r="F38" s="221"/>
    </row>
    <row r="39" spans="1:9" ht="53.25" customHeight="1" x14ac:dyDescent="0.3">
      <c r="A39" s="501" t="s">
        <v>399</v>
      </c>
      <c r="B39" s="501"/>
      <c r="C39" s="501"/>
      <c r="D39" s="501"/>
      <c r="E39" s="501"/>
      <c r="F39" s="502"/>
    </row>
    <row r="40" spans="1:9" ht="15" x14ac:dyDescent="0.2">
      <c r="A40" s="235"/>
      <c r="B40" s="16"/>
      <c r="C40" s="16"/>
      <c r="D40" s="237"/>
    </row>
    <row r="41" spans="1:9" ht="15" x14ac:dyDescent="0.2">
      <c r="A41" s="235"/>
      <c r="B41" s="16"/>
      <c r="C41" s="16"/>
      <c r="D41" s="237"/>
    </row>
    <row r="42" spans="1:9" ht="15" x14ac:dyDescent="0.2">
      <c r="A42" s="235"/>
      <c r="B42" s="16"/>
      <c r="C42" s="16"/>
      <c r="D42" s="237"/>
    </row>
    <row r="43" spans="1:9" ht="15" x14ac:dyDescent="0.2">
      <c r="A43" s="235"/>
      <c r="B43" s="16"/>
      <c r="C43" s="16"/>
      <c r="D43" s="237"/>
    </row>
    <row r="44" spans="1:9" x14ac:dyDescent="0.2">
      <c r="A44" s="235"/>
    </row>
    <row r="45" spans="1:9" x14ac:dyDescent="0.2">
      <c r="A45" s="235"/>
      <c r="D45" s="237"/>
      <c r="E45" s="237"/>
    </row>
    <row r="46" spans="1:9" x14ac:dyDescent="0.2">
      <c r="A46" s="235"/>
      <c r="D46" s="238"/>
    </row>
    <row r="47" spans="1:9" x14ac:dyDescent="0.2">
      <c r="A47" s="235"/>
    </row>
    <row r="48" spans="1:9" x14ac:dyDescent="0.2">
      <c r="A48" s="235"/>
      <c r="E48" s="237"/>
    </row>
    <row r="52" spans="4:4" x14ac:dyDescent="0.2">
      <c r="D52" s="237"/>
    </row>
  </sheetData>
  <mergeCells count="13">
    <mergeCell ref="A14:F14"/>
    <mergeCell ref="A24:F24"/>
    <mergeCell ref="G36:H36"/>
    <mergeCell ref="A39:F39"/>
    <mergeCell ref="E1:F1"/>
    <mergeCell ref="E2:F2"/>
    <mergeCell ref="E3:F3"/>
    <mergeCell ref="A6:F6"/>
    <mergeCell ref="A11:A12"/>
    <mergeCell ref="B11:B12"/>
    <mergeCell ref="C11:C12"/>
    <mergeCell ref="D11:D12"/>
    <mergeCell ref="E11:F11"/>
  </mergeCells>
  <pageMargins left="0.94488188976377963" right="0" top="0.39370078740157483" bottom="0.19685039370078741" header="0" footer="0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288"/>
  <sheetViews>
    <sheetView showZeros="0" view="pageBreakPreview" topLeftCell="A2" zoomScale="81" zoomScaleNormal="100" zoomScaleSheetLayoutView="81" workbookViewId="0">
      <selection activeCell="V28" sqref="V28"/>
    </sheetView>
  </sheetViews>
  <sheetFormatPr defaultRowHeight="12.75" x14ac:dyDescent="0.2"/>
  <cols>
    <col min="1" max="1" width="12" customWidth="1"/>
    <col min="2" max="2" width="11" customWidth="1"/>
    <col min="3" max="3" width="10.28515625" style="246" customWidth="1"/>
    <col min="4" max="4" width="55.42578125" style="5" customWidth="1"/>
    <col min="5" max="5" width="15.5703125" style="79" customWidth="1"/>
    <col min="6" max="6" width="15" style="2" customWidth="1"/>
    <col min="7" max="7" width="13.28515625" customWidth="1"/>
    <col min="8" max="8" width="12.7109375" customWidth="1"/>
    <col min="9" max="9" width="12.42578125" customWidth="1"/>
    <col min="10" max="10" width="16.140625" style="241" customWidth="1"/>
    <col min="11" max="11" width="15" style="241" customWidth="1"/>
    <col min="12" max="12" width="9" customWidth="1"/>
    <col min="13" max="13" width="7" customWidth="1"/>
    <col min="14" max="14" width="7.5703125" customWidth="1"/>
    <col min="15" max="15" width="15.7109375" customWidth="1"/>
    <col min="16" max="16" width="13.42578125" hidden="1" customWidth="1"/>
    <col min="17" max="17" width="0.140625" hidden="1" customWidth="1"/>
    <col min="18" max="18" width="18" style="2" customWidth="1"/>
    <col min="19" max="19" width="9.140625" customWidth="1"/>
    <col min="20" max="20" width="13.7109375" customWidth="1"/>
    <col min="21" max="21" width="16.5703125" customWidth="1"/>
    <col min="22" max="22" width="9.140625" customWidth="1"/>
    <col min="23" max="23" width="18.28515625" customWidth="1"/>
    <col min="24" max="26" width="9.140625" customWidth="1"/>
    <col min="27" max="27" width="1" customWidth="1"/>
    <col min="28" max="28" width="1.5703125" customWidth="1"/>
  </cols>
  <sheetData>
    <row r="1" spans="1:20" x14ac:dyDescent="0.2">
      <c r="C1" s="240"/>
      <c r="D1" s="1"/>
    </row>
    <row r="2" spans="1:20" x14ac:dyDescent="0.2">
      <c r="C2" s="240"/>
      <c r="D2" s="1"/>
    </row>
    <row r="3" spans="1:20" ht="21" customHeight="1" x14ac:dyDescent="0.2">
      <c r="C3" s="240"/>
      <c r="D3" s="1"/>
    </row>
    <row r="4" spans="1:20" ht="56.25" customHeight="1" x14ac:dyDescent="0.25">
      <c r="C4" s="240"/>
      <c r="D4" s="9"/>
      <c r="E4" s="80"/>
      <c r="F4" s="10"/>
      <c r="G4" s="11"/>
      <c r="H4" s="11"/>
      <c r="I4" s="11"/>
      <c r="J4" s="242"/>
      <c r="K4" s="242"/>
      <c r="L4" s="11"/>
      <c r="M4" s="11"/>
      <c r="N4" s="12"/>
      <c r="O4" s="12"/>
      <c r="P4" s="12"/>
      <c r="Q4" s="12"/>
      <c r="R4" s="13"/>
    </row>
    <row r="5" spans="1:20" ht="19.5" customHeight="1" x14ac:dyDescent="0.3">
      <c r="A5" s="521" t="s">
        <v>388</v>
      </c>
      <c r="B5" s="522"/>
      <c r="C5" s="240"/>
      <c r="D5" s="9"/>
      <c r="E5" s="80"/>
      <c r="F5" s="10"/>
      <c r="G5" s="11"/>
      <c r="H5" s="11"/>
      <c r="I5" s="11"/>
      <c r="J5" s="242"/>
      <c r="K5" s="242"/>
      <c r="L5" s="11"/>
      <c r="M5" s="11"/>
      <c r="N5" s="12"/>
      <c r="O5" s="12"/>
      <c r="P5" s="12"/>
      <c r="Q5" s="12"/>
      <c r="R5" s="13"/>
    </row>
    <row r="6" spans="1:20" ht="18.75" customHeight="1" x14ac:dyDescent="0.25">
      <c r="A6" s="523" t="s">
        <v>228</v>
      </c>
      <c r="B6" s="524"/>
      <c r="C6" s="240"/>
      <c r="D6" s="9"/>
      <c r="E6" s="80"/>
      <c r="F6" s="10"/>
      <c r="G6" s="11"/>
      <c r="H6" s="11"/>
      <c r="I6" s="11"/>
      <c r="J6" s="242"/>
      <c r="K6" s="242"/>
      <c r="L6" s="11"/>
      <c r="M6" s="11"/>
      <c r="N6" s="12"/>
      <c r="O6" s="12"/>
      <c r="P6" s="12"/>
      <c r="Q6" s="12"/>
      <c r="R6" s="100" t="s">
        <v>230</v>
      </c>
    </row>
    <row r="7" spans="1:20" ht="10.15" customHeight="1" x14ac:dyDescent="0.25">
      <c r="C7" s="240"/>
      <c r="D7" s="9"/>
      <c r="E7" s="80"/>
      <c r="F7" s="10"/>
      <c r="G7" s="11"/>
      <c r="H7" s="11"/>
      <c r="I7" s="11"/>
      <c r="J7" s="242"/>
      <c r="K7" s="242"/>
      <c r="L7" s="11"/>
      <c r="M7" s="11"/>
      <c r="N7" s="12"/>
      <c r="O7" s="12"/>
      <c r="P7" s="12"/>
      <c r="Q7" s="12"/>
      <c r="R7" s="13"/>
    </row>
    <row r="8" spans="1:20" ht="23.25" customHeight="1" x14ac:dyDescent="0.2">
      <c r="A8" s="525" t="s">
        <v>286</v>
      </c>
      <c r="B8" s="527" t="s">
        <v>287</v>
      </c>
      <c r="C8" s="527" t="s">
        <v>199</v>
      </c>
      <c r="D8" s="518" t="s">
        <v>288</v>
      </c>
      <c r="E8" s="530" t="s">
        <v>63</v>
      </c>
      <c r="F8" s="531"/>
      <c r="G8" s="531"/>
      <c r="H8" s="531"/>
      <c r="I8" s="532"/>
      <c r="J8" s="530" t="s">
        <v>64</v>
      </c>
      <c r="K8" s="531"/>
      <c r="L8" s="531"/>
      <c r="M8" s="531"/>
      <c r="N8" s="531"/>
      <c r="O8" s="531"/>
      <c r="P8" s="531"/>
      <c r="Q8" s="533"/>
      <c r="R8" s="534" t="s">
        <v>66</v>
      </c>
    </row>
    <row r="9" spans="1:20" ht="19.5" customHeight="1" x14ac:dyDescent="0.2">
      <c r="A9" s="526"/>
      <c r="B9" s="528"/>
      <c r="C9" s="528"/>
      <c r="D9" s="519"/>
      <c r="E9" s="537" t="s">
        <v>200</v>
      </c>
      <c r="F9" s="540" t="s">
        <v>70</v>
      </c>
      <c r="G9" s="542" t="s">
        <v>67</v>
      </c>
      <c r="H9" s="543"/>
      <c r="I9" s="540" t="s">
        <v>71</v>
      </c>
      <c r="J9" s="545" t="s">
        <v>200</v>
      </c>
      <c r="K9" s="516" t="s">
        <v>201</v>
      </c>
      <c r="L9" s="540" t="s">
        <v>70</v>
      </c>
      <c r="M9" s="542" t="s">
        <v>67</v>
      </c>
      <c r="N9" s="543"/>
      <c r="O9" s="540" t="s">
        <v>71</v>
      </c>
      <c r="P9" s="550" t="s">
        <v>67</v>
      </c>
      <c r="Q9" s="551"/>
      <c r="R9" s="535"/>
    </row>
    <row r="10" spans="1:20" ht="12.75" customHeight="1" x14ac:dyDescent="0.2">
      <c r="A10" s="526"/>
      <c r="B10" s="528"/>
      <c r="C10" s="528"/>
      <c r="D10" s="519"/>
      <c r="E10" s="538"/>
      <c r="F10" s="541"/>
      <c r="G10" s="516" t="s">
        <v>23</v>
      </c>
      <c r="H10" s="516" t="s">
        <v>24</v>
      </c>
      <c r="I10" s="544"/>
      <c r="J10" s="546"/>
      <c r="K10" s="548"/>
      <c r="L10" s="541"/>
      <c r="M10" s="516" t="s">
        <v>25</v>
      </c>
      <c r="N10" s="516" t="s">
        <v>26</v>
      </c>
      <c r="O10" s="544"/>
      <c r="P10" s="516" t="s">
        <v>68</v>
      </c>
      <c r="Q10" s="50" t="s">
        <v>67</v>
      </c>
      <c r="R10" s="535"/>
    </row>
    <row r="11" spans="1:20" ht="96.75" customHeight="1" x14ac:dyDescent="0.2">
      <c r="A11" s="526"/>
      <c r="B11" s="529"/>
      <c r="C11" s="529"/>
      <c r="D11" s="520"/>
      <c r="E11" s="539"/>
      <c r="F11" s="541"/>
      <c r="G11" s="517"/>
      <c r="H11" s="517"/>
      <c r="I11" s="544"/>
      <c r="J11" s="547"/>
      <c r="K11" s="549"/>
      <c r="L11" s="541"/>
      <c r="M11" s="517"/>
      <c r="N11" s="517"/>
      <c r="O11" s="544"/>
      <c r="P11" s="517"/>
      <c r="Q11" s="51" t="s">
        <v>69</v>
      </c>
      <c r="R11" s="536"/>
    </row>
    <row r="12" spans="1:20" s="23" customFormat="1" ht="15.75" customHeight="1" x14ac:dyDescent="0.2">
      <c r="A12" s="101">
        <v>1</v>
      </c>
      <c r="B12" s="101" t="s">
        <v>62</v>
      </c>
      <c r="C12" s="102">
        <v>3</v>
      </c>
      <c r="D12" s="102">
        <v>4</v>
      </c>
      <c r="E12" s="102">
        <v>5</v>
      </c>
      <c r="F12" s="103">
        <v>6</v>
      </c>
      <c r="G12" s="103">
        <v>7</v>
      </c>
      <c r="H12" s="103">
        <v>8</v>
      </c>
      <c r="I12" s="102">
        <v>9</v>
      </c>
      <c r="J12" s="103">
        <v>10</v>
      </c>
      <c r="K12" s="103">
        <v>11</v>
      </c>
      <c r="L12" s="103">
        <v>12</v>
      </c>
      <c r="M12" s="103">
        <v>13</v>
      </c>
      <c r="N12" s="103">
        <v>14</v>
      </c>
      <c r="O12" s="103">
        <v>15</v>
      </c>
      <c r="P12" s="103">
        <v>15</v>
      </c>
      <c r="Q12" s="103">
        <v>15</v>
      </c>
      <c r="R12" s="102">
        <v>16</v>
      </c>
      <c r="T12" s="53"/>
    </row>
    <row r="13" spans="1:20" ht="40.5" customHeight="1" x14ac:dyDescent="0.3">
      <c r="A13" s="61" t="s">
        <v>90</v>
      </c>
      <c r="B13" s="61"/>
      <c r="C13" s="61"/>
      <c r="D13" s="157" t="s">
        <v>84</v>
      </c>
      <c r="E13" s="158">
        <f>SUM(E14)</f>
        <v>3000000</v>
      </c>
      <c r="F13" s="159">
        <f t="shared" ref="F13:R13" si="0">SUM(F14)</f>
        <v>3000000</v>
      </c>
      <c r="G13" s="159">
        <f t="shared" si="0"/>
        <v>0</v>
      </c>
      <c r="H13" s="159">
        <f t="shared" si="0"/>
        <v>0</v>
      </c>
      <c r="I13" s="159">
        <f t="shared" si="0"/>
        <v>0</v>
      </c>
      <c r="J13" s="159">
        <f t="shared" si="0"/>
        <v>-3000000</v>
      </c>
      <c r="K13" s="159">
        <f t="shared" si="0"/>
        <v>-3000000</v>
      </c>
      <c r="L13" s="159">
        <f t="shared" si="0"/>
        <v>0</v>
      </c>
      <c r="M13" s="159">
        <f t="shared" si="0"/>
        <v>0</v>
      </c>
      <c r="N13" s="159">
        <f t="shared" si="0"/>
        <v>0</v>
      </c>
      <c r="O13" s="159">
        <f t="shared" si="0"/>
        <v>-3000000</v>
      </c>
      <c r="P13" s="159">
        <f t="shared" si="0"/>
        <v>0</v>
      </c>
      <c r="Q13" s="159">
        <f t="shared" si="0"/>
        <v>0</v>
      </c>
      <c r="R13" s="159">
        <f t="shared" si="0"/>
        <v>0</v>
      </c>
      <c r="T13" s="35">
        <f t="shared" ref="T13:T14" si="1">SUM(E13,J13)</f>
        <v>0</v>
      </c>
    </row>
    <row r="14" spans="1:20" s="3" customFormat="1" ht="35.25" customHeight="1" x14ac:dyDescent="0.3">
      <c r="A14" s="61" t="s">
        <v>91</v>
      </c>
      <c r="B14" s="61"/>
      <c r="C14" s="61"/>
      <c r="D14" s="157" t="s">
        <v>84</v>
      </c>
      <c r="E14" s="158">
        <f t="shared" ref="E14:R14" si="2">SUM(E15:E28)</f>
        <v>3000000</v>
      </c>
      <c r="F14" s="158">
        <f t="shared" si="2"/>
        <v>3000000</v>
      </c>
      <c r="G14" s="158">
        <f t="shared" si="2"/>
        <v>0</v>
      </c>
      <c r="H14" s="158">
        <f t="shared" si="2"/>
        <v>0</v>
      </c>
      <c r="I14" s="158">
        <f t="shared" si="2"/>
        <v>0</v>
      </c>
      <c r="J14" s="158">
        <f t="shared" si="2"/>
        <v>-3000000</v>
      </c>
      <c r="K14" s="158">
        <f t="shared" si="2"/>
        <v>-3000000</v>
      </c>
      <c r="L14" s="158">
        <f t="shared" si="2"/>
        <v>0</v>
      </c>
      <c r="M14" s="158">
        <f t="shared" si="2"/>
        <v>0</v>
      </c>
      <c r="N14" s="158">
        <f t="shared" si="2"/>
        <v>0</v>
      </c>
      <c r="O14" s="158">
        <f t="shared" si="2"/>
        <v>-3000000</v>
      </c>
      <c r="P14" s="158">
        <f t="shared" si="2"/>
        <v>0</v>
      </c>
      <c r="Q14" s="158">
        <f t="shared" si="2"/>
        <v>0</v>
      </c>
      <c r="R14" s="158">
        <f t="shared" si="2"/>
        <v>0</v>
      </c>
      <c r="T14" s="35">
        <f t="shared" si="1"/>
        <v>0</v>
      </c>
    </row>
    <row r="15" spans="1:20" s="3" customFormat="1" ht="94.5" hidden="1" customHeight="1" x14ac:dyDescent="0.3">
      <c r="A15" s="15" t="s">
        <v>161</v>
      </c>
      <c r="B15" s="15" t="s">
        <v>89</v>
      </c>
      <c r="C15" s="15" t="s">
        <v>41</v>
      </c>
      <c r="D15" s="48" t="s">
        <v>88</v>
      </c>
      <c r="E15" s="28"/>
      <c r="F15" s="160"/>
      <c r="G15" s="160"/>
      <c r="H15" s="160"/>
      <c r="I15" s="161"/>
      <c r="J15" s="162">
        <f t="shared" ref="J15:J28" si="3">SUM(L15,O15)</f>
        <v>0</v>
      </c>
      <c r="K15" s="162"/>
      <c r="L15" s="163"/>
      <c r="M15" s="163"/>
      <c r="N15" s="163"/>
      <c r="O15" s="162"/>
      <c r="P15" s="160"/>
      <c r="Q15" s="160"/>
      <c r="R15" s="162">
        <f t="shared" ref="R15:R28" si="4">SUM(E15,J15)</f>
        <v>0</v>
      </c>
      <c r="T15" s="73"/>
    </row>
    <row r="16" spans="1:20" s="3" customFormat="1" ht="54.75" hidden="1" customHeight="1" x14ac:dyDescent="0.3">
      <c r="A16" s="15" t="s">
        <v>92</v>
      </c>
      <c r="B16" s="15" t="s">
        <v>87</v>
      </c>
      <c r="C16" s="15" t="s">
        <v>41</v>
      </c>
      <c r="D16" s="37" t="s">
        <v>263</v>
      </c>
      <c r="E16" s="28"/>
      <c r="F16" s="28"/>
      <c r="G16" s="160"/>
      <c r="H16" s="160"/>
      <c r="I16" s="160"/>
      <c r="J16" s="164">
        <f t="shared" si="3"/>
        <v>0</v>
      </c>
      <c r="K16" s="164"/>
      <c r="L16" s="163"/>
      <c r="M16" s="163"/>
      <c r="N16" s="163"/>
      <c r="O16" s="164"/>
      <c r="P16" s="160"/>
      <c r="Q16" s="160"/>
      <c r="R16" s="162">
        <f t="shared" si="4"/>
        <v>0</v>
      </c>
      <c r="T16" s="73"/>
    </row>
    <row r="17" spans="1:20" s="3" customFormat="1" ht="24.75" hidden="1" customHeight="1" x14ac:dyDescent="0.3">
      <c r="A17" s="15" t="s">
        <v>216</v>
      </c>
      <c r="B17" s="15" t="s">
        <v>51</v>
      </c>
      <c r="C17" s="15" t="s">
        <v>52</v>
      </c>
      <c r="D17" s="37" t="s">
        <v>217</v>
      </c>
      <c r="E17" s="28"/>
      <c r="F17" s="28"/>
      <c r="G17" s="160"/>
      <c r="H17" s="160"/>
      <c r="I17" s="160"/>
      <c r="J17" s="164">
        <f t="shared" si="3"/>
        <v>0</v>
      </c>
      <c r="K17" s="164"/>
      <c r="L17" s="163"/>
      <c r="M17" s="163"/>
      <c r="N17" s="163"/>
      <c r="O17" s="164"/>
      <c r="P17" s="160"/>
      <c r="Q17" s="160"/>
      <c r="R17" s="162">
        <f t="shared" si="4"/>
        <v>0</v>
      </c>
      <c r="T17" s="73"/>
    </row>
    <row r="18" spans="1:20" s="3" customFormat="1" ht="24.75" hidden="1" customHeight="1" x14ac:dyDescent="0.3">
      <c r="A18" s="15" t="s">
        <v>435</v>
      </c>
      <c r="B18" s="15" t="s">
        <v>436</v>
      </c>
      <c r="C18" s="15" t="s">
        <v>438</v>
      </c>
      <c r="D18" s="37" t="s">
        <v>437</v>
      </c>
      <c r="E18" s="28">
        <f t="shared" ref="E18:E26" si="5">SUM(F18,I18)</f>
        <v>0</v>
      </c>
      <c r="F18" s="28"/>
      <c r="G18" s="160"/>
      <c r="H18" s="160"/>
      <c r="I18" s="160"/>
      <c r="J18" s="162">
        <f t="shared" si="3"/>
        <v>0</v>
      </c>
      <c r="K18" s="164"/>
      <c r="L18" s="163"/>
      <c r="M18" s="163"/>
      <c r="N18" s="163"/>
      <c r="O18" s="164"/>
      <c r="P18" s="160"/>
      <c r="Q18" s="160"/>
      <c r="R18" s="162">
        <f t="shared" si="4"/>
        <v>0</v>
      </c>
      <c r="T18" s="73"/>
    </row>
    <row r="19" spans="1:20" s="54" customFormat="1" ht="33" hidden="1" customHeight="1" x14ac:dyDescent="0.3">
      <c r="A19" s="15" t="s">
        <v>240</v>
      </c>
      <c r="B19" s="15" t="s">
        <v>241</v>
      </c>
      <c r="C19" s="15" t="s">
        <v>243</v>
      </c>
      <c r="D19" s="37" t="s">
        <v>242</v>
      </c>
      <c r="E19" s="28">
        <f t="shared" si="5"/>
        <v>0</v>
      </c>
      <c r="F19" s="28"/>
      <c r="G19" s="28"/>
      <c r="H19" s="28"/>
      <c r="I19" s="28"/>
      <c r="J19" s="28">
        <f t="shared" si="3"/>
        <v>0</v>
      </c>
      <c r="K19" s="164"/>
      <c r="L19" s="164"/>
      <c r="M19" s="164"/>
      <c r="N19" s="164"/>
      <c r="O19" s="164"/>
      <c r="P19" s="167"/>
      <c r="Q19" s="167"/>
      <c r="R19" s="162">
        <f t="shared" si="4"/>
        <v>0</v>
      </c>
      <c r="T19" s="55"/>
    </row>
    <row r="20" spans="1:20" s="54" customFormat="1" ht="33.75" hidden="1" customHeight="1" x14ac:dyDescent="0.3">
      <c r="A20" s="15" t="s">
        <v>110</v>
      </c>
      <c r="B20" s="15" t="s">
        <v>111</v>
      </c>
      <c r="C20" s="15" t="s">
        <v>61</v>
      </c>
      <c r="D20" s="37" t="s">
        <v>17</v>
      </c>
      <c r="E20" s="28">
        <f t="shared" si="5"/>
        <v>0</v>
      </c>
      <c r="F20" s="28"/>
      <c r="G20" s="28"/>
      <c r="H20" s="28"/>
      <c r="I20" s="28"/>
      <c r="J20" s="28">
        <f t="shared" si="3"/>
        <v>0</v>
      </c>
      <c r="K20" s="168"/>
      <c r="L20" s="167"/>
      <c r="M20" s="167"/>
      <c r="N20" s="167"/>
      <c r="O20" s="168"/>
      <c r="P20" s="167"/>
      <c r="Q20" s="167"/>
      <c r="R20" s="162">
        <f t="shared" si="4"/>
        <v>0</v>
      </c>
      <c r="T20" s="55"/>
    </row>
    <row r="21" spans="1:20" s="97" customFormat="1" ht="38.25" hidden="1" customHeight="1" x14ac:dyDescent="0.3">
      <c r="A21" s="165" t="s">
        <v>113</v>
      </c>
      <c r="B21" s="165" t="s">
        <v>114</v>
      </c>
      <c r="C21" s="165" t="s">
        <v>53</v>
      </c>
      <c r="D21" s="84" t="s">
        <v>112</v>
      </c>
      <c r="E21" s="28">
        <f t="shared" si="5"/>
        <v>0</v>
      </c>
      <c r="F21" s="29"/>
      <c r="G21" s="169"/>
      <c r="H21" s="169"/>
      <c r="I21" s="169"/>
      <c r="J21" s="164">
        <f t="shared" si="3"/>
        <v>0</v>
      </c>
      <c r="K21" s="164"/>
      <c r="L21" s="169"/>
      <c r="M21" s="169"/>
      <c r="N21" s="169"/>
      <c r="O21" s="164"/>
      <c r="P21" s="169"/>
      <c r="Q21" s="169"/>
      <c r="R21" s="162">
        <f t="shared" si="4"/>
        <v>0</v>
      </c>
      <c r="T21" s="98"/>
    </row>
    <row r="22" spans="1:20" s="23" customFormat="1" ht="41.25" hidden="1" customHeight="1" x14ac:dyDescent="0.3">
      <c r="A22" s="63" t="s">
        <v>115</v>
      </c>
      <c r="B22" s="15" t="s">
        <v>116</v>
      </c>
      <c r="C22" s="87" t="s">
        <v>117</v>
      </c>
      <c r="D22" s="88" t="s">
        <v>118</v>
      </c>
      <c r="E22" s="28">
        <f t="shared" si="5"/>
        <v>0</v>
      </c>
      <c r="F22" s="28"/>
      <c r="G22" s="170"/>
      <c r="H22" s="170"/>
      <c r="I22" s="170"/>
      <c r="J22" s="164">
        <f t="shared" si="3"/>
        <v>0</v>
      </c>
      <c r="K22" s="164"/>
      <c r="L22" s="170"/>
      <c r="M22" s="170"/>
      <c r="N22" s="170"/>
      <c r="O22" s="164"/>
      <c r="P22" s="170"/>
      <c r="Q22" s="170"/>
      <c r="R22" s="162">
        <f t="shared" si="4"/>
        <v>0</v>
      </c>
    </row>
    <row r="23" spans="1:20" s="23" customFormat="1" ht="30.75" hidden="1" customHeight="1" x14ac:dyDescent="0.3">
      <c r="A23" s="63" t="s">
        <v>331</v>
      </c>
      <c r="B23" s="15" t="s">
        <v>332</v>
      </c>
      <c r="C23" s="87" t="s">
        <v>336</v>
      </c>
      <c r="D23" s="88" t="s">
        <v>335</v>
      </c>
      <c r="E23" s="28">
        <f t="shared" si="5"/>
        <v>0</v>
      </c>
      <c r="F23" s="28"/>
      <c r="G23" s="170"/>
      <c r="H23" s="170"/>
      <c r="I23" s="170"/>
      <c r="J23" s="164">
        <f t="shared" si="3"/>
        <v>0</v>
      </c>
      <c r="K23" s="164"/>
      <c r="L23" s="170"/>
      <c r="M23" s="170"/>
      <c r="N23" s="170"/>
      <c r="O23" s="164"/>
      <c r="P23" s="170"/>
      <c r="Q23" s="170"/>
      <c r="R23" s="162">
        <f t="shared" si="4"/>
        <v>0</v>
      </c>
    </row>
    <row r="24" spans="1:20" s="23" customFormat="1" ht="36" hidden="1" customHeight="1" x14ac:dyDescent="0.3">
      <c r="A24" s="63" t="s">
        <v>339</v>
      </c>
      <c r="B24" s="15" t="s">
        <v>340</v>
      </c>
      <c r="C24" s="87" t="s">
        <v>336</v>
      </c>
      <c r="D24" s="88" t="s">
        <v>337</v>
      </c>
      <c r="E24" s="28">
        <f t="shared" si="5"/>
        <v>0</v>
      </c>
      <c r="F24" s="28"/>
      <c r="G24" s="170"/>
      <c r="H24" s="170"/>
      <c r="I24" s="170"/>
      <c r="J24" s="164">
        <f t="shared" si="3"/>
        <v>0</v>
      </c>
      <c r="K24" s="164"/>
      <c r="L24" s="170"/>
      <c r="M24" s="170"/>
      <c r="N24" s="170"/>
      <c r="O24" s="164"/>
      <c r="P24" s="170"/>
      <c r="Q24" s="170"/>
      <c r="R24" s="162">
        <f t="shared" si="4"/>
        <v>0</v>
      </c>
    </row>
    <row r="25" spans="1:20" s="23" customFormat="1" ht="26.25" hidden="1" customHeight="1" x14ac:dyDescent="0.3">
      <c r="A25" s="87" t="s">
        <v>314</v>
      </c>
      <c r="B25" s="15" t="s">
        <v>315</v>
      </c>
      <c r="C25" s="87" t="s">
        <v>336</v>
      </c>
      <c r="D25" s="88" t="s">
        <v>316</v>
      </c>
      <c r="E25" s="28">
        <f t="shared" si="5"/>
        <v>0</v>
      </c>
      <c r="F25" s="28"/>
      <c r="G25" s="170"/>
      <c r="H25" s="170"/>
      <c r="I25" s="170"/>
      <c r="J25" s="164">
        <f t="shared" si="3"/>
        <v>0</v>
      </c>
      <c r="K25" s="164"/>
      <c r="L25" s="170"/>
      <c r="M25" s="170"/>
      <c r="N25" s="170"/>
      <c r="O25" s="164"/>
      <c r="P25" s="170"/>
      <c r="Q25" s="170"/>
      <c r="R25" s="162">
        <f t="shared" si="4"/>
        <v>0</v>
      </c>
    </row>
    <row r="26" spans="1:20" s="23" customFormat="1" ht="35.25" hidden="1" customHeight="1" x14ac:dyDescent="0.3">
      <c r="A26" s="15" t="s">
        <v>333</v>
      </c>
      <c r="B26" s="15" t="s">
        <v>334</v>
      </c>
      <c r="C26" s="15" t="s">
        <v>336</v>
      </c>
      <c r="D26" s="84" t="s">
        <v>338</v>
      </c>
      <c r="E26" s="28">
        <f t="shared" si="5"/>
        <v>0</v>
      </c>
      <c r="F26" s="28"/>
      <c r="G26" s="170"/>
      <c r="H26" s="170"/>
      <c r="I26" s="170"/>
      <c r="J26" s="162">
        <f t="shared" si="3"/>
        <v>0</v>
      </c>
      <c r="K26" s="164"/>
      <c r="L26" s="170"/>
      <c r="M26" s="170"/>
      <c r="N26" s="170"/>
      <c r="O26" s="164"/>
      <c r="P26" s="170"/>
      <c r="Q26" s="170"/>
      <c r="R26" s="162">
        <f t="shared" si="4"/>
        <v>0</v>
      </c>
    </row>
    <row r="27" spans="1:20" s="23" customFormat="1" ht="4.5" hidden="1" customHeight="1" x14ac:dyDescent="0.3">
      <c r="A27" s="15" t="s">
        <v>393</v>
      </c>
      <c r="B27" s="15" t="s">
        <v>396</v>
      </c>
      <c r="C27" s="15" t="s">
        <v>51</v>
      </c>
      <c r="D27" s="84" t="s">
        <v>180</v>
      </c>
      <c r="E27" s="28">
        <f t="shared" ref="E27:E28" si="6">SUM(F27,I27)</f>
        <v>0</v>
      </c>
      <c r="F27" s="28"/>
      <c r="G27" s="170"/>
      <c r="H27" s="170"/>
      <c r="I27" s="170"/>
      <c r="J27" s="162">
        <f t="shared" si="3"/>
        <v>0</v>
      </c>
      <c r="K27" s="164"/>
      <c r="L27" s="170"/>
      <c r="M27" s="170"/>
      <c r="N27" s="170"/>
      <c r="O27" s="164"/>
      <c r="P27" s="170"/>
      <c r="Q27" s="170"/>
      <c r="R27" s="162">
        <f t="shared" si="4"/>
        <v>0</v>
      </c>
    </row>
    <row r="28" spans="1:20" s="23" customFormat="1" ht="58.5" customHeight="1" x14ac:dyDescent="0.3">
      <c r="A28" s="15" t="s">
        <v>394</v>
      </c>
      <c r="B28" s="15" t="s">
        <v>395</v>
      </c>
      <c r="C28" s="15" t="s">
        <v>51</v>
      </c>
      <c r="D28" s="84" t="s">
        <v>397</v>
      </c>
      <c r="E28" s="28">
        <f t="shared" si="6"/>
        <v>3000000</v>
      </c>
      <c r="F28" s="28">
        <v>3000000</v>
      </c>
      <c r="G28" s="170"/>
      <c r="H28" s="170"/>
      <c r="I28" s="170"/>
      <c r="J28" s="162">
        <f t="shared" si="3"/>
        <v>-3000000</v>
      </c>
      <c r="K28" s="164">
        <v>-3000000</v>
      </c>
      <c r="L28" s="170"/>
      <c r="M28" s="170"/>
      <c r="N28" s="170"/>
      <c r="O28" s="164">
        <v>-3000000</v>
      </c>
      <c r="P28" s="170"/>
      <c r="Q28" s="170"/>
      <c r="R28" s="162">
        <f t="shared" si="4"/>
        <v>0</v>
      </c>
    </row>
    <row r="29" spans="1:20" s="23" customFormat="1" ht="38.25" hidden="1" customHeight="1" x14ac:dyDescent="0.3">
      <c r="A29" s="61" t="s">
        <v>130</v>
      </c>
      <c r="B29" s="61"/>
      <c r="C29" s="61"/>
      <c r="D29" s="144" t="s">
        <v>85</v>
      </c>
      <c r="E29" s="71">
        <f>SUM(E30)</f>
        <v>0</v>
      </c>
      <c r="F29" s="71">
        <f t="shared" ref="F29:R29" si="7">SUM(F30)</f>
        <v>0</v>
      </c>
      <c r="G29" s="268">
        <f t="shared" si="7"/>
        <v>0</v>
      </c>
      <c r="H29" s="71">
        <f t="shared" si="7"/>
        <v>0</v>
      </c>
      <c r="I29" s="71">
        <f>SUM(I30)</f>
        <v>0</v>
      </c>
      <c r="J29" s="71">
        <f t="shared" si="7"/>
        <v>0</v>
      </c>
      <c r="K29" s="71">
        <f t="shared" si="7"/>
        <v>0</v>
      </c>
      <c r="L29" s="71">
        <f t="shared" si="7"/>
        <v>0</v>
      </c>
      <c r="M29" s="71">
        <f t="shared" si="7"/>
        <v>0</v>
      </c>
      <c r="N29" s="71">
        <f t="shared" si="7"/>
        <v>0</v>
      </c>
      <c r="O29" s="71">
        <f t="shared" si="7"/>
        <v>0</v>
      </c>
      <c r="P29" s="71">
        <f t="shared" si="7"/>
        <v>0</v>
      </c>
      <c r="Q29" s="71">
        <f t="shared" si="7"/>
        <v>0</v>
      </c>
      <c r="R29" s="253">
        <f t="shared" si="7"/>
        <v>0</v>
      </c>
      <c r="T29" s="35">
        <f t="shared" ref="T29:T30" si="8">SUM(E29,J29)</f>
        <v>0</v>
      </c>
    </row>
    <row r="30" spans="1:20" s="3" customFormat="1" ht="38.25" hidden="1" customHeight="1" x14ac:dyDescent="0.3">
      <c r="A30" s="61" t="s">
        <v>129</v>
      </c>
      <c r="B30" s="61"/>
      <c r="C30" s="61"/>
      <c r="D30" s="144" t="s">
        <v>85</v>
      </c>
      <c r="E30" s="71">
        <f>SUM(E31,E32,E33,E34,E35,E36,E37,E38,E39,E41:E45)</f>
        <v>0</v>
      </c>
      <c r="F30" s="71">
        <f t="shared" ref="F30:R30" si="9">SUM(F31,F32,F33,F34,F35,F36,F37,F38,F39,F41:F45)</f>
        <v>0</v>
      </c>
      <c r="G30" s="268">
        <f t="shared" si="9"/>
        <v>0</v>
      </c>
      <c r="H30" s="71">
        <f t="shared" si="9"/>
        <v>0</v>
      </c>
      <c r="I30" s="71">
        <f>SUM(I31,I32,I33,I34,I35,I36,I37,I38,I39,I41:I45)</f>
        <v>0</v>
      </c>
      <c r="J30" s="71">
        <f t="shared" si="9"/>
        <v>0</v>
      </c>
      <c r="K30" s="71">
        <f t="shared" si="9"/>
        <v>0</v>
      </c>
      <c r="L30" s="71">
        <f t="shared" si="9"/>
        <v>0</v>
      </c>
      <c r="M30" s="71">
        <f t="shared" si="9"/>
        <v>0</v>
      </c>
      <c r="N30" s="71">
        <f t="shared" si="9"/>
        <v>0</v>
      </c>
      <c r="O30" s="71">
        <f t="shared" si="9"/>
        <v>0</v>
      </c>
      <c r="P30" s="71">
        <f t="shared" si="9"/>
        <v>0</v>
      </c>
      <c r="Q30" s="71">
        <f t="shared" si="9"/>
        <v>0</v>
      </c>
      <c r="R30" s="253">
        <f t="shared" si="9"/>
        <v>0</v>
      </c>
      <c r="T30" s="35">
        <f t="shared" si="8"/>
        <v>0</v>
      </c>
    </row>
    <row r="31" spans="1:20" s="3" customFormat="1" ht="56.25" hidden="1" customHeight="1" x14ac:dyDescent="0.3">
      <c r="A31" s="15" t="s">
        <v>128</v>
      </c>
      <c r="B31" s="15" t="s">
        <v>87</v>
      </c>
      <c r="C31" s="15" t="s">
        <v>41</v>
      </c>
      <c r="D31" s="37" t="s">
        <v>263</v>
      </c>
      <c r="E31" s="28">
        <f t="shared" ref="E31:E43" si="10">SUM(F31,I31)</f>
        <v>0</v>
      </c>
      <c r="F31" s="29"/>
      <c r="G31" s="29"/>
      <c r="H31" s="163"/>
      <c r="I31" s="163"/>
      <c r="J31" s="162">
        <f t="shared" ref="J31:J45" si="11">SUM(L31,O31)</f>
        <v>0</v>
      </c>
      <c r="K31" s="162"/>
      <c r="L31" s="163"/>
      <c r="M31" s="163"/>
      <c r="N31" s="163"/>
      <c r="O31" s="162"/>
      <c r="P31" s="162"/>
      <c r="Q31" s="162"/>
      <c r="R31" s="162">
        <f>SUM(E31,J31)</f>
        <v>0</v>
      </c>
    </row>
    <row r="32" spans="1:20" s="23" customFormat="1" ht="26.25" hidden="1" customHeight="1" x14ac:dyDescent="0.3">
      <c r="A32" s="32" t="s">
        <v>169</v>
      </c>
      <c r="B32" s="32" t="s">
        <v>55</v>
      </c>
      <c r="C32" s="38" t="s">
        <v>42</v>
      </c>
      <c r="D32" s="48" t="s">
        <v>168</v>
      </c>
      <c r="E32" s="28">
        <f t="shared" si="10"/>
        <v>0</v>
      </c>
      <c r="F32" s="29"/>
      <c r="G32" s="29"/>
      <c r="H32" s="163"/>
      <c r="I32" s="163"/>
      <c r="J32" s="162">
        <f t="shared" si="11"/>
        <v>0</v>
      </c>
      <c r="K32" s="162"/>
      <c r="L32" s="163"/>
      <c r="M32" s="163"/>
      <c r="N32" s="163"/>
      <c r="O32" s="162"/>
      <c r="P32" s="162"/>
      <c r="Q32" s="162"/>
      <c r="R32" s="162">
        <f t="shared" ref="R32:R45" si="12">SUM(E32,J32)</f>
        <v>0</v>
      </c>
    </row>
    <row r="33" spans="1:36" s="133" customFormat="1" ht="54" hidden="1" customHeight="1" x14ac:dyDescent="0.3">
      <c r="A33" s="32" t="s">
        <v>272</v>
      </c>
      <c r="B33" s="32" t="s">
        <v>273</v>
      </c>
      <c r="C33" s="38" t="s">
        <v>43</v>
      </c>
      <c r="D33" s="48" t="s">
        <v>389</v>
      </c>
      <c r="E33" s="28">
        <f t="shared" si="10"/>
        <v>0</v>
      </c>
      <c r="F33" s="28"/>
      <c r="G33" s="28"/>
      <c r="H33" s="28"/>
      <c r="I33" s="28"/>
      <c r="J33" s="28">
        <f t="shared" si="11"/>
        <v>0</v>
      </c>
      <c r="K33" s="29"/>
      <c r="L33" s="29"/>
      <c r="M33" s="29"/>
      <c r="N33" s="29"/>
      <c r="O33" s="29"/>
      <c r="P33" s="28"/>
      <c r="Q33" s="28"/>
      <c r="R33" s="28">
        <f t="shared" si="12"/>
        <v>0</v>
      </c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</row>
    <row r="34" spans="1:36" s="132" customFormat="1" ht="56.25" hidden="1" customHeight="1" x14ac:dyDescent="0.3">
      <c r="A34" s="15" t="s">
        <v>270</v>
      </c>
      <c r="B34" s="15" t="s">
        <v>271</v>
      </c>
      <c r="C34" s="85" t="s">
        <v>43</v>
      </c>
      <c r="D34" s="48" t="s">
        <v>390</v>
      </c>
      <c r="E34" s="28">
        <f t="shared" si="10"/>
        <v>0</v>
      </c>
      <c r="F34" s="28"/>
      <c r="G34" s="28"/>
      <c r="H34" s="28"/>
      <c r="I34" s="28"/>
      <c r="J34" s="28">
        <f t="shared" si="11"/>
        <v>0</v>
      </c>
      <c r="K34" s="28"/>
      <c r="L34" s="28"/>
      <c r="M34" s="28"/>
      <c r="N34" s="28"/>
      <c r="O34" s="28"/>
      <c r="P34" s="28"/>
      <c r="Q34" s="28"/>
      <c r="R34" s="28">
        <f t="shared" si="12"/>
        <v>0</v>
      </c>
    </row>
    <row r="35" spans="1:36" s="96" customFormat="1" ht="56.25" hidden="1" customHeight="1" x14ac:dyDescent="0.3">
      <c r="A35" s="32" t="s">
        <v>170</v>
      </c>
      <c r="B35" s="32" t="s">
        <v>54</v>
      </c>
      <c r="C35" s="32" t="s">
        <v>44</v>
      </c>
      <c r="D35" s="141" t="s">
        <v>232</v>
      </c>
      <c r="E35" s="28">
        <f t="shared" si="10"/>
        <v>0</v>
      </c>
      <c r="F35" s="29"/>
      <c r="G35" s="29"/>
      <c r="H35" s="162"/>
      <c r="I35" s="162"/>
      <c r="J35" s="29">
        <f t="shared" si="11"/>
        <v>0</v>
      </c>
      <c r="K35" s="29"/>
      <c r="L35" s="162"/>
      <c r="M35" s="162"/>
      <c r="N35" s="162"/>
      <c r="O35" s="29"/>
      <c r="P35" s="162"/>
      <c r="Q35" s="162"/>
      <c r="R35" s="29">
        <f t="shared" si="12"/>
        <v>0</v>
      </c>
    </row>
    <row r="36" spans="1:36" s="23" customFormat="1" ht="39" hidden="1" customHeight="1" x14ac:dyDescent="0.3">
      <c r="A36" s="32" t="s">
        <v>275</v>
      </c>
      <c r="B36" s="32" t="s">
        <v>277</v>
      </c>
      <c r="C36" s="32" t="s">
        <v>45</v>
      </c>
      <c r="D36" s="48" t="s">
        <v>171</v>
      </c>
      <c r="E36" s="28">
        <f t="shared" si="10"/>
        <v>0</v>
      </c>
      <c r="F36" s="29"/>
      <c r="G36" s="29"/>
      <c r="H36" s="162"/>
      <c r="I36" s="162"/>
      <c r="J36" s="29">
        <f t="shared" si="11"/>
        <v>0</v>
      </c>
      <c r="K36" s="29"/>
      <c r="L36" s="162"/>
      <c r="M36" s="162"/>
      <c r="N36" s="162"/>
      <c r="O36" s="29"/>
      <c r="P36" s="162"/>
      <c r="Q36" s="162"/>
      <c r="R36" s="162">
        <f t="shared" si="12"/>
        <v>0</v>
      </c>
    </row>
    <row r="37" spans="1:36" s="23" customFormat="1" ht="23.25" hidden="1" customHeight="1" x14ac:dyDescent="0.3">
      <c r="A37" s="32" t="s">
        <v>276</v>
      </c>
      <c r="B37" s="32" t="s">
        <v>278</v>
      </c>
      <c r="C37" s="32" t="s">
        <v>45</v>
      </c>
      <c r="D37" s="48" t="s">
        <v>172</v>
      </c>
      <c r="E37" s="28">
        <f t="shared" si="10"/>
        <v>0</v>
      </c>
      <c r="F37" s="29"/>
      <c r="G37" s="29"/>
      <c r="H37" s="162"/>
      <c r="I37" s="162"/>
      <c r="J37" s="29">
        <f t="shared" si="11"/>
        <v>0</v>
      </c>
      <c r="K37" s="162"/>
      <c r="L37" s="162"/>
      <c r="M37" s="162"/>
      <c r="N37" s="162"/>
      <c r="O37" s="162"/>
      <c r="P37" s="162"/>
      <c r="Q37" s="162"/>
      <c r="R37" s="162">
        <f t="shared" si="12"/>
        <v>0</v>
      </c>
    </row>
    <row r="38" spans="1:36" s="23" customFormat="1" ht="38.25" hidden="1" customHeight="1" x14ac:dyDescent="0.3">
      <c r="A38" s="32" t="s">
        <v>282</v>
      </c>
      <c r="B38" s="32" t="s">
        <v>283</v>
      </c>
      <c r="C38" s="32" t="s">
        <v>45</v>
      </c>
      <c r="D38" s="141" t="s">
        <v>284</v>
      </c>
      <c r="E38" s="28">
        <f t="shared" si="10"/>
        <v>0</v>
      </c>
      <c r="F38" s="29"/>
      <c r="G38" s="29"/>
      <c r="H38" s="162"/>
      <c r="I38" s="162"/>
      <c r="J38" s="29">
        <f t="shared" si="11"/>
        <v>0</v>
      </c>
      <c r="K38" s="174"/>
      <c r="L38" s="162"/>
      <c r="M38" s="162"/>
      <c r="N38" s="162"/>
      <c r="O38" s="174"/>
      <c r="P38" s="162"/>
      <c r="Q38" s="162"/>
      <c r="R38" s="29">
        <f t="shared" si="12"/>
        <v>0</v>
      </c>
    </row>
    <row r="39" spans="1:36" s="23" customFormat="1" ht="39" hidden="1" customHeight="1" x14ac:dyDescent="0.3">
      <c r="A39" s="32" t="s">
        <v>342</v>
      </c>
      <c r="B39" s="32" t="s">
        <v>343</v>
      </c>
      <c r="C39" s="32" t="s">
        <v>45</v>
      </c>
      <c r="D39" s="141" t="s">
        <v>344</v>
      </c>
      <c r="E39" s="28">
        <f t="shared" si="10"/>
        <v>0</v>
      </c>
      <c r="F39" s="29"/>
      <c r="G39" s="29"/>
      <c r="H39" s="162"/>
      <c r="I39" s="162"/>
      <c r="J39" s="29">
        <f t="shared" si="11"/>
        <v>0</v>
      </c>
      <c r="K39" s="174"/>
      <c r="L39" s="162"/>
      <c r="M39" s="162"/>
      <c r="N39" s="162"/>
      <c r="O39" s="174"/>
      <c r="P39" s="162"/>
      <c r="Q39" s="162"/>
      <c r="R39" s="29">
        <f t="shared" si="12"/>
        <v>0</v>
      </c>
    </row>
    <row r="40" spans="1:36" s="99" customFormat="1" ht="47.25" hidden="1" customHeight="1" x14ac:dyDescent="0.35">
      <c r="A40" s="175"/>
      <c r="B40" s="175"/>
      <c r="C40" s="176"/>
      <c r="D40" s="177" t="s">
        <v>227</v>
      </c>
      <c r="E40" s="178">
        <f t="shared" si="10"/>
        <v>0</v>
      </c>
      <c r="F40" s="171"/>
      <c r="G40" s="171"/>
      <c r="H40" s="172"/>
      <c r="I40" s="172"/>
      <c r="J40" s="171"/>
      <c r="K40" s="179"/>
      <c r="L40" s="172"/>
      <c r="M40" s="172"/>
      <c r="N40" s="172"/>
      <c r="O40" s="179"/>
      <c r="P40" s="172"/>
      <c r="Q40" s="172"/>
      <c r="R40" s="171">
        <f t="shared" si="12"/>
        <v>0</v>
      </c>
    </row>
    <row r="41" spans="1:36" s="23" customFormat="1" ht="34.5" hidden="1" customHeight="1" x14ac:dyDescent="0.3">
      <c r="A41" s="32" t="s">
        <v>279</v>
      </c>
      <c r="B41" s="32" t="s">
        <v>280</v>
      </c>
      <c r="C41" s="38" t="s">
        <v>45</v>
      </c>
      <c r="D41" s="48" t="s">
        <v>281</v>
      </c>
      <c r="E41" s="28">
        <f t="shared" si="10"/>
        <v>0</v>
      </c>
      <c r="F41" s="29"/>
      <c r="G41" s="29"/>
      <c r="H41" s="162"/>
      <c r="I41" s="162"/>
      <c r="J41" s="29">
        <f t="shared" si="11"/>
        <v>0</v>
      </c>
      <c r="K41" s="29"/>
      <c r="L41" s="162"/>
      <c r="M41" s="162"/>
      <c r="N41" s="162"/>
      <c r="O41" s="29"/>
      <c r="P41" s="162"/>
      <c r="Q41" s="162"/>
      <c r="R41" s="29">
        <f t="shared" si="12"/>
        <v>0</v>
      </c>
    </row>
    <row r="42" spans="1:36" s="99" customFormat="1" ht="44.25" hidden="1" customHeight="1" x14ac:dyDescent="0.35">
      <c r="A42" s="197" t="s">
        <v>402</v>
      </c>
      <c r="B42" s="197" t="s">
        <v>401</v>
      </c>
      <c r="C42" s="197" t="s">
        <v>45</v>
      </c>
      <c r="D42" s="138" t="s">
        <v>400</v>
      </c>
      <c r="E42" s="28">
        <f t="shared" si="10"/>
        <v>0</v>
      </c>
      <c r="F42" s="29"/>
      <c r="G42" s="28"/>
      <c r="H42" s="172"/>
      <c r="I42" s="172"/>
      <c r="J42" s="171">
        <f t="shared" si="11"/>
        <v>0</v>
      </c>
      <c r="K42" s="179"/>
      <c r="L42" s="172"/>
      <c r="M42" s="172"/>
      <c r="N42" s="172"/>
      <c r="O42" s="179"/>
      <c r="P42" s="172"/>
      <c r="Q42" s="172"/>
      <c r="R42" s="29">
        <f t="shared" si="12"/>
        <v>0</v>
      </c>
    </row>
    <row r="43" spans="1:36" s="99" customFormat="1" ht="44.25" hidden="1" customHeight="1" x14ac:dyDescent="0.35">
      <c r="A43" s="197" t="s">
        <v>403</v>
      </c>
      <c r="B43" s="197" t="s">
        <v>404</v>
      </c>
      <c r="C43" s="243" t="s">
        <v>45</v>
      </c>
      <c r="D43" s="108" t="s">
        <v>405</v>
      </c>
      <c r="E43" s="28">
        <f t="shared" si="10"/>
        <v>0</v>
      </c>
      <c r="F43" s="29"/>
      <c r="G43" s="28"/>
      <c r="H43" s="172"/>
      <c r="I43" s="172"/>
      <c r="J43" s="171"/>
      <c r="K43" s="179"/>
      <c r="L43" s="172"/>
      <c r="M43" s="172"/>
      <c r="N43" s="172"/>
      <c r="O43" s="179"/>
      <c r="P43" s="172"/>
      <c r="Q43" s="172"/>
      <c r="R43" s="29">
        <f t="shared" si="12"/>
        <v>0</v>
      </c>
    </row>
    <row r="44" spans="1:36" s="23" customFormat="1" ht="27" hidden="1" customHeight="1" x14ac:dyDescent="0.3">
      <c r="A44" s="32" t="s">
        <v>427</v>
      </c>
      <c r="B44" s="32" t="s">
        <v>396</v>
      </c>
      <c r="C44" s="38" t="s">
        <v>51</v>
      </c>
      <c r="D44" s="251" t="s">
        <v>398</v>
      </c>
      <c r="E44" s="28">
        <f>SUM(F44,I44)</f>
        <v>0</v>
      </c>
      <c r="F44" s="29"/>
      <c r="G44" s="29"/>
      <c r="H44" s="162"/>
      <c r="I44" s="162"/>
      <c r="J44" s="162">
        <f t="shared" si="11"/>
        <v>0</v>
      </c>
      <c r="K44" s="162"/>
      <c r="L44" s="162"/>
      <c r="M44" s="162"/>
      <c r="N44" s="162"/>
      <c r="O44" s="162"/>
      <c r="P44" s="162"/>
      <c r="Q44" s="162"/>
      <c r="R44" s="162">
        <f t="shared" si="12"/>
        <v>0</v>
      </c>
    </row>
    <row r="45" spans="1:36" s="23" customFormat="1" ht="16.5" hidden="1" customHeight="1" x14ac:dyDescent="0.3">
      <c r="A45" s="32" t="s">
        <v>427</v>
      </c>
      <c r="B45" s="32" t="s">
        <v>396</v>
      </c>
      <c r="C45" s="38" t="s">
        <v>51</v>
      </c>
      <c r="D45" s="198" t="s">
        <v>180</v>
      </c>
      <c r="E45" s="28"/>
      <c r="F45" s="29"/>
      <c r="G45" s="29"/>
      <c r="H45" s="162"/>
      <c r="I45" s="162"/>
      <c r="J45" s="162">
        <f t="shared" si="11"/>
        <v>0</v>
      </c>
      <c r="K45" s="162"/>
      <c r="L45" s="162"/>
      <c r="M45" s="162"/>
      <c r="N45" s="162"/>
      <c r="O45" s="162"/>
      <c r="P45" s="162"/>
      <c r="Q45" s="162"/>
      <c r="R45" s="162">
        <f t="shared" si="12"/>
        <v>0</v>
      </c>
    </row>
    <row r="46" spans="1:36" s="23" customFormat="1" ht="43.5" hidden="1" customHeight="1" x14ac:dyDescent="0.3">
      <c r="A46" s="61" t="s">
        <v>127</v>
      </c>
      <c r="B46" s="61"/>
      <c r="C46" s="61"/>
      <c r="D46" s="144" t="s">
        <v>341</v>
      </c>
      <c r="E46" s="71">
        <f>SUM(E47)</f>
        <v>0</v>
      </c>
      <c r="F46" s="180">
        <f t="shared" ref="F46:R46" si="13">SUM(F47)</f>
        <v>0</v>
      </c>
      <c r="G46" s="180">
        <f t="shared" si="13"/>
        <v>0</v>
      </c>
      <c r="H46" s="180">
        <f t="shared" si="13"/>
        <v>0</v>
      </c>
      <c r="I46" s="180">
        <f t="shared" si="13"/>
        <v>0</v>
      </c>
      <c r="J46" s="180">
        <f t="shared" si="13"/>
        <v>0</v>
      </c>
      <c r="K46" s="180">
        <f t="shared" si="13"/>
        <v>0</v>
      </c>
      <c r="L46" s="180">
        <f t="shared" si="13"/>
        <v>0</v>
      </c>
      <c r="M46" s="180">
        <f t="shared" si="13"/>
        <v>0</v>
      </c>
      <c r="N46" s="180">
        <f t="shared" si="13"/>
        <v>0</v>
      </c>
      <c r="O46" s="180">
        <f t="shared" si="13"/>
        <v>0</v>
      </c>
      <c r="P46" s="180">
        <f t="shared" si="13"/>
        <v>0</v>
      </c>
      <c r="Q46" s="180" t="e">
        <f t="shared" si="13"/>
        <v>#REF!</v>
      </c>
      <c r="R46" s="180">
        <f t="shared" si="13"/>
        <v>0</v>
      </c>
      <c r="T46" s="35">
        <f t="shared" ref="T46:T47" si="14">SUM(E46,J46)</f>
        <v>0</v>
      </c>
    </row>
    <row r="47" spans="1:36" s="3" customFormat="1" ht="47.25" hidden="1" customHeight="1" x14ac:dyDescent="0.3">
      <c r="A47" s="61" t="s">
        <v>126</v>
      </c>
      <c r="B47" s="61"/>
      <c r="C47" s="61"/>
      <c r="D47" s="144" t="s">
        <v>341</v>
      </c>
      <c r="E47" s="71">
        <f t="shared" ref="E47:R47" si="15">SUM(E48:E72)</f>
        <v>0</v>
      </c>
      <c r="F47" s="71">
        <f t="shared" si="15"/>
        <v>0</v>
      </c>
      <c r="G47" s="71">
        <f t="shared" si="15"/>
        <v>0</v>
      </c>
      <c r="H47" s="71">
        <f t="shared" si="15"/>
        <v>0</v>
      </c>
      <c r="I47" s="71">
        <f t="shared" si="15"/>
        <v>0</v>
      </c>
      <c r="J47" s="71">
        <f t="shared" si="15"/>
        <v>0</v>
      </c>
      <c r="K47" s="71">
        <f t="shared" si="15"/>
        <v>0</v>
      </c>
      <c r="L47" s="71">
        <f t="shared" si="15"/>
        <v>0</v>
      </c>
      <c r="M47" s="71">
        <f t="shared" si="15"/>
        <v>0</v>
      </c>
      <c r="N47" s="71">
        <f t="shared" si="15"/>
        <v>0</v>
      </c>
      <c r="O47" s="71">
        <f t="shared" si="15"/>
        <v>0</v>
      </c>
      <c r="P47" s="71">
        <f t="shared" si="15"/>
        <v>0</v>
      </c>
      <c r="Q47" s="71" t="e">
        <f t="shared" si="15"/>
        <v>#REF!</v>
      </c>
      <c r="R47" s="71">
        <f t="shared" si="15"/>
        <v>0</v>
      </c>
      <c r="T47" s="35">
        <f t="shared" si="14"/>
        <v>0</v>
      </c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</row>
    <row r="48" spans="1:36" s="42" customFormat="1" ht="58.5" hidden="1" customHeight="1" x14ac:dyDescent="0.3">
      <c r="A48" s="15" t="s">
        <v>131</v>
      </c>
      <c r="B48" s="15" t="s">
        <v>87</v>
      </c>
      <c r="C48" s="15" t="s">
        <v>41</v>
      </c>
      <c r="D48" s="37" t="s">
        <v>263</v>
      </c>
      <c r="E48" s="28">
        <f t="shared" ref="E48:E72" si="16">SUM(F48,I48)</f>
        <v>0</v>
      </c>
      <c r="F48" s="29"/>
      <c r="G48" s="163"/>
      <c r="H48" s="163"/>
      <c r="I48" s="163"/>
      <c r="J48" s="162">
        <f t="shared" ref="J48:J71" si="17">SUM(L48,O48)</f>
        <v>0</v>
      </c>
      <c r="K48" s="162"/>
      <c r="L48" s="163"/>
      <c r="M48" s="163"/>
      <c r="N48" s="163"/>
      <c r="O48" s="163"/>
      <c r="P48" s="163"/>
      <c r="Q48" s="163"/>
      <c r="R48" s="162">
        <f t="shared" ref="R48:R62" si="18">SUM(E48,J48)</f>
        <v>0</v>
      </c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</row>
    <row r="49" spans="1:35" s="3" customFormat="1" ht="37.5" hidden="1" customHeight="1" x14ac:dyDescent="0.3">
      <c r="A49" s="15" t="s">
        <v>346</v>
      </c>
      <c r="B49" s="15" t="s">
        <v>239</v>
      </c>
      <c r="C49" s="15" t="s">
        <v>238</v>
      </c>
      <c r="D49" s="41" t="s">
        <v>237</v>
      </c>
      <c r="E49" s="28">
        <f t="shared" si="16"/>
        <v>0</v>
      </c>
      <c r="F49" s="28"/>
      <c r="G49" s="28"/>
      <c r="H49" s="28"/>
      <c r="I49" s="160"/>
      <c r="J49" s="164">
        <f t="shared" si="17"/>
        <v>0</v>
      </c>
      <c r="K49" s="164"/>
      <c r="L49" s="163"/>
      <c r="M49" s="163"/>
      <c r="N49" s="163"/>
      <c r="O49" s="164"/>
      <c r="P49" s="160"/>
      <c r="Q49" s="160"/>
      <c r="R49" s="162">
        <f t="shared" si="18"/>
        <v>0</v>
      </c>
      <c r="T49" s="73"/>
    </row>
    <row r="50" spans="1:35" s="3" customFormat="1" ht="45.75" hidden="1" customHeight="1" x14ac:dyDescent="0.3">
      <c r="A50" s="15" t="s">
        <v>345</v>
      </c>
      <c r="B50" s="15" t="s">
        <v>224</v>
      </c>
      <c r="C50" s="15" t="s">
        <v>223</v>
      </c>
      <c r="D50" s="37" t="s">
        <v>222</v>
      </c>
      <c r="E50" s="28">
        <f t="shared" si="16"/>
        <v>0</v>
      </c>
      <c r="F50" s="28"/>
      <c r="G50" s="160"/>
      <c r="H50" s="160"/>
      <c r="I50" s="160"/>
      <c r="J50" s="164">
        <f t="shared" si="17"/>
        <v>0</v>
      </c>
      <c r="K50" s="164"/>
      <c r="L50" s="163"/>
      <c r="M50" s="163"/>
      <c r="N50" s="163"/>
      <c r="O50" s="164"/>
      <c r="P50" s="160"/>
      <c r="Q50" s="160"/>
      <c r="R50" s="162">
        <f t="shared" si="18"/>
        <v>0</v>
      </c>
      <c r="T50" s="73"/>
    </row>
    <row r="51" spans="1:35" s="93" customFormat="1" ht="30.75" hidden="1" customHeight="1" x14ac:dyDescent="0.3">
      <c r="A51" s="175"/>
      <c r="B51" s="175"/>
      <c r="C51" s="175"/>
      <c r="D51" s="184" t="s">
        <v>148</v>
      </c>
      <c r="E51" s="28">
        <f t="shared" si="16"/>
        <v>0</v>
      </c>
      <c r="F51" s="178"/>
      <c r="G51" s="178"/>
      <c r="H51" s="178"/>
      <c r="I51" s="185"/>
      <c r="J51" s="173">
        <f t="shared" si="17"/>
        <v>0</v>
      </c>
      <c r="K51" s="173"/>
      <c r="L51" s="169"/>
      <c r="M51" s="169"/>
      <c r="N51" s="169"/>
      <c r="O51" s="173"/>
      <c r="P51" s="185"/>
      <c r="Q51" s="185"/>
      <c r="R51" s="172">
        <f t="shared" si="18"/>
        <v>0</v>
      </c>
      <c r="T51" s="94"/>
    </row>
    <row r="52" spans="1:35" s="77" customFormat="1" ht="36" hidden="1" customHeight="1" x14ac:dyDescent="0.3">
      <c r="A52" s="15" t="s">
        <v>347</v>
      </c>
      <c r="B52" s="15" t="s">
        <v>93</v>
      </c>
      <c r="C52" s="15" t="s">
        <v>72</v>
      </c>
      <c r="D52" s="37" t="s">
        <v>94</v>
      </c>
      <c r="E52" s="28">
        <f t="shared" si="16"/>
        <v>0</v>
      </c>
      <c r="F52" s="163"/>
      <c r="G52" s="163"/>
      <c r="H52" s="163"/>
      <c r="I52" s="163"/>
      <c r="J52" s="164">
        <f t="shared" si="17"/>
        <v>0</v>
      </c>
      <c r="K52" s="164"/>
      <c r="L52" s="163"/>
      <c r="M52" s="163"/>
      <c r="N52" s="163"/>
      <c r="O52" s="164"/>
      <c r="P52" s="163"/>
      <c r="Q52" s="163"/>
      <c r="R52" s="162">
        <f t="shared" si="18"/>
        <v>0</v>
      </c>
      <c r="T52" s="78"/>
    </row>
    <row r="53" spans="1:35" s="77" customFormat="1" ht="35.25" hidden="1" customHeight="1" x14ac:dyDescent="0.3">
      <c r="A53" s="15" t="s">
        <v>348</v>
      </c>
      <c r="B53" s="15" t="s">
        <v>95</v>
      </c>
      <c r="C53" s="15" t="s">
        <v>72</v>
      </c>
      <c r="D53" s="37" t="s">
        <v>96</v>
      </c>
      <c r="E53" s="28">
        <f t="shared" si="16"/>
        <v>0</v>
      </c>
      <c r="F53" s="28"/>
      <c r="G53" s="163"/>
      <c r="H53" s="163"/>
      <c r="I53" s="163"/>
      <c r="J53" s="28">
        <f t="shared" si="17"/>
        <v>0</v>
      </c>
      <c r="K53" s="28"/>
      <c r="L53" s="163"/>
      <c r="M53" s="163"/>
      <c r="N53" s="163"/>
      <c r="O53" s="28"/>
      <c r="P53" s="163"/>
      <c r="Q53" s="163"/>
      <c r="R53" s="162">
        <f t="shared" si="18"/>
        <v>0</v>
      </c>
      <c r="T53" s="78"/>
    </row>
    <row r="54" spans="1:35" s="95" customFormat="1" ht="42.75" hidden="1" customHeight="1" x14ac:dyDescent="0.3">
      <c r="A54" s="175"/>
      <c r="B54" s="175"/>
      <c r="C54" s="175"/>
      <c r="D54" s="184" t="s">
        <v>214</v>
      </c>
      <c r="E54" s="28">
        <f t="shared" si="16"/>
        <v>0</v>
      </c>
      <c r="F54" s="178"/>
      <c r="G54" s="169"/>
      <c r="H54" s="169"/>
      <c r="I54" s="169"/>
      <c r="J54" s="178">
        <f t="shared" si="17"/>
        <v>0</v>
      </c>
      <c r="K54" s="178"/>
      <c r="L54" s="169"/>
      <c r="M54" s="169"/>
      <c r="N54" s="169"/>
      <c r="O54" s="178"/>
      <c r="P54" s="169"/>
      <c r="Q54" s="169"/>
      <c r="R54" s="173">
        <f t="shared" si="18"/>
        <v>0</v>
      </c>
    </row>
    <row r="55" spans="1:35" s="77" customFormat="1" ht="34.5" hidden="1" customHeight="1" x14ac:dyDescent="0.3">
      <c r="A55" s="15" t="s">
        <v>349</v>
      </c>
      <c r="B55" s="15" t="s">
        <v>97</v>
      </c>
      <c r="C55" s="15" t="s">
        <v>72</v>
      </c>
      <c r="D55" s="41" t="s">
        <v>12</v>
      </c>
      <c r="E55" s="28">
        <f t="shared" si="16"/>
        <v>0</v>
      </c>
      <c r="F55" s="28"/>
      <c r="G55" s="28"/>
      <c r="H55" s="28"/>
      <c r="I55" s="160"/>
      <c r="J55" s="164">
        <f t="shared" si="17"/>
        <v>0</v>
      </c>
      <c r="K55" s="164"/>
      <c r="L55" s="163"/>
      <c r="M55" s="163"/>
      <c r="N55" s="163"/>
      <c r="O55" s="164"/>
      <c r="P55" s="160"/>
      <c r="Q55" s="160"/>
      <c r="R55" s="162">
        <f t="shared" si="18"/>
        <v>0</v>
      </c>
      <c r="T55" s="78"/>
    </row>
    <row r="56" spans="1:35" s="42" customFormat="1" ht="36.75" hidden="1" customHeight="1" x14ac:dyDescent="0.3">
      <c r="A56" s="15" t="s">
        <v>350</v>
      </c>
      <c r="B56" s="15" t="s">
        <v>99</v>
      </c>
      <c r="C56" s="15" t="s">
        <v>72</v>
      </c>
      <c r="D56" s="41" t="s">
        <v>98</v>
      </c>
      <c r="E56" s="28">
        <f t="shared" si="16"/>
        <v>0</v>
      </c>
      <c r="F56" s="28"/>
      <c r="G56" s="28"/>
      <c r="H56" s="28"/>
      <c r="I56" s="160"/>
      <c r="J56" s="164">
        <f t="shared" si="17"/>
        <v>0</v>
      </c>
      <c r="K56" s="164"/>
      <c r="L56" s="163"/>
      <c r="M56" s="163"/>
      <c r="N56" s="163"/>
      <c r="O56" s="164"/>
      <c r="P56" s="160"/>
      <c r="Q56" s="160"/>
      <c r="R56" s="162">
        <f t="shared" si="18"/>
        <v>0</v>
      </c>
      <c r="T56" s="74"/>
    </row>
    <row r="57" spans="1:35" s="42" customFormat="1" ht="34.5" hidden="1" customHeight="1" x14ac:dyDescent="0.3">
      <c r="A57" s="39" t="s">
        <v>133</v>
      </c>
      <c r="B57" s="39" t="s">
        <v>132</v>
      </c>
      <c r="C57" s="38" t="s">
        <v>19</v>
      </c>
      <c r="D57" s="48" t="s">
        <v>138</v>
      </c>
      <c r="E57" s="28">
        <f t="shared" si="16"/>
        <v>0</v>
      </c>
      <c r="F57" s="163"/>
      <c r="G57" s="163"/>
      <c r="H57" s="163"/>
      <c r="I57" s="163"/>
      <c r="J57" s="183">
        <f t="shared" si="17"/>
        <v>0</v>
      </c>
      <c r="K57" s="183"/>
      <c r="L57" s="182"/>
      <c r="M57" s="182"/>
      <c r="N57" s="182"/>
      <c r="O57" s="182"/>
      <c r="P57" s="182"/>
      <c r="Q57" s="182"/>
      <c r="R57" s="183">
        <f t="shared" si="18"/>
        <v>0</v>
      </c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</row>
    <row r="58" spans="1:35" s="42" customFormat="1" ht="0.75" hidden="1" customHeight="1" x14ac:dyDescent="0.3">
      <c r="A58" s="39" t="s">
        <v>136</v>
      </c>
      <c r="B58" s="153" t="s">
        <v>135</v>
      </c>
      <c r="C58" s="154" t="s">
        <v>54</v>
      </c>
      <c r="D58" s="48" t="s">
        <v>139</v>
      </c>
      <c r="E58" s="28">
        <f t="shared" si="16"/>
        <v>0</v>
      </c>
      <c r="F58" s="186"/>
      <c r="G58" s="186"/>
      <c r="H58" s="186"/>
      <c r="I58" s="186"/>
      <c r="J58" s="183">
        <f t="shared" si="17"/>
        <v>0</v>
      </c>
      <c r="K58" s="183"/>
      <c r="L58" s="182"/>
      <c r="M58" s="182"/>
      <c r="N58" s="182"/>
      <c r="O58" s="182"/>
      <c r="P58" s="182"/>
      <c r="Q58" s="182"/>
      <c r="R58" s="183">
        <f t="shared" si="18"/>
        <v>0</v>
      </c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</row>
    <row r="59" spans="1:35" s="42" customFormat="1" ht="53.25" hidden="1" customHeight="1" x14ac:dyDescent="0.3">
      <c r="A59" s="39" t="s">
        <v>137</v>
      </c>
      <c r="B59" s="39" t="s">
        <v>134</v>
      </c>
      <c r="C59" s="38" t="s">
        <v>54</v>
      </c>
      <c r="D59" s="155" t="s">
        <v>20</v>
      </c>
      <c r="E59" s="28">
        <f t="shared" si="16"/>
        <v>0</v>
      </c>
      <c r="F59" s="186"/>
      <c r="G59" s="186"/>
      <c r="H59" s="186"/>
      <c r="I59" s="186"/>
      <c r="J59" s="183">
        <f t="shared" si="17"/>
        <v>0</v>
      </c>
      <c r="K59" s="183"/>
      <c r="L59" s="182"/>
      <c r="M59" s="182"/>
      <c r="N59" s="182"/>
      <c r="O59" s="182"/>
      <c r="P59" s="182"/>
      <c r="Q59" s="182"/>
      <c r="R59" s="183">
        <f t="shared" si="18"/>
        <v>0</v>
      </c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</row>
    <row r="60" spans="1:35" s="42" customFormat="1" ht="35.25" hidden="1" customHeight="1" x14ac:dyDescent="0.3">
      <c r="A60" s="39" t="s">
        <v>351</v>
      </c>
      <c r="B60" s="39" t="s">
        <v>352</v>
      </c>
      <c r="C60" s="38" t="s">
        <v>54</v>
      </c>
      <c r="D60" s="155" t="s">
        <v>327</v>
      </c>
      <c r="E60" s="28">
        <f t="shared" si="16"/>
        <v>0</v>
      </c>
      <c r="F60" s="181"/>
      <c r="G60" s="182"/>
      <c r="H60" s="182"/>
      <c r="I60" s="182"/>
      <c r="J60" s="183">
        <f t="shared" si="17"/>
        <v>0</v>
      </c>
      <c r="K60" s="183"/>
      <c r="L60" s="182"/>
      <c r="M60" s="182"/>
      <c r="N60" s="182"/>
      <c r="O60" s="182"/>
      <c r="P60" s="182"/>
      <c r="Q60" s="182"/>
      <c r="R60" s="183">
        <f t="shared" si="18"/>
        <v>0</v>
      </c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</row>
    <row r="61" spans="1:35" s="42" customFormat="1" ht="62.25" hidden="1" customHeight="1" x14ac:dyDescent="0.3">
      <c r="A61" s="39" t="s">
        <v>140</v>
      </c>
      <c r="B61" s="39" t="s">
        <v>81</v>
      </c>
      <c r="C61" s="38" t="s">
        <v>56</v>
      </c>
      <c r="D61" s="48" t="s">
        <v>18</v>
      </c>
      <c r="E61" s="28">
        <f t="shared" si="16"/>
        <v>0</v>
      </c>
      <c r="F61" s="29"/>
      <c r="G61" s="163"/>
      <c r="H61" s="163"/>
      <c r="I61" s="163"/>
      <c r="J61" s="162">
        <f t="shared" si="17"/>
        <v>0</v>
      </c>
      <c r="K61" s="162"/>
      <c r="L61" s="160"/>
      <c r="M61" s="163"/>
      <c r="N61" s="163"/>
      <c r="O61" s="160"/>
      <c r="P61" s="187"/>
      <c r="Q61" s="186"/>
      <c r="R61" s="183">
        <f t="shared" si="18"/>
        <v>0</v>
      </c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</row>
    <row r="62" spans="1:35" s="42" customFormat="1" ht="33.75" hidden="1" customHeight="1" x14ac:dyDescent="0.3">
      <c r="A62" s="39" t="s">
        <v>142</v>
      </c>
      <c r="B62" s="39" t="s">
        <v>82</v>
      </c>
      <c r="C62" s="32" t="s">
        <v>55</v>
      </c>
      <c r="D62" s="48" t="s">
        <v>141</v>
      </c>
      <c r="E62" s="28">
        <f t="shared" si="16"/>
        <v>0</v>
      </c>
      <c r="F62" s="29"/>
      <c r="G62" s="29"/>
      <c r="H62" s="29"/>
      <c r="I62" s="29"/>
      <c r="J62" s="162">
        <f t="shared" si="17"/>
        <v>0</v>
      </c>
      <c r="K62" s="162"/>
      <c r="L62" s="29"/>
      <c r="M62" s="29"/>
      <c r="N62" s="29"/>
      <c r="O62" s="162"/>
      <c r="P62" s="29"/>
      <c r="Q62" s="29" t="e">
        <f>SUM(#REF!)</f>
        <v>#REF!</v>
      </c>
      <c r="R62" s="162">
        <f t="shared" si="18"/>
        <v>0</v>
      </c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</row>
    <row r="63" spans="1:35" s="42" customFormat="1" ht="33.75" hidden="1" customHeight="1" x14ac:dyDescent="0.3">
      <c r="A63" s="15" t="s">
        <v>353</v>
      </c>
      <c r="B63" s="15" t="s">
        <v>102</v>
      </c>
      <c r="C63" s="15" t="s">
        <v>48</v>
      </c>
      <c r="D63" s="84" t="s">
        <v>387</v>
      </c>
      <c r="E63" s="28">
        <f t="shared" si="16"/>
        <v>0</v>
      </c>
      <c r="F63" s="29"/>
      <c r="G63" s="29"/>
      <c r="H63" s="29"/>
      <c r="I63" s="29"/>
      <c r="J63" s="164">
        <f t="shared" si="17"/>
        <v>0</v>
      </c>
      <c r="K63" s="164"/>
      <c r="L63" s="29"/>
      <c r="M63" s="29"/>
      <c r="N63" s="29"/>
      <c r="O63" s="164"/>
      <c r="P63" s="29"/>
      <c r="Q63" s="29"/>
      <c r="R63" s="162">
        <f>SUM(E63,J63)</f>
        <v>0</v>
      </c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</row>
    <row r="64" spans="1:35" s="42" customFormat="1" ht="75.75" hidden="1" customHeight="1" x14ac:dyDescent="0.3">
      <c r="A64" s="85" t="s">
        <v>354</v>
      </c>
      <c r="B64" s="114">
        <v>3124</v>
      </c>
      <c r="C64" s="188">
        <v>1040</v>
      </c>
      <c r="D64" s="189" t="s">
        <v>355</v>
      </c>
      <c r="E64" s="28">
        <f t="shared" si="16"/>
        <v>0</v>
      </c>
      <c r="F64" s="181"/>
      <c r="G64" s="182"/>
      <c r="H64" s="182"/>
      <c r="I64" s="182"/>
      <c r="J64" s="183">
        <f t="shared" si="17"/>
        <v>0</v>
      </c>
      <c r="K64" s="183"/>
      <c r="L64" s="182"/>
      <c r="M64" s="182"/>
      <c r="N64" s="182"/>
      <c r="O64" s="183"/>
      <c r="P64" s="182"/>
      <c r="Q64" s="182"/>
      <c r="R64" s="183">
        <f>SUM(E64,J64)</f>
        <v>0</v>
      </c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</row>
    <row r="65" spans="1:124" s="75" customFormat="1" ht="38.25" hidden="1" customHeight="1" x14ac:dyDescent="0.3">
      <c r="A65" s="15" t="s">
        <v>356</v>
      </c>
      <c r="B65" s="15" t="s">
        <v>74</v>
      </c>
      <c r="C65" s="15" t="s">
        <v>48</v>
      </c>
      <c r="D65" s="84" t="s">
        <v>105</v>
      </c>
      <c r="E65" s="28">
        <f t="shared" si="16"/>
        <v>0</v>
      </c>
      <c r="F65" s="29"/>
      <c r="G65" s="29"/>
      <c r="H65" s="29"/>
      <c r="I65" s="29"/>
      <c r="J65" s="28">
        <f t="shared" si="17"/>
        <v>0</v>
      </c>
      <c r="K65" s="28"/>
      <c r="L65" s="29"/>
      <c r="M65" s="29"/>
      <c r="N65" s="29"/>
      <c r="O65" s="28"/>
      <c r="P65" s="29"/>
      <c r="Q65" s="29"/>
      <c r="R65" s="29">
        <f>SUM(E65,J65)</f>
        <v>0</v>
      </c>
      <c r="T65" s="76"/>
    </row>
    <row r="66" spans="1:124" s="42" customFormat="1" ht="27.75" hidden="1" customHeight="1" x14ac:dyDescent="0.3">
      <c r="A66" s="15" t="s">
        <v>357</v>
      </c>
      <c r="B66" s="15" t="s">
        <v>103</v>
      </c>
      <c r="C66" s="15" t="s">
        <v>48</v>
      </c>
      <c r="D66" s="84" t="s">
        <v>104</v>
      </c>
      <c r="E66" s="28">
        <f t="shared" si="16"/>
        <v>0</v>
      </c>
      <c r="F66" s="29"/>
      <c r="G66" s="163"/>
      <c r="H66" s="162"/>
      <c r="I66" s="162"/>
      <c r="J66" s="164">
        <f t="shared" si="17"/>
        <v>0</v>
      </c>
      <c r="K66" s="164"/>
      <c r="L66" s="163"/>
      <c r="M66" s="163"/>
      <c r="N66" s="163"/>
      <c r="O66" s="164"/>
      <c r="P66" s="163"/>
      <c r="Q66" s="163"/>
      <c r="R66" s="29">
        <f>SUM(E66,J66)</f>
        <v>0</v>
      </c>
      <c r="T66" s="74"/>
    </row>
    <row r="67" spans="1:124" s="42" customFormat="1" ht="78" hidden="1" customHeight="1" x14ac:dyDescent="0.3">
      <c r="A67" s="47" t="s">
        <v>144</v>
      </c>
      <c r="B67" s="47" t="s">
        <v>76</v>
      </c>
      <c r="C67" s="32" t="s">
        <v>55</v>
      </c>
      <c r="D67" s="40" t="s">
        <v>143</v>
      </c>
      <c r="E67" s="28">
        <f t="shared" si="16"/>
        <v>0</v>
      </c>
      <c r="F67" s="28"/>
      <c r="G67" s="190"/>
      <c r="H67" s="190"/>
      <c r="I67" s="190"/>
      <c r="J67" s="162">
        <f t="shared" si="17"/>
        <v>0</v>
      </c>
      <c r="K67" s="162"/>
      <c r="L67" s="190"/>
      <c r="M67" s="190"/>
      <c r="N67" s="190"/>
      <c r="O67" s="162"/>
      <c r="P67" s="190"/>
      <c r="Q67" s="190"/>
      <c r="R67" s="164">
        <f>SUM(J67,E67)</f>
        <v>0</v>
      </c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</row>
    <row r="68" spans="1:124" s="42" customFormat="1" ht="55.5" hidden="1" customHeight="1" x14ac:dyDescent="0.3">
      <c r="A68" s="47" t="s">
        <v>145</v>
      </c>
      <c r="B68" s="47" t="s">
        <v>146</v>
      </c>
      <c r="C68" s="32" t="s">
        <v>19</v>
      </c>
      <c r="D68" s="40" t="s">
        <v>264</v>
      </c>
      <c r="E68" s="28">
        <f t="shared" si="16"/>
        <v>0</v>
      </c>
      <c r="F68" s="28"/>
      <c r="G68" s="190"/>
      <c r="H68" s="190"/>
      <c r="I68" s="190"/>
      <c r="J68" s="162">
        <f t="shared" si="17"/>
        <v>0</v>
      </c>
      <c r="K68" s="162"/>
      <c r="L68" s="190"/>
      <c r="M68" s="190"/>
      <c r="N68" s="190"/>
      <c r="O68" s="162"/>
      <c r="P68" s="190"/>
      <c r="Q68" s="190"/>
      <c r="R68" s="164">
        <f>SUM(J68,E68)</f>
        <v>0</v>
      </c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</row>
    <row r="69" spans="1:124" s="42" customFormat="1" ht="36" hidden="1" customHeight="1" x14ac:dyDescent="0.3">
      <c r="A69" s="39" t="s">
        <v>147</v>
      </c>
      <c r="B69" s="39" t="s">
        <v>106</v>
      </c>
      <c r="C69" s="32" t="s">
        <v>47</v>
      </c>
      <c r="D69" s="40" t="s">
        <v>107</v>
      </c>
      <c r="E69" s="28">
        <f t="shared" si="16"/>
        <v>0</v>
      </c>
      <c r="F69" s="29"/>
      <c r="G69" s="163"/>
      <c r="H69" s="163"/>
      <c r="I69" s="163"/>
      <c r="J69" s="162">
        <f t="shared" si="17"/>
        <v>0</v>
      </c>
      <c r="K69" s="162"/>
      <c r="L69" s="163"/>
      <c r="M69" s="163"/>
      <c r="N69" s="163"/>
      <c r="O69" s="162"/>
      <c r="P69" s="163"/>
      <c r="Q69" s="163"/>
      <c r="R69" s="162">
        <f>SUM(E69,J69)</f>
        <v>0</v>
      </c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</row>
    <row r="70" spans="1:124" s="131" customFormat="1" ht="38.25" hidden="1" customHeight="1" x14ac:dyDescent="0.3">
      <c r="A70" s="151" t="s">
        <v>358</v>
      </c>
      <c r="B70" s="151" t="s">
        <v>220</v>
      </c>
      <c r="C70" s="152" t="s">
        <v>204</v>
      </c>
      <c r="D70" s="40" t="s">
        <v>221</v>
      </c>
      <c r="E70" s="28">
        <f t="shared" si="16"/>
        <v>0</v>
      </c>
      <c r="F70" s="181"/>
      <c r="G70" s="182"/>
      <c r="H70" s="182"/>
      <c r="I70" s="182"/>
      <c r="J70" s="183">
        <f t="shared" si="17"/>
        <v>0</v>
      </c>
      <c r="K70" s="183"/>
      <c r="L70" s="182"/>
      <c r="M70" s="182"/>
      <c r="N70" s="182"/>
      <c r="O70" s="183"/>
      <c r="P70" s="182"/>
      <c r="Q70" s="182"/>
      <c r="R70" s="162">
        <f t="shared" ref="R70:R72" si="19">SUM(E70,J70)</f>
        <v>0</v>
      </c>
      <c r="S70" s="156"/>
      <c r="T70" s="273"/>
      <c r="U70" s="249"/>
      <c r="V70" s="156"/>
      <c r="W70" s="156"/>
      <c r="X70" s="156"/>
      <c r="Y70" s="156"/>
      <c r="Z70" s="156"/>
      <c r="AA70" s="156"/>
      <c r="AB70" s="156"/>
      <c r="AC70" s="156"/>
      <c r="AD70" s="156"/>
      <c r="AE70" s="156"/>
      <c r="AF70" s="156"/>
      <c r="AG70" s="156"/>
      <c r="AH70" s="156"/>
      <c r="AI70" s="156"/>
      <c r="AJ70" s="156"/>
      <c r="AK70" s="156"/>
      <c r="AL70" s="156"/>
      <c r="AM70" s="156"/>
      <c r="AN70" s="156"/>
      <c r="AO70" s="156"/>
      <c r="AP70" s="156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250"/>
      <c r="DA70" s="130"/>
      <c r="DB70" s="130"/>
      <c r="DC70" s="130"/>
      <c r="DD70" s="130"/>
      <c r="DE70" s="130"/>
      <c r="DF70" s="130"/>
      <c r="DG70" s="130"/>
      <c r="DH70" s="130"/>
      <c r="DI70" s="130"/>
      <c r="DJ70" s="130"/>
      <c r="DK70" s="130"/>
      <c r="DL70" s="130"/>
      <c r="DM70" s="130"/>
      <c r="DN70" s="130"/>
      <c r="DO70" s="130"/>
      <c r="DP70" s="130"/>
      <c r="DQ70" s="130"/>
      <c r="DR70" s="130"/>
      <c r="DS70" s="130"/>
      <c r="DT70" s="130"/>
    </row>
    <row r="71" spans="1:124" s="4" customFormat="1" ht="27.75" hidden="1" customHeight="1" x14ac:dyDescent="0.3">
      <c r="A71" s="15" t="s">
        <v>391</v>
      </c>
      <c r="B71" s="15" t="s">
        <v>334</v>
      </c>
      <c r="C71" s="15" t="s">
        <v>336</v>
      </c>
      <c r="D71" s="84" t="s">
        <v>338</v>
      </c>
      <c r="E71" s="28">
        <f t="shared" si="16"/>
        <v>0</v>
      </c>
      <c r="F71" s="181"/>
      <c r="G71" s="182"/>
      <c r="H71" s="182"/>
      <c r="I71" s="182"/>
      <c r="J71" s="162">
        <f t="shared" si="17"/>
        <v>0</v>
      </c>
      <c r="K71" s="183"/>
      <c r="L71" s="182"/>
      <c r="M71" s="182"/>
      <c r="N71" s="182"/>
      <c r="O71" s="183"/>
      <c r="P71" s="182"/>
      <c r="Q71" s="182"/>
      <c r="R71" s="162">
        <f t="shared" si="19"/>
        <v>0</v>
      </c>
      <c r="S71" s="156"/>
      <c r="T71" s="156"/>
      <c r="U71" s="156"/>
      <c r="V71" s="156"/>
      <c r="W71" s="156"/>
      <c r="X71" s="156"/>
      <c r="Y71" s="156"/>
      <c r="Z71" s="156"/>
      <c r="AA71" s="156"/>
      <c r="AB71" s="156"/>
      <c r="AC71" s="156"/>
      <c r="AD71" s="156"/>
      <c r="AE71" s="156"/>
      <c r="AF71" s="156"/>
      <c r="AG71" s="156"/>
      <c r="AH71" s="156"/>
      <c r="AI71" s="156"/>
      <c r="AJ71" s="156"/>
      <c r="AK71" s="156"/>
      <c r="AL71" s="156"/>
      <c r="AM71" s="156"/>
      <c r="AN71" s="156"/>
      <c r="AO71" s="156"/>
      <c r="AP71" s="156"/>
    </row>
    <row r="72" spans="1:124" s="4" customFormat="1" ht="27.75" hidden="1" customHeight="1" x14ac:dyDescent="0.3">
      <c r="A72" s="15" t="s">
        <v>406</v>
      </c>
      <c r="B72" s="15" t="s">
        <v>396</v>
      </c>
      <c r="C72" s="15" t="s">
        <v>51</v>
      </c>
      <c r="D72" s="84" t="s">
        <v>180</v>
      </c>
      <c r="E72" s="28">
        <f t="shared" si="16"/>
        <v>0</v>
      </c>
      <c r="F72" s="181"/>
      <c r="G72" s="182"/>
      <c r="H72" s="182"/>
      <c r="I72" s="182"/>
      <c r="J72" s="162"/>
      <c r="K72" s="183"/>
      <c r="L72" s="182"/>
      <c r="M72" s="182"/>
      <c r="N72" s="182"/>
      <c r="O72" s="183"/>
      <c r="P72" s="182"/>
      <c r="Q72" s="182"/>
      <c r="R72" s="162">
        <f t="shared" si="19"/>
        <v>0</v>
      </c>
      <c r="S72" s="156"/>
      <c r="T72" s="156"/>
      <c r="U72" s="156"/>
      <c r="V72" s="156"/>
      <c r="W72" s="156"/>
      <c r="X72" s="156"/>
      <c r="Y72" s="156"/>
      <c r="Z72" s="156"/>
      <c r="AA72" s="156"/>
      <c r="AB72" s="156"/>
      <c r="AC72" s="156"/>
      <c r="AD72" s="156"/>
      <c r="AE72" s="156"/>
      <c r="AF72" s="156"/>
      <c r="AG72" s="156"/>
      <c r="AH72" s="156"/>
      <c r="AI72" s="156"/>
      <c r="AJ72" s="156"/>
      <c r="AK72" s="156"/>
      <c r="AL72" s="156"/>
      <c r="AM72" s="156"/>
      <c r="AN72" s="156"/>
      <c r="AO72" s="156"/>
      <c r="AP72" s="156"/>
    </row>
    <row r="73" spans="1:124" s="3" customFormat="1" ht="56.25" hidden="1" customHeight="1" x14ac:dyDescent="0.3">
      <c r="A73" s="61" t="s">
        <v>21</v>
      </c>
      <c r="B73" s="61"/>
      <c r="C73" s="61"/>
      <c r="D73" s="72" t="s">
        <v>318</v>
      </c>
      <c r="E73" s="71">
        <f>SUM(E74)</f>
        <v>0</v>
      </c>
      <c r="F73" s="180">
        <f t="shared" ref="F73:R73" si="20">SUM(F74)</f>
        <v>0</v>
      </c>
      <c r="G73" s="180">
        <f t="shared" si="20"/>
        <v>0</v>
      </c>
      <c r="H73" s="180">
        <f t="shared" si="20"/>
        <v>0</v>
      </c>
      <c r="I73" s="180">
        <f t="shared" si="20"/>
        <v>0</v>
      </c>
      <c r="J73" s="180">
        <f t="shared" si="20"/>
        <v>0</v>
      </c>
      <c r="K73" s="180">
        <f t="shared" si="20"/>
        <v>0</v>
      </c>
      <c r="L73" s="180">
        <f t="shared" si="20"/>
        <v>0</v>
      </c>
      <c r="M73" s="180">
        <f t="shared" si="20"/>
        <v>0</v>
      </c>
      <c r="N73" s="180">
        <f t="shared" si="20"/>
        <v>0</v>
      </c>
      <c r="O73" s="180">
        <f t="shared" si="20"/>
        <v>0</v>
      </c>
      <c r="P73" s="180">
        <f t="shared" si="20"/>
        <v>0</v>
      </c>
      <c r="Q73" s="180">
        <f t="shared" si="20"/>
        <v>0</v>
      </c>
      <c r="R73" s="180">
        <f t="shared" si="20"/>
        <v>0</v>
      </c>
      <c r="S73" s="4"/>
      <c r="T73" s="35">
        <f t="shared" ref="T73:T74" si="21">SUM(E73,J73)</f>
        <v>0</v>
      </c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</row>
    <row r="74" spans="1:124" s="3" customFormat="1" ht="56.25" hidden="1" customHeight="1" x14ac:dyDescent="0.3">
      <c r="A74" s="61" t="s">
        <v>22</v>
      </c>
      <c r="B74" s="61"/>
      <c r="C74" s="61"/>
      <c r="D74" s="72" t="s">
        <v>318</v>
      </c>
      <c r="E74" s="71">
        <f>SUM(E75:E88)</f>
        <v>0</v>
      </c>
      <c r="F74" s="71">
        <f t="shared" ref="F74:R74" si="22">SUM(F75:F88)</f>
        <v>0</v>
      </c>
      <c r="G74" s="71">
        <f t="shared" si="22"/>
        <v>0</v>
      </c>
      <c r="H74" s="71">
        <f t="shared" si="22"/>
        <v>0</v>
      </c>
      <c r="I74" s="71">
        <f t="shared" si="22"/>
        <v>0</v>
      </c>
      <c r="J74" s="71">
        <f t="shared" si="22"/>
        <v>0</v>
      </c>
      <c r="K74" s="71">
        <f t="shared" si="22"/>
        <v>0</v>
      </c>
      <c r="L74" s="71">
        <f t="shared" si="22"/>
        <v>0</v>
      </c>
      <c r="M74" s="71">
        <f t="shared" si="22"/>
        <v>0</v>
      </c>
      <c r="N74" s="71">
        <f t="shared" si="22"/>
        <v>0</v>
      </c>
      <c r="O74" s="71">
        <f t="shared" si="22"/>
        <v>0</v>
      </c>
      <c r="P74" s="71">
        <f t="shared" si="22"/>
        <v>0</v>
      </c>
      <c r="Q74" s="71">
        <f t="shared" si="22"/>
        <v>0</v>
      </c>
      <c r="R74" s="71">
        <f t="shared" si="22"/>
        <v>0</v>
      </c>
      <c r="T74" s="35">
        <f t="shared" si="21"/>
        <v>0</v>
      </c>
    </row>
    <row r="75" spans="1:124" s="3" customFormat="1" ht="55.5" hidden="1" customHeight="1" x14ac:dyDescent="0.3">
      <c r="A75" s="15" t="s">
        <v>151</v>
      </c>
      <c r="B75" s="15" t="s">
        <v>87</v>
      </c>
      <c r="C75" s="15" t="s">
        <v>41</v>
      </c>
      <c r="D75" s="37" t="s">
        <v>263</v>
      </c>
      <c r="E75" s="28">
        <f t="shared" ref="E75:E88" si="23">SUM(F75,I75)</f>
        <v>0</v>
      </c>
      <c r="F75" s="28"/>
      <c r="G75" s="28"/>
      <c r="H75" s="163"/>
      <c r="I75" s="163"/>
      <c r="J75" s="164">
        <f t="shared" ref="J75:J88" si="24">SUM(L75,O75)</f>
        <v>0</v>
      </c>
      <c r="K75" s="163"/>
      <c r="L75" s="163"/>
      <c r="M75" s="163"/>
      <c r="N75" s="163"/>
      <c r="O75" s="163"/>
      <c r="P75" s="163"/>
      <c r="Q75" s="160"/>
      <c r="R75" s="162">
        <f>SUM(J75,E75)</f>
        <v>0</v>
      </c>
    </row>
    <row r="76" spans="1:124" s="54" customFormat="1" ht="27" hidden="1" customHeight="1" x14ac:dyDescent="0.3">
      <c r="A76" s="32" t="s">
        <v>268</v>
      </c>
      <c r="B76" s="32" t="s">
        <v>269</v>
      </c>
      <c r="C76" s="32" t="s">
        <v>44</v>
      </c>
      <c r="D76" s="141" t="s">
        <v>359</v>
      </c>
      <c r="E76" s="28">
        <f t="shared" si="23"/>
        <v>0</v>
      </c>
      <c r="F76" s="28"/>
      <c r="G76" s="28"/>
      <c r="H76" s="162"/>
      <c r="I76" s="191"/>
      <c r="J76" s="28">
        <f>SUM(L76,O76)</f>
        <v>0</v>
      </c>
      <c r="K76" s="29"/>
      <c r="L76" s="29"/>
      <c r="M76" s="29"/>
      <c r="N76" s="29"/>
      <c r="O76" s="29"/>
      <c r="P76" s="29"/>
      <c r="Q76" s="29"/>
      <c r="R76" s="29">
        <f>SUM(J76,E76)</f>
        <v>0</v>
      </c>
    </row>
    <row r="77" spans="1:124" s="42" customFormat="1" ht="29.25" hidden="1" customHeight="1" x14ac:dyDescent="0.3">
      <c r="A77" s="15" t="s">
        <v>360</v>
      </c>
      <c r="B77" s="15" t="s">
        <v>103</v>
      </c>
      <c r="C77" s="15" t="s">
        <v>48</v>
      </c>
      <c r="D77" s="84" t="s">
        <v>104</v>
      </c>
      <c r="E77" s="28">
        <f t="shared" si="23"/>
        <v>0</v>
      </c>
      <c r="F77" s="29"/>
      <c r="G77" s="29"/>
      <c r="H77" s="162"/>
      <c r="I77" s="162"/>
      <c r="J77" s="164">
        <f>SUM(L77,O77)</f>
        <v>0</v>
      </c>
      <c r="K77" s="164"/>
      <c r="L77" s="163"/>
      <c r="M77" s="163"/>
      <c r="N77" s="163"/>
      <c r="O77" s="164"/>
      <c r="P77" s="163"/>
      <c r="Q77" s="163"/>
      <c r="R77" s="29">
        <f>SUM(E77,J77)</f>
        <v>0</v>
      </c>
      <c r="T77" s="74"/>
    </row>
    <row r="78" spans="1:124" s="3" customFormat="1" ht="8.25" hidden="1" customHeight="1" x14ac:dyDescent="0.3">
      <c r="A78" s="32" t="s">
        <v>361</v>
      </c>
      <c r="B78" s="15" t="s">
        <v>75</v>
      </c>
      <c r="C78" s="32" t="s">
        <v>48</v>
      </c>
      <c r="D78" s="57" t="s">
        <v>14</v>
      </c>
      <c r="E78" s="28">
        <f t="shared" si="23"/>
        <v>0</v>
      </c>
      <c r="F78" s="29"/>
      <c r="G78" s="29"/>
      <c r="H78" s="162"/>
      <c r="I78" s="162"/>
      <c r="J78" s="164">
        <f>SUM(L78,O78)</f>
        <v>0</v>
      </c>
      <c r="K78" s="164"/>
      <c r="L78" s="163"/>
      <c r="M78" s="163"/>
      <c r="N78" s="163"/>
      <c r="O78" s="164"/>
      <c r="P78" s="163"/>
      <c r="Q78" s="163"/>
      <c r="R78" s="162">
        <f>SUM(E78,J78)</f>
        <v>0</v>
      </c>
      <c r="T78" s="73"/>
    </row>
    <row r="79" spans="1:124" s="23" customFormat="1" ht="27" hidden="1" customHeight="1" x14ac:dyDescent="0.3">
      <c r="A79" s="32" t="s">
        <v>150</v>
      </c>
      <c r="B79" s="32" t="s">
        <v>152</v>
      </c>
      <c r="C79" s="32" t="s">
        <v>57</v>
      </c>
      <c r="D79" s="141" t="s">
        <v>149</v>
      </c>
      <c r="E79" s="28">
        <f t="shared" si="23"/>
        <v>0</v>
      </c>
      <c r="F79" s="28"/>
      <c r="G79" s="28"/>
      <c r="H79" s="162"/>
      <c r="I79" s="162"/>
      <c r="J79" s="164">
        <f t="shared" si="24"/>
        <v>0</v>
      </c>
      <c r="K79" s="162"/>
      <c r="L79" s="162"/>
      <c r="M79" s="162"/>
      <c r="N79" s="162"/>
      <c r="O79" s="162"/>
      <c r="P79" s="162"/>
      <c r="Q79" s="162"/>
      <c r="R79" s="162">
        <f t="shared" ref="R79:R88" si="25">SUM(J79,E79)</f>
        <v>0</v>
      </c>
    </row>
    <row r="80" spans="1:124" s="23" customFormat="1" ht="57.75" hidden="1" customHeight="1" x14ac:dyDescent="0.3">
      <c r="A80" s="32" t="s">
        <v>153</v>
      </c>
      <c r="B80" s="32" t="s">
        <v>83</v>
      </c>
      <c r="C80" s="32" t="s">
        <v>58</v>
      </c>
      <c r="D80" s="41" t="s">
        <v>154</v>
      </c>
      <c r="E80" s="28">
        <f t="shared" si="23"/>
        <v>0</v>
      </c>
      <c r="F80" s="28"/>
      <c r="G80" s="28"/>
      <c r="H80" s="162"/>
      <c r="I80" s="162"/>
      <c r="J80" s="164">
        <f t="shared" si="24"/>
        <v>0</v>
      </c>
      <c r="K80" s="162"/>
      <c r="L80" s="162"/>
      <c r="M80" s="162"/>
      <c r="N80" s="162"/>
      <c r="O80" s="162"/>
      <c r="P80" s="162"/>
      <c r="Q80" s="162"/>
      <c r="R80" s="162">
        <f t="shared" si="25"/>
        <v>0</v>
      </c>
    </row>
    <row r="81" spans="1:36" s="23" customFormat="1" ht="37.5" hidden="1" customHeight="1" x14ac:dyDescent="0.3">
      <c r="A81" s="63" t="s">
        <v>155</v>
      </c>
      <c r="B81" s="63" t="s">
        <v>156</v>
      </c>
      <c r="C81" s="63" t="s">
        <v>59</v>
      </c>
      <c r="D81" s="69" t="s">
        <v>157</v>
      </c>
      <c r="E81" s="28">
        <f t="shared" si="23"/>
        <v>0</v>
      </c>
      <c r="F81" s="28"/>
      <c r="G81" s="164"/>
      <c r="H81" s="164"/>
      <c r="I81" s="164"/>
      <c r="J81" s="164">
        <f t="shared" si="24"/>
        <v>0</v>
      </c>
      <c r="K81" s="162"/>
      <c r="L81" s="164"/>
      <c r="M81" s="164"/>
      <c r="N81" s="164"/>
      <c r="O81" s="164"/>
      <c r="P81" s="164"/>
      <c r="Q81" s="162"/>
      <c r="R81" s="162">
        <f t="shared" si="25"/>
        <v>0</v>
      </c>
    </row>
    <row r="82" spans="1:36" s="23" customFormat="1" ht="25.5" hidden="1" customHeight="1" x14ac:dyDescent="0.3">
      <c r="A82" s="63" t="s">
        <v>159</v>
      </c>
      <c r="B82" s="63" t="s">
        <v>160</v>
      </c>
      <c r="C82" s="63" t="s">
        <v>59</v>
      </c>
      <c r="D82" s="70" t="s">
        <v>158</v>
      </c>
      <c r="E82" s="28">
        <f t="shared" si="23"/>
        <v>0</v>
      </c>
      <c r="F82" s="28"/>
      <c r="G82" s="162"/>
      <c r="H82" s="162"/>
      <c r="I82" s="162"/>
      <c r="J82" s="164">
        <f t="shared" si="24"/>
        <v>0</v>
      </c>
      <c r="K82" s="162"/>
      <c r="L82" s="162"/>
      <c r="M82" s="162"/>
      <c r="N82" s="162"/>
      <c r="O82" s="164"/>
      <c r="P82" s="162"/>
      <c r="Q82" s="162"/>
      <c r="R82" s="162">
        <f t="shared" si="25"/>
        <v>0</v>
      </c>
    </row>
    <row r="83" spans="1:36" s="42" customFormat="1" ht="35.25" hidden="1" customHeight="1" x14ac:dyDescent="0.3">
      <c r="A83" s="63" t="s">
        <v>362</v>
      </c>
      <c r="B83" s="15" t="s">
        <v>77</v>
      </c>
      <c r="C83" s="142" t="s">
        <v>46</v>
      </c>
      <c r="D83" s="48" t="s">
        <v>16</v>
      </c>
      <c r="E83" s="28">
        <f t="shared" si="23"/>
        <v>0</v>
      </c>
      <c r="F83" s="28"/>
      <c r="G83" s="190"/>
      <c r="H83" s="190"/>
      <c r="I83" s="190"/>
      <c r="J83" s="164">
        <f t="shared" si="24"/>
        <v>0</v>
      </c>
      <c r="K83" s="162"/>
      <c r="L83" s="190"/>
      <c r="M83" s="190"/>
      <c r="N83" s="190"/>
      <c r="O83" s="164"/>
      <c r="P83" s="190"/>
      <c r="Q83" s="190"/>
      <c r="R83" s="162">
        <f t="shared" si="25"/>
        <v>0</v>
      </c>
      <c r="T83" s="74"/>
    </row>
    <row r="84" spans="1:36" s="42" customFormat="1" ht="36.75" hidden="1" customHeight="1" x14ac:dyDescent="0.3">
      <c r="A84" s="15" t="s">
        <v>363</v>
      </c>
      <c r="B84" s="15" t="s">
        <v>78</v>
      </c>
      <c r="C84" s="85" t="s">
        <v>46</v>
      </c>
      <c r="D84" s="48" t="s">
        <v>15</v>
      </c>
      <c r="E84" s="28">
        <f t="shared" si="23"/>
        <v>0</v>
      </c>
      <c r="F84" s="29"/>
      <c r="G84" s="163"/>
      <c r="H84" s="163"/>
      <c r="I84" s="163"/>
      <c r="J84" s="164">
        <f t="shared" si="24"/>
        <v>0</v>
      </c>
      <c r="K84" s="162"/>
      <c r="L84" s="166"/>
      <c r="M84" s="166"/>
      <c r="N84" s="166"/>
      <c r="O84" s="164"/>
      <c r="P84" s="166"/>
      <c r="Q84" s="166"/>
      <c r="R84" s="162">
        <f t="shared" si="25"/>
        <v>0</v>
      </c>
      <c r="T84" s="74"/>
    </row>
    <row r="85" spans="1:36" s="42" customFormat="1" ht="54.75" hidden="1" customHeight="1" x14ac:dyDescent="0.3">
      <c r="A85" s="15" t="s">
        <v>418</v>
      </c>
      <c r="B85" s="15" t="s">
        <v>419</v>
      </c>
      <c r="C85" s="85" t="s">
        <v>46</v>
      </c>
      <c r="D85" s="48" t="s">
        <v>420</v>
      </c>
      <c r="E85" s="271">
        <f t="shared" si="23"/>
        <v>0</v>
      </c>
      <c r="F85" s="272"/>
      <c r="G85" s="163"/>
      <c r="H85" s="163"/>
      <c r="I85" s="163"/>
      <c r="J85" s="164">
        <f t="shared" si="24"/>
        <v>0</v>
      </c>
      <c r="K85" s="162"/>
      <c r="L85" s="166"/>
      <c r="M85" s="166"/>
      <c r="N85" s="166"/>
      <c r="O85" s="164"/>
      <c r="P85" s="166"/>
      <c r="Q85" s="166"/>
      <c r="R85" s="252">
        <f t="shared" si="25"/>
        <v>0</v>
      </c>
      <c r="T85" s="74"/>
    </row>
    <row r="86" spans="1:36" s="42" customFormat="1" ht="57.75" hidden="1" customHeight="1" x14ac:dyDescent="0.3">
      <c r="A86" s="15" t="s">
        <v>364</v>
      </c>
      <c r="B86" s="15" t="s">
        <v>218</v>
      </c>
      <c r="C86" s="85" t="s">
        <v>46</v>
      </c>
      <c r="D86" s="48" t="s">
        <v>219</v>
      </c>
      <c r="E86" s="28">
        <f t="shared" si="23"/>
        <v>0</v>
      </c>
      <c r="F86" s="29"/>
      <c r="G86" s="163"/>
      <c r="H86" s="163"/>
      <c r="I86" s="163"/>
      <c r="J86" s="164">
        <f t="shared" si="24"/>
        <v>0</v>
      </c>
      <c r="K86" s="162"/>
      <c r="L86" s="166"/>
      <c r="M86" s="166"/>
      <c r="N86" s="166"/>
      <c r="O86" s="164"/>
      <c r="P86" s="166"/>
      <c r="Q86" s="166"/>
      <c r="R86" s="162">
        <f t="shared" si="25"/>
        <v>0</v>
      </c>
      <c r="T86" s="74"/>
    </row>
    <row r="87" spans="1:36" s="42" customFormat="1" ht="28.5" hidden="1" customHeight="1" x14ac:dyDescent="0.3">
      <c r="A87" s="15" t="s">
        <v>407</v>
      </c>
      <c r="B87" s="15" t="s">
        <v>408</v>
      </c>
      <c r="C87" s="85" t="s">
        <v>409</v>
      </c>
      <c r="D87" s="48" t="s">
        <v>410</v>
      </c>
      <c r="E87" s="28">
        <f t="shared" si="23"/>
        <v>0</v>
      </c>
      <c r="F87" s="29"/>
      <c r="G87" s="163"/>
      <c r="H87" s="163"/>
      <c r="I87" s="163"/>
      <c r="J87" s="164">
        <f t="shared" si="24"/>
        <v>0</v>
      </c>
      <c r="K87" s="162"/>
      <c r="L87" s="166"/>
      <c r="M87" s="166"/>
      <c r="N87" s="166"/>
      <c r="O87" s="164"/>
      <c r="P87" s="166"/>
      <c r="Q87" s="166"/>
      <c r="R87" s="162">
        <f t="shared" si="25"/>
        <v>0</v>
      </c>
      <c r="T87" s="74"/>
    </row>
    <row r="88" spans="1:36" s="42" customFormat="1" ht="36.75" hidden="1" customHeight="1" x14ac:dyDescent="0.3">
      <c r="A88" s="15" t="s">
        <v>428</v>
      </c>
      <c r="B88" s="15" t="s">
        <v>209</v>
      </c>
      <c r="C88" s="85" t="s">
        <v>60</v>
      </c>
      <c r="D88" s="48" t="s">
        <v>210</v>
      </c>
      <c r="E88" s="28">
        <f t="shared" si="23"/>
        <v>0</v>
      </c>
      <c r="F88" s="29"/>
      <c r="G88" s="163"/>
      <c r="H88" s="163"/>
      <c r="I88" s="163"/>
      <c r="J88" s="164">
        <f t="shared" si="24"/>
        <v>0</v>
      </c>
      <c r="K88" s="162"/>
      <c r="L88" s="166"/>
      <c r="M88" s="166"/>
      <c r="N88" s="166"/>
      <c r="O88" s="164"/>
      <c r="P88" s="166"/>
      <c r="Q88" s="166"/>
      <c r="R88" s="162">
        <f t="shared" si="25"/>
        <v>0</v>
      </c>
      <c r="T88" s="74"/>
    </row>
    <row r="89" spans="1:36" s="58" customFormat="1" ht="70.5" customHeight="1" x14ac:dyDescent="0.3">
      <c r="A89" s="61" t="s">
        <v>289</v>
      </c>
      <c r="B89" s="137"/>
      <c r="C89" s="137"/>
      <c r="D89" s="72" t="s">
        <v>290</v>
      </c>
      <c r="E89" s="71">
        <f>SUM(E90)</f>
        <v>555513</v>
      </c>
      <c r="F89" s="71">
        <f t="shared" ref="F89:Q89" si="26">SUM(F90)</f>
        <v>555513</v>
      </c>
      <c r="G89" s="71">
        <f t="shared" si="26"/>
        <v>0</v>
      </c>
      <c r="H89" s="71">
        <f t="shared" si="26"/>
        <v>555513</v>
      </c>
      <c r="I89" s="71">
        <f t="shared" si="26"/>
        <v>0</v>
      </c>
      <c r="J89" s="268">
        <f t="shared" si="26"/>
        <v>-555513</v>
      </c>
      <c r="K89" s="268">
        <f t="shared" si="26"/>
        <v>-555513</v>
      </c>
      <c r="L89" s="256">
        <f t="shared" si="26"/>
        <v>0</v>
      </c>
      <c r="M89" s="256">
        <f t="shared" si="26"/>
        <v>0</v>
      </c>
      <c r="N89" s="256">
        <f t="shared" si="26"/>
        <v>0</v>
      </c>
      <c r="O89" s="268">
        <f t="shared" si="26"/>
        <v>-555513</v>
      </c>
      <c r="P89" s="268">
        <f t="shared" si="26"/>
        <v>0</v>
      </c>
      <c r="Q89" s="268">
        <f t="shared" si="26"/>
        <v>0</v>
      </c>
      <c r="R89" s="268">
        <f>SUM(J89,E89)</f>
        <v>0</v>
      </c>
      <c r="T89" s="35">
        <f t="shared" ref="T89" si="27">SUM(E89,J89)</f>
        <v>0</v>
      </c>
    </row>
    <row r="90" spans="1:36" s="58" customFormat="1" ht="72" customHeight="1" x14ac:dyDescent="0.3">
      <c r="A90" s="61" t="s">
        <v>291</v>
      </c>
      <c r="B90" s="137"/>
      <c r="C90" s="137"/>
      <c r="D90" s="72" t="s">
        <v>290</v>
      </c>
      <c r="E90" s="71">
        <f>SUM(E91:E111)</f>
        <v>555513</v>
      </c>
      <c r="F90" s="71">
        <f t="shared" ref="F90:R90" si="28">SUM(F91:F111)</f>
        <v>555513</v>
      </c>
      <c r="G90" s="71">
        <f t="shared" si="28"/>
        <v>0</v>
      </c>
      <c r="H90" s="71">
        <f t="shared" si="28"/>
        <v>555513</v>
      </c>
      <c r="I90" s="71">
        <f t="shared" si="28"/>
        <v>0</v>
      </c>
      <c r="J90" s="71">
        <f t="shared" si="28"/>
        <v>-555513</v>
      </c>
      <c r="K90" s="71">
        <f t="shared" si="28"/>
        <v>-555513</v>
      </c>
      <c r="L90" s="71">
        <f t="shared" si="28"/>
        <v>0</v>
      </c>
      <c r="M90" s="71">
        <f t="shared" si="28"/>
        <v>0</v>
      </c>
      <c r="N90" s="71">
        <f t="shared" si="28"/>
        <v>0</v>
      </c>
      <c r="O90" s="71">
        <f t="shared" si="28"/>
        <v>-555513</v>
      </c>
      <c r="P90" s="71">
        <f t="shared" si="28"/>
        <v>0</v>
      </c>
      <c r="Q90" s="71">
        <f t="shared" si="28"/>
        <v>0</v>
      </c>
      <c r="R90" s="71">
        <f t="shared" si="28"/>
        <v>0</v>
      </c>
      <c r="S90" s="254">
        <f t="shared" ref="S90:V90" si="29">SUM(S92:S111)</f>
        <v>0</v>
      </c>
      <c r="T90" s="254">
        <f t="shared" si="29"/>
        <v>0</v>
      </c>
      <c r="U90" s="254">
        <f t="shared" si="29"/>
        <v>0</v>
      </c>
      <c r="V90" s="254">
        <f t="shared" si="29"/>
        <v>0</v>
      </c>
      <c r="W90" s="255"/>
      <c r="X90" s="255"/>
    </row>
    <row r="91" spans="1:36" s="58" customFormat="1" ht="60.75" customHeight="1" x14ac:dyDescent="0.3">
      <c r="A91" s="32" t="s">
        <v>292</v>
      </c>
      <c r="B91" s="32" t="s">
        <v>87</v>
      </c>
      <c r="C91" s="15" t="s">
        <v>41</v>
      </c>
      <c r="D91" s="138" t="s">
        <v>274</v>
      </c>
      <c r="E91" s="29">
        <f>SUM(F91,I91)</f>
        <v>555513</v>
      </c>
      <c r="F91" s="162">
        <v>555513</v>
      </c>
      <c r="G91" s="162"/>
      <c r="H91" s="162">
        <v>555513</v>
      </c>
      <c r="I91" s="162"/>
      <c r="J91" s="28">
        <f>SUM(L91,O91)</f>
        <v>-555513</v>
      </c>
      <c r="K91" s="162">
        <v>-555513</v>
      </c>
      <c r="L91" s="162"/>
      <c r="M91" s="162"/>
      <c r="N91" s="162"/>
      <c r="O91" s="162">
        <v>-555513</v>
      </c>
      <c r="P91" s="162"/>
      <c r="Q91" s="162"/>
      <c r="R91" s="29">
        <f t="shared" ref="R91" si="30">SUM(J91,E91)</f>
        <v>0</v>
      </c>
    </row>
    <row r="92" spans="1:36" s="58" customFormat="1" ht="71.25" hidden="1" customHeight="1" x14ac:dyDescent="0.3">
      <c r="A92" s="85" t="s">
        <v>434</v>
      </c>
      <c r="B92" s="114">
        <v>3124</v>
      </c>
      <c r="C92" s="188">
        <v>1040</v>
      </c>
      <c r="D92" s="189" t="s">
        <v>355</v>
      </c>
      <c r="E92" s="28">
        <f t="shared" ref="E92:E100" si="31">SUM(F92,I92)</f>
        <v>0</v>
      </c>
      <c r="F92" s="162"/>
      <c r="G92" s="162"/>
      <c r="H92" s="162"/>
      <c r="I92" s="162"/>
      <c r="J92" s="164">
        <f t="shared" ref="J92:J106" si="32">SUM(L92,O92)</f>
        <v>0</v>
      </c>
      <c r="K92" s="162"/>
      <c r="L92" s="162"/>
      <c r="M92" s="162"/>
      <c r="N92" s="162"/>
      <c r="O92" s="162"/>
      <c r="P92" s="162"/>
      <c r="Q92" s="162"/>
      <c r="R92" s="29">
        <f>SUM(J92,E92)</f>
        <v>0</v>
      </c>
    </row>
    <row r="93" spans="1:36" s="133" customFormat="1" ht="57.75" hidden="1" customHeight="1" x14ac:dyDescent="0.3">
      <c r="A93" s="32" t="s">
        <v>365</v>
      </c>
      <c r="B93" s="32" t="s">
        <v>273</v>
      </c>
      <c r="C93" s="38" t="s">
        <v>43</v>
      </c>
      <c r="D93" s="48" t="s">
        <v>389</v>
      </c>
      <c r="E93" s="28">
        <f t="shared" si="31"/>
        <v>0</v>
      </c>
      <c r="F93" s="28"/>
      <c r="G93" s="28"/>
      <c r="H93" s="164"/>
      <c r="I93" s="164"/>
      <c r="J93" s="164">
        <f t="shared" si="32"/>
        <v>0</v>
      </c>
      <c r="K93" s="29"/>
      <c r="L93" s="29"/>
      <c r="M93" s="29"/>
      <c r="N93" s="29"/>
      <c r="O93" s="29"/>
      <c r="P93" s="164"/>
      <c r="Q93" s="164"/>
      <c r="R93" s="29">
        <f t="shared" ref="R93:R94" si="33">SUM(J93,E93)</f>
        <v>0</v>
      </c>
      <c r="S93" s="132"/>
      <c r="T93" s="132"/>
      <c r="U93" s="132"/>
      <c r="V93" s="132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</row>
    <row r="94" spans="1:36" s="133" customFormat="1" ht="46.5" hidden="1" customHeight="1" x14ac:dyDescent="0.3">
      <c r="A94" s="32" t="s">
        <v>431</v>
      </c>
      <c r="B94" s="15" t="s">
        <v>239</v>
      </c>
      <c r="C94" s="15" t="s">
        <v>238</v>
      </c>
      <c r="D94" s="41" t="s">
        <v>237</v>
      </c>
      <c r="E94" s="28">
        <f t="shared" si="31"/>
        <v>0</v>
      </c>
      <c r="F94" s="28"/>
      <c r="G94" s="28"/>
      <c r="H94" s="164"/>
      <c r="I94" s="164"/>
      <c r="J94" s="164">
        <f t="shared" si="32"/>
        <v>0</v>
      </c>
      <c r="K94" s="29"/>
      <c r="L94" s="29"/>
      <c r="M94" s="29"/>
      <c r="N94" s="29"/>
      <c r="O94" s="29"/>
      <c r="P94" s="164"/>
      <c r="Q94" s="164"/>
      <c r="R94" s="29">
        <f t="shared" si="33"/>
        <v>0</v>
      </c>
      <c r="S94" s="132"/>
      <c r="T94" s="132"/>
      <c r="U94" s="132"/>
      <c r="V94" s="132"/>
      <c r="W94" s="132"/>
      <c r="X94" s="132"/>
      <c r="Y94" s="132"/>
      <c r="Z94" s="132"/>
      <c r="AA94" s="132"/>
      <c r="AB94" s="132"/>
      <c r="AC94" s="132"/>
      <c r="AD94" s="132"/>
      <c r="AE94" s="132"/>
      <c r="AF94" s="132"/>
      <c r="AG94" s="132"/>
      <c r="AH94" s="132"/>
      <c r="AI94" s="132"/>
      <c r="AJ94" s="132"/>
    </row>
    <row r="95" spans="1:36" s="58" customFormat="1" ht="46.5" hidden="1" customHeight="1" x14ac:dyDescent="0.3">
      <c r="A95" s="32" t="s">
        <v>330</v>
      </c>
      <c r="B95" s="32" t="s">
        <v>162</v>
      </c>
      <c r="C95" s="15" t="s">
        <v>204</v>
      </c>
      <c r="D95" s="108" t="s">
        <v>163</v>
      </c>
      <c r="E95" s="28">
        <f t="shared" si="31"/>
        <v>0</v>
      </c>
      <c r="F95" s="162"/>
      <c r="G95" s="162"/>
      <c r="H95" s="162"/>
      <c r="I95" s="162"/>
      <c r="J95" s="164">
        <f t="shared" si="32"/>
        <v>0</v>
      </c>
      <c r="K95" s="162"/>
      <c r="L95" s="162"/>
      <c r="M95" s="162"/>
      <c r="N95" s="162"/>
      <c r="O95" s="162"/>
      <c r="P95" s="162"/>
      <c r="Q95" s="162"/>
      <c r="R95" s="29">
        <f>SUM(E95,J95)</f>
        <v>0</v>
      </c>
    </row>
    <row r="96" spans="1:36" s="58" customFormat="1" ht="46.5" hidden="1" customHeight="1" x14ac:dyDescent="0.3">
      <c r="A96" s="32" t="s">
        <v>423</v>
      </c>
      <c r="B96" s="32" t="s">
        <v>424</v>
      </c>
      <c r="C96" s="15" t="s">
        <v>49</v>
      </c>
      <c r="D96" s="86" t="s">
        <v>426</v>
      </c>
      <c r="E96" s="28">
        <f t="shared" si="31"/>
        <v>0</v>
      </c>
      <c r="F96" s="162"/>
      <c r="G96" s="162"/>
      <c r="H96" s="162"/>
      <c r="I96" s="162"/>
      <c r="J96" s="164">
        <f t="shared" si="32"/>
        <v>0</v>
      </c>
      <c r="K96" s="162"/>
      <c r="L96" s="162"/>
      <c r="M96" s="162"/>
      <c r="N96" s="162"/>
      <c r="O96" s="162"/>
      <c r="P96" s="162"/>
      <c r="Q96" s="162"/>
      <c r="R96" s="29">
        <f>SUM(E96,J96)</f>
        <v>0</v>
      </c>
    </row>
    <row r="97" spans="1:42" s="58" customFormat="1" ht="36.75" hidden="1" customHeight="1" x14ac:dyDescent="0.3">
      <c r="A97" s="32" t="s">
        <v>311</v>
      </c>
      <c r="B97" s="32" t="s">
        <v>207</v>
      </c>
      <c r="C97" s="15" t="s">
        <v>49</v>
      </c>
      <c r="D97" s="108" t="s">
        <v>208</v>
      </c>
      <c r="E97" s="28">
        <f t="shared" si="31"/>
        <v>0</v>
      </c>
      <c r="F97" s="162"/>
      <c r="G97" s="162"/>
      <c r="H97" s="162"/>
      <c r="I97" s="162"/>
      <c r="J97" s="164">
        <f t="shared" si="32"/>
        <v>0</v>
      </c>
      <c r="K97" s="164"/>
      <c r="L97" s="163"/>
      <c r="M97" s="163"/>
      <c r="N97" s="163"/>
      <c r="O97" s="164"/>
      <c r="P97" s="162"/>
      <c r="Q97" s="162"/>
      <c r="R97" s="29">
        <f>SUM(E97,J97)</f>
        <v>0</v>
      </c>
    </row>
    <row r="98" spans="1:42" s="116" customFormat="1" ht="27.75" hidden="1" customHeight="1" x14ac:dyDescent="0.3">
      <c r="A98" s="124" t="s">
        <v>366</v>
      </c>
      <c r="B98" s="124" t="s">
        <v>191</v>
      </c>
      <c r="C98" s="121" t="s">
        <v>49</v>
      </c>
      <c r="D98" s="43" t="s">
        <v>368</v>
      </c>
      <c r="E98" s="167">
        <f t="shared" si="31"/>
        <v>0</v>
      </c>
      <c r="F98" s="191"/>
      <c r="G98" s="191"/>
      <c r="H98" s="191"/>
      <c r="I98" s="191"/>
      <c r="J98" s="164">
        <f t="shared" si="32"/>
        <v>0</v>
      </c>
      <c r="K98" s="191"/>
      <c r="L98" s="191"/>
      <c r="M98" s="191"/>
      <c r="N98" s="191"/>
      <c r="O98" s="191"/>
      <c r="P98" s="191"/>
      <c r="Q98" s="191"/>
      <c r="R98" s="59">
        <f t="shared" ref="R98:R99" si="34">SUM(E98,J98)</f>
        <v>0</v>
      </c>
    </row>
    <row r="99" spans="1:42" s="58" customFormat="1" ht="36" hidden="1" customHeight="1" x14ac:dyDescent="0.3">
      <c r="A99" s="32" t="s">
        <v>367</v>
      </c>
      <c r="B99" s="32" t="s">
        <v>225</v>
      </c>
      <c r="C99" s="15" t="s">
        <v>49</v>
      </c>
      <c r="D99" s="108" t="s">
        <v>226</v>
      </c>
      <c r="E99" s="28">
        <f t="shared" si="31"/>
        <v>0</v>
      </c>
      <c r="F99" s="162"/>
      <c r="G99" s="162"/>
      <c r="H99" s="162"/>
      <c r="I99" s="162"/>
      <c r="J99" s="164">
        <f t="shared" si="32"/>
        <v>0</v>
      </c>
      <c r="K99" s="162"/>
      <c r="L99" s="162"/>
      <c r="M99" s="162"/>
      <c r="N99" s="162"/>
      <c r="O99" s="162"/>
      <c r="P99" s="162"/>
      <c r="Q99" s="162"/>
      <c r="R99" s="29">
        <f t="shared" si="34"/>
        <v>0</v>
      </c>
    </row>
    <row r="100" spans="1:42" s="116" customFormat="1" ht="27.75" hidden="1" customHeight="1" x14ac:dyDescent="0.3">
      <c r="A100" s="124" t="s">
        <v>293</v>
      </c>
      <c r="B100" s="124" t="s">
        <v>206</v>
      </c>
      <c r="C100" s="121" t="s">
        <v>49</v>
      </c>
      <c r="D100" s="43" t="s">
        <v>205</v>
      </c>
      <c r="E100" s="167">
        <f t="shared" si="31"/>
        <v>0</v>
      </c>
      <c r="F100" s="191"/>
      <c r="G100" s="191"/>
      <c r="H100" s="191"/>
      <c r="I100" s="191"/>
      <c r="J100" s="164">
        <f t="shared" si="32"/>
        <v>0</v>
      </c>
      <c r="K100" s="191"/>
      <c r="L100" s="191"/>
      <c r="M100" s="191"/>
      <c r="N100" s="191"/>
      <c r="O100" s="191"/>
      <c r="P100" s="191"/>
      <c r="Q100" s="191"/>
      <c r="R100" s="59">
        <f>SUM(E100,J100)</f>
        <v>0</v>
      </c>
    </row>
    <row r="101" spans="1:42" s="3" customFormat="1" ht="36.75" hidden="1" customHeight="1" x14ac:dyDescent="0.3">
      <c r="A101" s="15" t="s">
        <v>369</v>
      </c>
      <c r="B101" s="15" t="s">
        <v>108</v>
      </c>
      <c r="C101" s="15" t="s">
        <v>49</v>
      </c>
      <c r="D101" s="86" t="s">
        <v>109</v>
      </c>
      <c r="E101" s="28">
        <f>SUM(F101,I101)</f>
        <v>0</v>
      </c>
      <c r="F101" s="28"/>
      <c r="G101" s="163"/>
      <c r="H101" s="163"/>
      <c r="I101" s="28"/>
      <c r="J101" s="164">
        <f t="shared" si="32"/>
        <v>0</v>
      </c>
      <c r="K101" s="164"/>
      <c r="L101" s="163"/>
      <c r="M101" s="163"/>
      <c r="N101" s="163"/>
      <c r="O101" s="164"/>
      <c r="P101" s="163"/>
      <c r="Q101" s="163"/>
      <c r="R101" s="162">
        <f>SUM(E101,J101)</f>
        <v>0</v>
      </c>
      <c r="T101" s="73"/>
    </row>
    <row r="102" spans="1:42" s="58" customFormat="1" ht="39" hidden="1" customHeight="1" x14ac:dyDescent="0.3">
      <c r="A102" s="32" t="s">
        <v>294</v>
      </c>
      <c r="B102" s="32" t="s">
        <v>295</v>
      </c>
      <c r="C102" s="15" t="s">
        <v>296</v>
      </c>
      <c r="D102" s="108" t="s">
        <v>297</v>
      </c>
      <c r="E102" s="28">
        <f t="shared" ref="E102:E110" si="35">SUM(F102,I102)</f>
        <v>0</v>
      </c>
      <c r="F102" s="162"/>
      <c r="G102" s="162"/>
      <c r="H102" s="162"/>
      <c r="I102" s="162"/>
      <c r="J102" s="164">
        <f t="shared" si="32"/>
        <v>0</v>
      </c>
      <c r="K102" s="162"/>
      <c r="L102" s="162"/>
      <c r="M102" s="162"/>
      <c r="N102" s="162"/>
      <c r="O102" s="162"/>
      <c r="P102" s="162"/>
      <c r="Q102" s="162"/>
      <c r="R102" s="162">
        <f t="shared" ref="R102:R105" si="36">SUM(E102,J102)</f>
        <v>0</v>
      </c>
    </row>
    <row r="103" spans="1:42" s="116" customFormat="1" ht="27.75" hidden="1" customHeight="1" x14ac:dyDescent="0.3">
      <c r="A103" s="124" t="s">
        <v>298</v>
      </c>
      <c r="B103" s="124" t="s">
        <v>79</v>
      </c>
      <c r="C103" s="121" t="s">
        <v>165</v>
      </c>
      <c r="D103" s="43" t="s">
        <v>164</v>
      </c>
      <c r="E103" s="28">
        <f t="shared" si="35"/>
        <v>0</v>
      </c>
      <c r="F103" s="191"/>
      <c r="G103" s="191"/>
      <c r="H103" s="191"/>
      <c r="I103" s="191"/>
      <c r="J103" s="164">
        <f t="shared" si="32"/>
        <v>0</v>
      </c>
      <c r="K103" s="191"/>
      <c r="L103" s="191"/>
      <c r="M103" s="191"/>
      <c r="N103" s="191"/>
      <c r="O103" s="191"/>
      <c r="P103" s="191"/>
      <c r="Q103" s="191"/>
      <c r="R103" s="162">
        <f t="shared" si="36"/>
        <v>0</v>
      </c>
    </row>
    <row r="104" spans="1:42" s="116" customFormat="1" ht="27.75" hidden="1" customHeight="1" x14ac:dyDescent="0.3">
      <c r="A104" s="124" t="s">
        <v>299</v>
      </c>
      <c r="B104" s="124" t="s">
        <v>212</v>
      </c>
      <c r="C104" s="121" t="s">
        <v>165</v>
      </c>
      <c r="D104" s="43" t="s">
        <v>300</v>
      </c>
      <c r="E104" s="28">
        <f t="shared" si="35"/>
        <v>0</v>
      </c>
      <c r="F104" s="191"/>
      <c r="G104" s="191"/>
      <c r="H104" s="191"/>
      <c r="I104" s="191"/>
      <c r="J104" s="164">
        <f t="shared" si="32"/>
        <v>0</v>
      </c>
      <c r="K104" s="191"/>
      <c r="L104" s="191"/>
      <c r="M104" s="191"/>
      <c r="N104" s="191"/>
      <c r="O104" s="191"/>
      <c r="P104" s="191"/>
      <c r="Q104" s="191"/>
      <c r="R104" s="162">
        <f t="shared" si="36"/>
        <v>0</v>
      </c>
    </row>
    <row r="105" spans="1:42" s="58" customFormat="1" ht="27.75" hidden="1" customHeight="1" x14ac:dyDescent="0.3">
      <c r="A105" s="32" t="s">
        <v>439</v>
      </c>
      <c r="B105" s="32" t="s">
        <v>441</v>
      </c>
      <c r="C105" s="15" t="s">
        <v>165</v>
      </c>
      <c r="D105" s="108" t="s">
        <v>440</v>
      </c>
      <c r="E105" s="28">
        <f t="shared" si="35"/>
        <v>0</v>
      </c>
      <c r="F105" s="162"/>
      <c r="G105" s="162"/>
      <c r="H105" s="162"/>
      <c r="I105" s="162"/>
      <c r="J105" s="164">
        <f t="shared" si="32"/>
        <v>0</v>
      </c>
      <c r="K105" s="162"/>
      <c r="L105" s="162"/>
      <c r="M105" s="162"/>
      <c r="N105" s="162"/>
      <c r="O105" s="162"/>
      <c r="P105" s="162"/>
      <c r="Q105" s="162"/>
      <c r="R105" s="162">
        <f t="shared" si="36"/>
        <v>0</v>
      </c>
    </row>
    <row r="106" spans="1:42" s="58" customFormat="1" ht="42" hidden="1" customHeight="1" x14ac:dyDescent="0.3">
      <c r="A106" s="32" t="s">
        <v>411</v>
      </c>
      <c r="B106" s="32" t="s">
        <v>412</v>
      </c>
      <c r="C106" s="15" t="s">
        <v>53</v>
      </c>
      <c r="D106" s="108" t="s">
        <v>413</v>
      </c>
      <c r="E106" s="28">
        <f t="shared" si="35"/>
        <v>0</v>
      </c>
      <c r="F106" s="162"/>
      <c r="G106" s="162"/>
      <c r="H106" s="162"/>
      <c r="I106" s="162"/>
      <c r="J106" s="164">
        <f t="shared" si="32"/>
        <v>0</v>
      </c>
      <c r="K106" s="162"/>
      <c r="L106" s="162"/>
      <c r="M106" s="162"/>
      <c r="N106" s="162"/>
      <c r="O106" s="162"/>
      <c r="P106" s="162"/>
      <c r="Q106" s="162"/>
      <c r="R106" s="29">
        <f t="shared" ref="R106:R107" si="37">SUM(E106,J106)</f>
        <v>0</v>
      </c>
    </row>
    <row r="107" spans="1:42" s="58" customFormat="1" ht="39" hidden="1" customHeight="1" x14ac:dyDescent="0.3">
      <c r="A107" s="32" t="s">
        <v>442</v>
      </c>
      <c r="B107" s="32" t="s">
        <v>443</v>
      </c>
      <c r="C107" s="15" t="s">
        <v>165</v>
      </c>
      <c r="D107" s="192" t="s">
        <v>444</v>
      </c>
      <c r="E107" s="28">
        <f t="shared" si="35"/>
        <v>0</v>
      </c>
      <c r="F107" s="29"/>
      <c r="G107" s="29"/>
      <c r="H107" s="29"/>
      <c r="I107" s="29"/>
      <c r="J107" s="164">
        <f t="shared" ref="J107:J109" si="38">SUM(L107,O107)</f>
        <v>0</v>
      </c>
      <c r="K107" s="29"/>
      <c r="L107" s="29"/>
      <c r="M107" s="29"/>
      <c r="N107" s="29"/>
      <c r="O107" s="29"/>
      <c r="P107" s="29"/>
      <c r="Q107" s="29"/>
      <c r="R107" s="29">
        <f t="shared" si="37"/>
        <v>0</v>
      </c>
    </row>
    <row r="108" spans="1:42" s="58" customFormat="1" ht="58.5" hidden="1" customHeight="1" x14ac:dyDescent="0.3">
      <c r="A108" s="32" t="s">
        <v>301</v>
      </c>
      <c r="B108" s="32" t="s">
        <v>167</v>
      </c>
      <c r="C108" s="15" t="s">
        <v>50</v>
      </c>
      <c r="D108" s="108" t="s">
        <v>166</v>
      </c>
      <c r="E108" s="28">
        <f t="shared" si="35"/>
        <v>0</v>
      </c>
      <c r="F108" s="162"/>
      <c r="G108" s="162"/>
      <c r="H108" s="162"/>
      <c r="I108" s="162"/>
      <c r="J108" s="164">
        <f t="shared" si="38"/>
        <v>0</v>
      </c>
      <c r="K108" s="252"/>
      <c r="L108" s="252"/>
      <c r="M108" s="252"/>
      <c r="N108" s="252"/>
      <c r="O108" s="162"/>
      <c r="P108" s="162"/>
      <c r="Q108" s="162"/>
      <c r="R108" s="272">
        <f>SUM(E108,J108)</f>
        <v>0</v>
      </c>
    </row>
    <row r="109" spans="1:42" s="58" customFormat="1" ht="31.5" hidden="1" customHeight="1" x14ac:dyDescent="0.3">
      <c r="A109" s="32" t="s">
        <v>445</v>
      </c>
      <c r="B109" s="15" t="s">
        <v>408</v>
      </c>
      <c r="C109" s="85" t="s">
        <v>409</v>
      </c>
      <c r="D109" s="48" t="s">
        <v>410</v>
      </c>
      <c r="E109" s="28">
        <f t="shared" si="35"/>
        <v>0</v>
      </c>
      <c r="F109" s="305"/>
      <c r="G109" s="162"/>
      <c r="H109" s="162"/>
      <c r="I109" s="305"/>
      <c r="J109" s="164">
        <f t="shared" si="38"/>
        <v>0</v>
      </c>
      <c r="K109" s="252"/>
      <c r="L109" s="252"/>
      <c r="M109" s="252"/>
      <c r="N109" s="252"/>
      <c r="O109" s="162"/>
      <c r="P109" s="306"/>
      <c r="Q109" s="183"/>
      <c r="R109" s="29">
        <f>SUM(E109,J109)</f>
        <v>0</v>
      </c>
    </row>
    <row r="110" spans="1:42" s="4" customFormat="1" ht="30" hidden="1" customHeight="1" x14ac:dyDescent="0.3">
      <c r="A110" s="15" t="s">
        <v>392</v>
      </c>
      <c r="B110" s="15" t="s">
        <v>334</v>
      </c>
      <c r="C110" s="15" t="s">
        <v>336</v>
      </c>
      <c r="D110" s="84" t="s">
        <v>338</v>
      </c>
      <c r="E110" s="28">
        <f t="shared" si="35"/>
        <v>0</v>
      </c>
      <c r="F110" s="276"/>
      <c r="G110" s="163"/>
      <c r="H110" s="163"/>
      <c r="I110" s="277"/>
      <c r="J110" s="162">
        <f t="shared" ref="J110" si="39">SUM(L110,O110)</f>
        <v>0</v>
      </c>
      <c r="K110" s="162"/>
      <c r="L110" s="163"/>
      <c r="M110" s="163"/>
      <c r="N110" s="163"/>
      <c r="O110" s="162"/>
      <c r="P110" s="274"/>
      <c r="Q110" s="182"/>
      <c r="R110" s="162">
        <f t="shared" ref="R110" si="40">SUM(E110,J110)</f>
        <v>0</v>
      </c>
      <c r="S110" s="156"/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6"/>
      <c r="AF110" s="156"/>
      <c r="AG110" s="156"/>
      <c r="AH110" s="156"/>
      <c r="AI110" s="156"/>
      <c r="AJ110" s="156"/>
      <c r="AK110" s="156"/>
      <c r="AL110" s="156"/>
      <c r="AM110" s="156"/>
      <c r="AN110" s="156"/>
      <c r="AO110" s="156"/>
      <c r="AP110" s="156"/>
    </row>
    <row r="111" spans="1:42" s="3" customFormat="1" ht="32.25" hidden="1" customHeight="1" x14ac:dyDescent="0.3">
      <c r="A111" s="15" t="s">
        <v>329</v>
      </c>
      <c r="B111" s="15" t="s">
        <v>209</v>
      </c>
      <c r="C111" s="15" t="s">
        <v>60</v>
      </c>
      <c r="D111" s="37" t="s">
        <v>210</v>
      </c>
      <c r="E111" s="28">
        <f t="shared" ref="E111" si="41">SUM(F111,I111)</f>
        <v>0</v>
      </c>
      <c r="F111" s="275"/>
      <c r="G111" s="186"/>
      <c r="H111" s="186"/>
      <c r="I111" s="186"/>
      <c r="J111" s="278">
        <f>SUM(L111,O111)</f>
        <v>0</v>
      </c>
      <c r="K111" s="278"/>
      <c r="L111" s="186"/>
      <c r="M111" s="186"/>
      <c r="N111" s="186"/>
      <c r="O111" s="278"/>
      <c r="P111" s="163"/>
      <c r="Q111" s="163"/>
      <c r="R111" s="162">
        <f>SUM(E111,J111)</f>
        <v>0</v>
      </c>
      <c r="T111" s="73"/>
    </row>
    <row r="112" spans="1:42" s="58" customFormat="1" ht="42" hidden="1" customHeight="1" x14ac:dyDescent="0.3">
      <c r="A112" s="61" t="s">
        <v>302</v>
      </c>
      <c r="B112" s="137"/>
      <c r="C112" s="137"/>
      <c r="D112" s="72" t="s">
        <v>303</v>
      </c>
      <c r="E112" s="71">
        <f>SUM(E113)</f>
        <v>0</v>
      </c>
      <c r="F112" s="71">
        <f t="shared" ref="F112:Q112" si="42">SUM(F113)</f>
        <v>0</v>
      </c>
      <c r="G112" s="71">
        <f t="shared" si="42"/>
        <v>0</v>
      </c>
      <c r="H112" s="71">
        <f t="shared" si="42"/>
        <v>0</v>
      </c>
      <c r="I112" s="71">
        <f t="shared" si="42"/>
        <v>0</v>
      </c>
      <c r="J112" s="71">
        <f t="shared" si="42"/>
        <v>0</v>
      </c>
      <c r="K112" s="71">
        <f t="shared" si="42"/>
        <v>0</v>
      </c>
      <c r="L112" s="71">
        <f t="shared" si="42"/>
        <v>0</v>
      </c>
      <c r="M112" s="71">
        <f t="shared" si="42"/>
        <v>0</v>
      </c>
      <c r="N112" s="71">
        <f t="shared" si="42"/>
        <v>0</v>
      </c>
      <c r="O112" s="71">
        <f t="shared" si="42"/>
        <v>0</v>
      </c>
      <c r="P112" s="71">
        <f t="shared" si="42"/>
        <v>0</v>
      </c>
      <c r="Q112" s="71">
        <f t="shared" si="42"/>
        <v>0</v>
      </c>
      <c r="R112" s="253">
        <f t="shared" ref="R112:R119" si="43">SUM(J112,E112)</f>
        <v>0</v>
      </c>
      <c r="T112" s="35">
        <f t="shared" ref="T112:T113" si="44">SUM(E112,J112)</f>
        <v>0</v>
      </c>
    </row>
    <row r="113" spans="1:222" s="58" customFormat="1" ht="41.25" hidden="1" customHeight="1" x14ac:dyDescent="0.3">
      <c r="A113" s="61" t="s">
        <v>304</v>
      </c>
      <c r="B113" s="137"/>
      <c r="C113" s="137"/>
      <c r="D113" s="72" t="s">
        <v>303</v>
      </c>
      <c r="E113" s="71">
        <f>SUM(E114:E116)</f>
        <v>0</v>
      </c>
      <c r="F113" s="71">
        <f t="shared" ref="F113:R113" si="45">SUM(F114:F116)</f>
        <v>0</v>
      </c>
      <c r="G113" s="71">
        <f t="shared" si="45"/>
        <v>0</v>
      </c>
      <c r="H113" s="71">
        <f t="shared" si="45"/>
        <v>0</v>
      </c>
      <c r="I113" s="71">
        <f t="shared" si="45"/>
        <v>0</v>
      </c>
      <c r="J113" s="71">
        <f t="shared" si="45"/>
        <v>0</v>
      </c>
      <c r="K113" s="71">
        <f t="shared" si="45"/>
        <v>0</v>
      </c>
      <c r="L113" s="71">
        <f t="shared" si="45"/>
        <v>0</v>
      </c>
      <c r="M113" s="71">
        <f t="shared" si="45"/>
        <v>0</v>
      </c>
      <c r="N113" s="71">
        <f t="shared" si="45"/>
        <v>0</v>
      </c>
      <c r="O113" s="71">
        <f t="shared" si="45"/>
        <v>0</v>
      </c>
      <c r="P113" s="71">
        <f t="shared" si="45"/>
        <v>0</v>
      </c>
      <c r="Q113" s="71">
        <f t="shared" si="45"/>
        <v>0</v>
      </c>
      <c r="R113" s="253">
        <f t="shared" si="45"/>
        <v>0</v>
      </c>
      <c r="T113" s="35">
        <f t="shared" si="44"/>
        <v>0</v>
      </c>
    </row>
    <row r="114" spans="1:222" s="58" customFormat="1" ht="56.25" hidden="1" customHeight="1" x14ac:dyDescent="0.3">
      <c r="A114" s="32" t="s">
        <v>305</v>
      </c>
      <c r="B114" s="32" t="s">
        <v>87</v>
      </c>
      <c r="C114" s="15" t="s">
        <v>41</v>
      </c>
      <c r="D114" s="138" t="s">
        <v>274</v>
      </c>
      <c r="E114" s="29">
        <f>SUM(F114,I114)</f>
        <v>0</v>
      </c>
      <c r="F114" s="162"/>
      <c r="G114" s="162"/>
      <c r="H114" s="162"/>
      <c r="I114" s="162"/>
      <c r="J114" s="28">
        <f>SUM(L114,O114)</f>
        <v>0</v>
      </c>
      <c r="K114" s="162"/>
      <c r="L114" s="162"/>
      <c r="M114" s="162"/>
      <c r="N114" s="162"/>
      <c r="O114" s="162"/>
      <c r="P114" s="162"/>
      <c r="Q114" s="162"/>
      <c r="R114" s="29">
        <f t="shared" si="43"/>
        <v>0</v>
      </c>
    </row>
    <row r="115" spans="1:222" s="58" customFormat="1" ht="36.75" hidden="1" customHeight="1" x14ac:dyDescent="0.3">
      <c r="A115" s="32" t="s">
        <v>306</v>
      </c>
      <c r="B115" s="32" t="s">
        <v>179</v>
      </c>
      <c r="C115" s="15" t="s">
        <v>165</v>
      </c>
      <c r="D115" s="108" t="s">
        <v>178</v>
      </c>
      <c r="E115" s="29">
        <f t="shared" ref="E115:E116" si="46">SUM(F115,I115)</f>
        <v>0</v>
      </c>
      <c r="F115" s="162"/>
      <c r="G115" s="162"/>
      <c r="H115" s="162"/>
      <c r="I115" s="162"/>
      <c r="J115" s="28">
        <f>SUM(L115,O115)</f>
        <v>0</v>
      </c>
      <c r="K115" s="162"/>
      <c r="L115" s="162"/>
      <c r="M115" s="162"/>
      <c r="N115" s="162"/>
      <c r="O115" s="162"/>
      <c r="P115" s="162"/>
      <c r="Q115" s="162"/>
      <c r="R115" s="29">
        <f t="shared" si="43"/>
        <v>0</v>
      </c>
    </row>
    <row r="116" spans="1:222" s="58" customFormat="1" ht="54.75" hidden="1" customHeight="1" x14ac:dyDescent="0.3">
      <c r="A116" s="32" t="s">
        <v>370</v>
      </c>
      <c r="B116" s="32" t="s">
        <v>371</v>
      </c>
      <c r="C116" s="15" t="s">
        <v>165</v>
      </c>
      <c r="D116" s="108" t="s">
        <v>372</v>
      </c>
      <c r="E116" s="29">
        <f t="shared" si="46"/>
        <v>0</v>
      </c>
      <c r="F116" s="162"/>
      <c r="G116" s="162"/>
      <c r="H116" s="162"/>
      <c r="I116" s="162"/>
      <c r="J116" s="28">
        <f>SUM(L116,O116)</f>
        <v>0</v>
      </c>
      <c r="K116" s="162"/>
      <c r="L116" s="162"/>
      <c r="M116" s="162"/>
      <c r="N116" s="162"/>
      <c r="O116" s="162"/>
      <c r="P116" s="162"/>
      <c r="Q116" s="162"/>
      <c r="R116" s="29">
        <f t="shared" si="43"/>
        <v>0</v>
      </c>
    </row>
    <row r="117" spans="1:222" s="58" customFormat="1" ht="56.25" hidden="1" customHeight="1" x14ac:dyDescent="0.3">
      <c r="A117" s="61" t="s">
        <v>307</v>
      </c>
      <c r="B117" s="137"/>
      <c r="C117" s="137"/>
      <c r="D117" s="72" t="s">
        <v>308</v>
      </c>
      <c r="E117" s="71">
        <f>SUM(E118)</f>
        <v>0</v>
      </c>
      <c r="F117" s="71">
        <f t="shared" ref="F117:Q118" si="47">SUM(F118)</f>
        <v>0</v>
      </c>
      <c r="G117" s="71">
        <f t="shared" si="47"/>
        <v>0</v>
      </c>
      <c r="H117" s="71">
        <f t="shared" si="47"/>
        <v>0</v>
      </c>
      <c r="I117" s="71">
        <f t="shared" si="47"/>
        <v>0</v>
      </c>
      <c r="J117" s="71">
        <f t="shared" si="47"/>
        <v>0</v>
      </c>
      <c r="K117" s="71">
        <f t="shared" si="47"/>
        <v>0</v>
      </c>
      <c r="L117" s="71">
        <f t="shared" si="47"/>
        <v>0</v>
      </c>
      <c r="M117" s="71">
        <f t="shared" si="47"/>
        <v>0</v>
      </c>
      <c r="N117" s="71">
        <f t="shared" si="47"/>
        <v>0</v>
      </c>
      <c r="O117" s="71">
        <f t="shared" si="47"/>
        <v>0</v>
      </c>
      <c r="P117" s="71">
        <f t="shared" si="47"/>
        <v>0</v>
      </c>
      <c r="Q117" s="71">
        <f t="shared" si="47"/>
        <v>0</v>
      </c>
      <c r="R117" s="71">
        <f t="shared" si="43"/>
        <v>0</v>
      </c>
      <c r="T117" s="35">
        <f t="shared" ref="T117:T118" si="48">SUM(E117,J117)</f>
        <v>0</v>
      </c>
    </row>
    <row r="118" spans="1:222" s="58" customFormat="1" ht="61.5" hidden="1" customHeight="1" x14ac:dyDescent="0.3">
      <c r="A118" s="61" t="s">
        <v>309</v>
      </c>
      <c r="B118" s="137"/>
      <c r="C118" s="137"/>
      <c r="D118" s="248" t="s">
        <v>308</v>
      </c>
      <c r="E118" s="71">
        <f>SUM(E119)</f>
        <v>0</v>
      </c>
      <c r="F118" s="71">
        <f t="shared" si="47"/>
        <v>0</v>
      </c>
      <c r="G118" s="71">
        <f t="shared" si="47"/>
        <v>0</v>
      </c>
      <c r="H118" s="71">
        <f t="shared" si="47"/>
        <v>0</v>
      </c>
      <c r="I118" s="71">
        <f t="shared" si="47"/>
        <v>0</v>
      </c>
      <c r="J118" s="71">
        <f t="shared" si="47"/>
        <v>0</v>
      </c>
      <c r="K118" s="71">
        <f t="shared" si="47"/>
        <v>0</v>
      </c>
      <c r="L118" s="71">
        <f t="shared" si="47"/>
        <v>0</v>
      </c>
      <c r="M118" s="71">
        <f t="shared" si="47"/>
        <v>0</v>
      </c>
      <c r="N118" s="71">
        <f t="shared" si="47"/>
        <v>0</v>
      </c>
      <c r="O118" s="71">
        <f t="shared" si="47"/>
        <v>0</v>
      </c>
      <c r="P118" s="71">
        <f t="shared" si="47"/>
        <v>0</v>
      </c>
      <c r="Q118" s="71">
        <f t="shared" si="47"/>
        <v>0</v>
      </c>
      <c r="R118" s="71">
        <f t="shared" si="43"/>
        <v>0</v>
      </c>
      <c r="T118" s="35">
        <f t="shared" si="48"/>
        <v>0</v>
      </c>
    </row>
    <row r="119" spans="1:222" s="58" customFormat="1" ht="4.5" hidden="1" customHeight="1" x14ac:dyDescent="0.3">
      <c r="A119" s="32" t="s">
        <v>310</v>
      </c>
      <c r="B119" s="32" t="s">
        <v>87</v>
      </c>
      <c r="C119" s="32" t="s">
        <v>41</v>
      </c>
      <c r="D119" s="138" t="s">
        <v>274</v>
      </c>
      <c r="E119" s="29">
        <f>SUM(F119,I119)</f>
        <v>0</v>
      </c>
      <c r="F119" s="162"/>
      <c r="G119" s="162"/>
      <c r="H119" s="162"/>
      <c r="I119" s="162"/>
      <c r="J119" s="28">
        <f>SUM(L119,O119)</f>
        <v>0</v>
      </c>
      <c r="K119" s="162"/>
      <c r="L119" s="162"/>
      <c r="M119" s="162"/>
      <c r="N119" s="162"/>
      <c r="O119" s="162"/>
      <c r="P119" s="162"/>
      <c r="Q119" s="162"/>
      <c r="R119" s="29">
        <f t="shared" si="43"/>
        <v>0</v>
      </c>
    </row>
    <row r="120" spans="1:222" s="58" customFormat="1" ht="41.25" hidden="1" customHeight="1" x14ac:dyDescent="0.3">
      <c r="A120" s="61" t="s">
        <v>120</v>
      </c>
      <c r="B120" s="61"/>
      <c r="C120" s="61"/>
      <c r="D120" s="144" t="s">
        <v>86</v>
      </c>
      <c r="E120" s="71">
        <f>SUM(E121)</f>
        <v>0</v>
      </c>
      <c r="F120" s="71">
        <f t="shared" ref="F120:R120" si="49">SUM(F121)</f>
        <v>0</v>
      </c>
      <c r="G120" s="71">
        <f t="shared" si="49"/>
        <v>0</v>
      </c>
      <c r="H120" s="71">
        <f t="shared" si="49"/>
        <v>0</v>
      </c>
      <c r="I120" s="71">
        <f t="shared" si="49"/>
        <v>0</v>
      </c>
      <c r="J120" s="71">
        <f t="shared" si="49"/>
        <v>0</v>
      </c>
      <c r="K120" s="71">
        <f t="shared" si="49"/>
        <v>0</v>
      </c>
      <c r="L120" s="71">
        <f t="shared" si="49"/>
        <v>0</v>
      </c>
      <c r="M120" s="71">
        <f t="shared" si="49"/>
        <v>0</v>
      </c>
      <c r="N120" s="71">
        <f t="shared" si="49"/>
        <v>0</v>
      </c>
      <c r="O120" s="71">
        <f t="shared" si="49"/>
        <v>0</v>
      </c>
      <c r="P120" s="71">
        <f t="shared" si="49"/>
        <v>0</v>
      </c>
      <c r="Q120" s="71">
        <f t="shared" si="49"/>
        <v>0</v>
      </c>
      <c r="R120" s="71">
        <f t="shared" si="49"/>
        <v>0</v>
      </c>
      <c r="U120" s="35">
        <v>0</v>
      </c>
    </row>
    <row r="121" spans="1:222" s="58" customFormat="1" ht="40.5" hidden="1" customHeight="1" x14ac:dyDescent="0.3">
      <c r="A121" s="61" t="s">
        <v>121</v>
      </c>
      <c r="B121" s="61"/>
      <c r="C121" s="61"/>
      <c r="D121" s="144" t="s">
        <v>86</v>
      </c>
      <c r="E121" s="71">
        <f>SUM(E122:E126)</f>
        <v>0</v>
      </c>
      <c r="F121" s="71">
        <f t="shared" ref="F121:R121" si="50">SUM(F122:F126)</f>
        <v>0</v>
      </c>
      <c r="G121" s="71">
        <f t="shared" si="50"/>
        <v>0</v>
      </c>
      <c r="H121" s="71">
        <f t="shared" si="50"/>
        <v>0</v>
      </c>
      <c r="I121" s="71">
        <f t="shared" si="50"/>
        <v>0</v>
      </c>
      <c r="J121" s="71">
        <f t="shared" si="50"/>
        <v>0</v>
      </c>
      <c r="K121" s="71">
        <f t="shared" si="50"/>
        <v>0</v>
      </c>
      <c r="L121" s="71">
        <f t="shared" si="50"/>
        <v>0</v>
      </c>
      <c r="M121" s="71">
        <f t="shared" si="50"/>
        <v>0</v>
      </c>
      <c r="N121" s="71">
        <f t="shared" si="50"/>
        <v>0</v>
      </c>
      <c r="O121" s="71">
        <f t="shared" si="50"/>
        <v>0</v>
      </c>
      <c r="P121" s="71">
        <f t="shared" si="50"/>
        <v>0</v>
      </c>
      <c r="Q121" s="71">
        <f t="shared" si="50"/>
        <v>0</v>
      </c>
      <c r="R121" s="71">
        <f t="shared" si="50"/>
        <v>0</v>
      </c>
      <c r="U121" s="35">
        <v>0</v>
      </c>
    </row>
    <row r="122" spans="1:222" s="58" customFormat="1" ht="36" hidden="1" customHeight="1" x14ac:dyDescent="0.3">
      <c r="A122" s="15" t="s">
        <v>119</v>
      </c>
      <c r="B122" s="15" t="s">
        <v>87</v>
      </c>
      <c r="C122" s="15" t="s">
        <v>41</v>
      </c>
      <c r="D122" s="37" t="s">
        <v>263</v>
      </c>
      <c r="E122" s="162">
        <f>SUM(F122,I122)</f>
        <v>0</v>
      </c>
      <c r="F122" s="193"/>
      <c r="G122" s="183"/>
      <c r="H122" s="183"/>
      <c r="I122" s="183"/>
      <c r="J122" s="29">
        <f t="shared" ref="J122:J125" si="51">SUM(L122,O122)</f>
        <v>0</v>
      </c>
      <c r="K122" s="181"/>
      <c r="L122" s="183"/>
      <c r="M122" s="183"/>
      <c r="N122" s="183"/>
      <c r="O122" s="183"/>
      <c r="P122" s="183"/>
      <c r="Q122" s="183"/>
      <c r="R122" s="174">
        <f>SUM(E122,J122)</f>
        <v>0</v>
      </c>
    </row>
    <row r="123" spans="1:222" s="83" customFormat="1" ht="26.25" hidden="1" customHeight="1" x14ac:dyDescent="0.3">
      <c r="A123" s="194" t="s">
        <v>122</v>
      </c>
      <c r="B123" s="194" t="s">
        <v>123</v>
      </c>
      <c r="C123" s="194" t="s">
        <v>52</v>
      </c>
      <c r="D123" s="141" t="s">
        <v>124</v>
      </c>
      <c r="E123" s="162"/>
      <c r="F123" s="164"/>
      <c r="G123" s="162"/>
      <c r="H123" s="162"/>
      <c r="I123" s="162"/>
      <c r="J123" s="29">
        <f t="shared" si="51"/>
        <v>0</v>
      </c>
      <c r="K123" s="174"/>
      <c r="L123" s="162"/>
      <c r="M123" s="162"/>
      <c r="N123" s="162"/>
      <c r="O123" s="162"/>
      <c r="P123" s="162"/>
      <c r="Q123" s="162"/>
      <c r="R123" s="174">
        <f t="shared" ref="R123:R125" si="52">SUM(E123,J123)</f>
        <v>0</v>
      </c>
      <c r="S123" s="117"/>
      <c r="T123" s="117"/>
      <c r="U123" s="117"/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7"/>
      <c r="AJ123" s="117"/>
      <c r="AK123" s="117"/>
      <c r="AL123" s="117"/>
      <c r="AM123" s="117"/>
      <c r="AN123" s="117"/>
      <c r="AO123" s="117"/>
      <c r="AP123" s="117"/>
      <c r="AQ123" s="117"/>
      <c r="AR123" s="117"/>
      <c r="AS123" s="117"/>
      <c r="AT123" s="117"/>
      <c r="AU123" s="117"/>
      <c r="AV123" s="117"/>
      <c r="AW123" s="117"/>
      <c r="AX123" s="117"/>
      <c r="AY123" s="117"/>
      <c r="AZ123" s="117"/>
      <c r="BA123" s="117"/>
      <c r="BB123" s="117"/>
      <c r="BC123" s="117"/>
      <c r="BD123" s="117"/>
      <c r="BE123" s="117"/>
      <c r="BF123" s="117"/>
      <c r="BG123" s="117"/>
      <c r="BH123" s="117"/>
      <c r="BI123" s="117"/>
      <c r="BJ123" s="117"/>
      <c r="BK123" s="117"/>
      <c r="BL123" s="117"/>
      <c r="BM123" s="117"/>
      <c r="BN123" s="117"/>
      <c r="BO123" s="117"/>
      <c r="BP123" s="117"/>
      <c r="BQ123" s="117"/>
      <c r="BR123" s="117"/>
      <c r="BS123" s="117"/>
      <c r="BT123" s="117"/>
      <c r="BU123" s="117"/>
      <c r="BV123" s="117"/>
      <c r="BW123" s="117"/>
      <c r="BX123" s="117"/>
      <c r="BY123" s="117"/>
      <c r="BZ123" s="117"/>
      <c r="CA123" s="117"/>
      <c r="CB123" s="117"/>
      <c r="CC123" s="117"/>
      <c r="CD123" s="117"/>
      <c r="CE123" s="117"/>
      <c r="CF123" s="117"/>
      <c r="CG123" s="117"/>
      <c r="CH123" s="117"/>
      <c r="CI123" s="117"/>
      <c r="CJ123" s="117"/>
      <c r="CK123" s="117"/>
      <c r="CL123" s="117"/>
      <c r="CM123" s="117"/>
      <c r="CN123" s="117"/>
      <c r="CO123" s="117"/>
      <c r="CP123" s="117"/>
      <c r="CQ123" s="117"/>
      <c r="CR123" s="117"/>
      <c r="CS123" s="117"/>
      <c r="CT123" s="117"/>
      <c r="CU123" s="117"/>
      <c r="CV123" s="117"/>
      <c r="CW123" s="117"/>
      <c r="CX123" s="117"/>
      <c r="CY123" s="117"/>
      <c r="CZ123" s="117"/>
      <c r="DA123" s="117"/>
      <c r="DB123" s="117"/>
      <c r="DC123" s="117"/>
      <c r="DD123" s="117"/>
      <c r="DE123" s="117"/>
      <c r="DF123" s="117"/>
      <c r="DG123" s="117"/>
      <c r="DH123" s="117"/>
      <c r="DI123" s="117"/>
      <c r="DJ123" s="117"/>
      <c r="DK123" s="117"/>
      <c r="DL123" s="117"/>
      <c r="DM123" s="117"/>
      <c r="DN123" s="117"/>
      <c r="DO123" s="117"/>
      <c r="DP123" s="117"/>
      <c r="DQ123" s="117"/>
      <c r="DR123" s="117"/>
      <c r="DS123" s="117"/>
      <c r="DT123" s="117"/>
      <c r="DU123" s="117"/>
      <c r="DV123" s="117"/>
      <c r="DW123" s="117"/>
      <c r="DX123" s="117"/>
      <c r="DY123" s="117"/>
      <c r="DZ123" s="117"/>
      <c r="EA123" s="117"/>
      <c r="EB123" s="117"/>
      <c r="EC123" s="117"/>
      <c r="ED123" s="117"/>
      <c r="EE123" s="117"/>
      <c r="EF123" s="117"/>
      <c r="EG123" s="117"/>
      <c r="EH123" s="117"/>
      <c r="EI123" s="117"/>
      <c r="EJ123" s="117"/>
      <c r="EK123" s="117"/>
      <c r="EL123" s="117"/>
      <c r="EM123" s="117"/>
      <c r="EN123" s="117"/>
      <c r="EO123" s="117"/>
      <c r="EP123" s="117"/>
      <c r="EQ123" s="117"/>
      <c r="ER123" s="117"/>
      <c r="ES123" s="117"/>
      <c r="ET123" s="117"/>
      <c r="EU123" s="117"/>
      <c r="EV123" s="117"/>
      <c r="EW123" s="117"/>
      <c r="EX123" s="117"/>
      <c r="EY123" s="117"/>
      <c r="EZ123" s="117"/>
      <c r="FA123" s="117"/>
      <c r="FB123" s="117"/>
      <c r="FC123" s="117"/>
      <c r="FD123" s="117"/>
      <c r="FE123" s="117"/>
      <c r="FF123" s="117"/>
      <c r="FG123" s="117"/>
      <c r="FH123" s="117"/>
      <c r="FI123" s="117"/>
      <c r="FJ123" s="117"/>
      <c r="FK123" s="117"/>
      <c r="FL123" s="117"/>
      <c r="FM123" s="117"/>
      <c r="FN123" s="117"/>
      <c r="FO123" s="117"/>
      <c r="FP123" s="117"/>
      <c r="FQ123" s="117"/>
      <c r="FR123" s="117"/>
      <c r="FS123" s="117"/>
      <c r="FT123" s="117"/>
      <c r="FU123" s="117"/>
      <c r="FV123" s="117"/>
      <c r="FW123" s="117"/>
      <c r="FX123" s="117"/>
      <c r="FY123" s="117"/>
      <c r="FZ123" s="117"/>
      <c r="GA123" s="117"/>
      <c r="GB123" s="117"/>
      <c r="GC123" s="117"/>
      <c r="GD123" s="117"/>
      <c r="GE123" s="117"/>
      <c r="GF123" s="117"/>
      <c r="GG123" s="117"/>
      <c r="GH123" s="117"/>
      <c r="GI123" s="117"/>
      <c r="GJ123" s="117"/>
      <c r="GK123" s="117"/>
      <c r="GL123" s="117"/>
      <c r="GM123" s="117"/>
      <c r="GN123" s="117"/>
      <c r="GO123" s="117"/>
      <c r="GP123" s="117"/>
      <c r="GQ123" s="117"/>
      <c r="GR123" s="117"/>
      <c r="GS123" s="117"/>
      <c r="GT123" s="117"/>
      <c r="GU123" s="117"/>
      <c r="GV123" s="117"/>
      <c r="GW123" s="117"/>
      <c r="GX123" s="117"/>
      <c r="GY123" s="117"/>
      <c r="GZ123" s="117"/>
      <c r="HA123" s="117"/>
      <c r="HB123" s="117"/>
      <c r="HC123" s="117"/>
      <c r="HD123" s="117"/>
      <c r="HE123" s="117"/>
      <c r="HF123" s="117"/>
      <c r="HG123" s="117"/>
      <c r="HH123" s="117"/>
      <c r="HI123" s="117"/>
      <c r="HJ123" s="117"/>
      <c r="HK123" s="117"/>
      <c r="HL123" s="117"/>
      <c r="HM123" s="117"/>
      <c r="HN123" s="117"/>
    </row>
    <row r="124" spans="1:222" s="83" customFormat="1" ht="22.5" hidden="1" customHeight="1" x14ac:dyDescent="0.3">
      <c r="A124" s="32" t="s">
        <v>192</v>
      </c>
      <c r="B124" s="32" t="s">
        <v>181</v>
      </c>
      <c r="C124" s="32" t="s">
        <v>182</v>
      </c>
      <c r="D124" s="37" t="s">
        <v>183</v>
      </c>
      <c r="E124" s="162">
        <f>SUM(F124,I124)</f>
        <v>0</v>
      </c>
      <c r="F124" s="164"/>
      <c r="G124" s="162"/>
      <c r="H124" s="162"/>
      <c r="I124" s="162"/>
      <c r="J124" s="29">
        <f t="shared" si="51"/>
        <v>0</v>
      </c>
      <c r="K124" s="174"/>
      <c r="L124" s="162"/>
      <c r="M124" s="162"/>
      <c r="N124" s="162"/>
      <c r="O124" s="162"/>
      <c r="P124" s="162"/>
      <c r="Q124" s="162"/>
      <c r="R124" s="174">
        <f t="shared" si="52"/>
        <v>0</v>
      </c>
      <c r="S124" s="117"/>
      <c r="T124" s="117"/>
      <c r="U124" s="117"/>
      <c r="V124" s="117"/>
      <c r="W124" s="117"/>
      <c r="X124" s="117"/>
      <c r="Y124" s="117"/>
      <c r="Z124" s="117"/>
      <c r="AA124" s="117"/>
      <c r="AB124" s="117"/>
      <c r="AC124" s="117"/>
      <c r="AD124" s="117"/>
      <c r="AE124" s="117"/>
      <c r="AF124" s="117"/>
      <c r="AG124" s="117"/>
      <c r="AH124" s="117"/>
      <c r="AI124" s="117"/>
      <c r="AJ124" s="117"/>
      <c r="AK124" s="117"/>
      <c r="AL124" s="117"/>
      <c r="AM124" s="117"/>
      <c r="AN124" s="117"/>
      <c r="AO124" s="117"/>
      <c r="AP124" s="117"/>
      <c r="AQ124" s="117"/>
      <c r="AR124" s="117"/>
      <c r="AS124" s="117"/>
      <c r="AT124" s="117"/>
      <c r="AU124" s="117"/>
      <c r="AV124" s="117"/>
      <c r="AW124" s="117"/>
      <c r="AX124" s="117"/>
      <c r="AY124" s="117"/>
      <c r="AZ124" s="117"/>
      <c r="BA124" s="117"/>
      <c r="BB124" s="117"/>
      <c r="BC124" s="117"/>
      <c r="BD124" s="117"/>
      <c r="BE124" s="117"/>
      <c r="BF124" s="117"/>
      <c r="BG124" s="117"/>
      <c r="BH124" s="117"/>
      <c r="BI124" s="117"/>
      <c r="BJ124" s="117"/>
      <c r="BK124" s="117"/>
      <c r="BL124" s="117"/>
      <c r="BM124" s="117"/>
      <c r="BN124" s="117"/>
      <c r="BO124" s="117"/>
      <c r="BP124" s="117"/>
      <c r="BQ124" s="117"/>
      <c r="BR124" s="117"/>
      <c r="BS124" s="117"/>
      <c r="BT124" s="117"/>
      <c r="BU124" s="117"/>
      <c r="BV124" s="117"/>
      <c r="BW124" s="117"/>
      <c r="BX124" s="117"/>
      <c r="BY124" s="117"/>
      <c r="BZ124" s="117"/>
      <c r="CA124" s="117"/>
      <c r="CB124" s="117"/>
      <c r="CC124" s="117"/>
      <c r="CD124" s="117"/>
      <c r="CE124" s="117"/>
      <c r="CF124" s="117"/>
      <c r="CG124" s="117"/>
      <c r="CH124" s="117"/>
      <c r="CI124" s="117"/>
      <c r="CJ124" s="117"/>
      <c r="CK124" s="117"/>
      <c r="CL124" s="117"/>
      <c r="CM124" s="117"/>
      <c r="CN124" s="117"/>
      <c r="CO124" s="117"/>
      <c r="CP124" s="117"/>
      <c r="CQ124" s="117"/>
      <c r="CR124" s="117"/>
      <c r="CS124" s="117"/>
      <c r="CT124" s="117"/>
      <c r="CU124" s="117"/>
      <c r="CV124" s="117"/>
      <c r="CW124" s="117"/>
      <c r="CX124" s="117"/>
      <c r="CY124" s="117"/>
      <c r="CZ124" s="117"/>
      <c r="DA124" s="117"/>
      <c r="DB124" s="117"/>
      <c r="DC124" s="117"/>
      <c r="DD124" s="117"/>
      <c r="DE124" s="117"/>
      <c r="DF124" s="117"/>
      <c r="DG124" s="117"/>
      <c r="DH124" s="117"/>
      <c r="DI124" s="117"/>
      <c r="DJ124" s="117"/>
      <c r="DK124" s="117"/>
      <c r="DL124" s="117"/>
      <c r="DM124" s="117"/>
      <c r="DN124" s="117"/>
      <c r="DO124" s="117"/>
      <c r="DP124" s="117"/>
      <c r="DQ124" s="117"/>
      <c r="DR124" s="117"/>
      <c r="DS124" s="117"/>
      <c r="DT124" s="117"/>
      <c r="DU124" s="117"/>
      <c r="DV124" s="117"/>
      <c r="DW124" s="117"/>
      <c r="DX124" s="117"/>
      <c r="DY124" s="117"/>
      <c r="DZ124" s="117"/>
      <c r="EA124" s="117"/>
      <c r="EB124" s="117"/>
      <c r="EC124" s="117"/>
      <c r="ED124" s="117"/>
      <c r="EE124" s="117"/>
      <c r="EF124" s="117"/>
      <c r="EG124" s="117"/>
      <c r="EH124" s="117"/>
      <c r="EI124" s="117"/>
      <c r="EJ124" s="117"/>
      <c r="EK124" s="117"/>
      <c r="EL124" s="117"/>
      <c r="EM124" s="117"/>
      <c r="EN124" s="117"/>
      <c r="EO124" s="117"/>
      <c r="EP124" s="117"/>
      <c r="EQ124" s="117"/>
      <c r="ER124" s="117"/>
      <c r="ES124" s="117"/>
      <c r="ET124" s="117"/>
      <c r="EU124" s="117"/>
      <c r="EV124" s="117"/>
      <c r="EW124" s="117"/>
      <c r="EX124" s="117"/>
      <c r="EY124" s="117"/>
      <c r="EZ124" s="117"/>
      <c r="FA124" s="117"/>
      <c r="FB124" s="117"/>
      <c r="FC124" s="117"/>
      <c r="FD124" s="117"/>
      <c r="FE124" s="117"/>
      <c r="FF124" s="117"/>
      <c r="FG124" s="117"/>
      <c r="FH124" s="117"/>
      <c r="FI124" s="117"/>
      <c r="FJ124" s="117"/>
      <c r="FK124" s="117"/>
      <c r="FL124" s="117"/>
      <c r="FM124" s="117"/>
      <c r="FN124" s="117"/>
      <c r="FO124" s="117"/>
      <c r="FP124" s="117"/>
      <c r="FQ124" s="117"/>
      <c r="FR124" s="117"/>
      <c r="FS124" s="117"/>
      <c r="FT124" s="117"/>
      <c r="FU124" s="117"/>
      <c r="FV124" s="117"/>
      <c r="FW124" s="117"/>
      <c r="FX124" s="117"/>
      <c r="FY124" s="117"/>
      <c r="FZ124" s="117"/>
      <c r="GA124" s="117"/>
      <c r="GB124" s="117"/>
      <c r="GC124" s="117"/>
      <c r="GD124" s="117"/>
      <c r="GE124" s="117"/>
      <c r="GF124" s="117"/>
      <c r="GG124" s="117"/>
      <c r="GH124" s="117"/>
      <c r="GI124" s="117"/>
      <c r="GJ124" s="117"/>
      <c r="GK124" s="117"/>
      <c r="GL124" s="117"/>
      <c r="GM124" s="117"/>
      <c r="GN124" s="117"/>
      <c r="GO124" s="117"/>
      <c r="GP124" s="117"/>
      <c r="GQ124" s="117"/>
      <c r="GR124" s="117"/>
      <c r="GS124" s="117"/>
      <c r="GT124" s="117"/>
      <c r="GU124" s="117"/>
      <c r="GV124" s="117"/>
      <c r="GW124" s="117"/>
      <c r="GX124" s="117"/>
      <c r="GY124" s="117"/>
      <c r="GZ124" s="117"/>
      <c r="HA124" s="117"/>
      <c r="HB124" s="117"/>
      <c r="HC124" s="117"/>
      <c r="HD124" s="117"/>
      <c r="HE124" s="117"/>
      <c r="HF124" s="117"/>
      <c r="HG124" s="117"/>
      <c r="HH124" s="117"/>
      <c r="HI124" s="117"/>
      <c r="HJ124" s="117"/>
      <c r="HK124" s="117"/>
      <c r="HL124" s="117"/>
      <c r="HM124" s="117"/>
      <c r="HN124" s="117"/>
    </row>
    <row r="125" spans="1:222" s="58" customFormat="1" ht="27" hidden="1" customHeight="1" x14ac:dyDescent="0.3">
      <c r="A125" s="194" t="s">
        <v>265</v>
      </c>
      <c r="B125" s="32" t="s">
        <v>266</v>
      </c>
      <c r="C125" s="32" t="s">
        <v>52</v>
      </c>
      <c r="D125" s="37" t="s">
        <v>267</v>
      </c>
      <c r="E125" s="164"/>
      <c r="F125" s="164"/>
      <c r="G125" s="162"/>
      <c r="H125" s="162"/>
      <c r="I125" s="162"/>
      <c r="J125" s="29">
        <f t="shared" si="51"/>
        <v>0</v>
      </c>
      <c r="K125" s="174"/>
      <c r="L125" s="162"/>
      <c r="M125" s="162"/>
      <c r="N125" s="162"/>
      <c r="O125" s="162"/>
      <c r="P125" s="162"/>
      <c r="Q125" s="162"/>
      <c r="R125" s="29">
        <f t="shared" si="52"/>
        <v>0</v>
      </c>
    </row>
    <row r="126" spans="1:222" s="58" customFormat="1" ht="14.25" hidden="1" customHeight="1" x14ac:dyDescent="0.3">
      <c r="A126" s="32" t="s">
        <v>125</v>
      </c>
      <c r="B126" s="32" t="s">
        <v>80</v>
      </c>
      <c r="C126" s="32" t="s">
        <v>51</v>
      </c>
      <c r="D126" s="141" t="s">
        <v>65</v>
      </c>
      <c r="E126" s="162">
        <f>SUM(F126,I126)</f>
        <v>0</v>
      </c>
      <c r="F126" s="162"/>
      <c r="G126" s="172"/>
      <c r="H126" s="172"/>
      <c r="I126" s="172"/>
      <c r="J126" s="29">
        <f>SUM(L126,O126)</f>
        <v>0</v>
      </c>
      <c r="K126" s="174"/>
      <c r="L126" s="172"/>
      <c r="M126" s="172"/>
      <c r="N126" s="172"/>
      <c r="O126" s="172"/>
      <c r="P126" s="172"/>
      <c r="Q126" s="172"/>
      <c r="R126" s="174">
        <f>SUM(E126,J126)</f>
        <v>0</v>
      </c>
    </row>
    <row r="127" spans="1:222" s="107" customFormat="1" ht="34.5" customHeight="1" x14ac:dyDescent="0.3">
      <c r="A127" s="195" t="s">
        <v>229</v>
      </c>
      <c r="B127" s="195" t="s">
        <v>229</v>
      </c>
      <c r="C127" s="195" t="s">
        <v>229</v>
      </c>
      <c r="D127" s="196" t="s">
        <v>383</v>
      </c>
      <c r="E127" s="257">
        <f t="shared" ref="E127:R127" si="53">SUM(E14,E30,E47,E74,E90,E113,E118,E121)</f>
        <v>3555513</v>
      </c>
      <c r="F127" s="257">
        <f t="shared" si="53"/>
        <v>3555513</v>
      </c>
      <c r="G127" s="257">
        <f t="shared" si="53"/>
        <v>0</v>
      </c>
      <c r="H127" s="257">
        <f t="shared" si="53"/>
        <v>555513</v>
      </c>
      <c r="I127" s="257">
        <f>SUM(I14,I30,I47,I74,I90,I113,I118,I121)</f>
        <v>0</v>
      </c>
      <c r="J127" s="257">
        <f t="shared" si="53"/>
        <v>-3555513</v>
      </c>
      <c r="K127" s="257">
        <f t="shared" si="53"/>
        <v>-3555513</v>
      </c>
      <c r="L127" s="257">
        <f t="shared" si="53"/>
        <v>0</v>
      </c>
      <c r="M127" s="257">
        <f t="shared" si="53"/>
        <v>0</v>
      </c>
      <c r="N127" s="257">
        <f t="shared" si="53"/>
        <v>0</v>
      </c>
      <c r="O127" s="257">
        <f t="shared" si="53"/>
        <v>-3555513</v>
      </c>
      <c r="P127" s="257">
        <f t="shared" si="53"/>
        <v>0</v>
      </c>
      <c r="Q127" s="257" t="e">
        <f t="shared" si="53"/>
        <v>#REF!</v>
      </c>
      <c r="R127" s="257">
        <f t="shared" si="53"/>
        <v>0</v>
      </c>
      <c r="T127" s="134">
        <f>SUM(E127,J127)</f>
        <v>0</v>
      </c>
      <c r="U127" s="135">
        <f>SUM(E127,J127)</f>
        <v>0</v>
      </c>
    </row>
    <row r="128" spans="1:222" x14ac:dyDescent="0.2">
      <c r="C128" s="244"/>
      <c r="D128" s="36"/>
      <c r="E128" s="81"/>
      <c r="F128" s="6"/>
      <c r="G128" s="7"/>
      <c r="H128" s="7"/>
      <c r="I128" s="7"/>
      <c r="J128" s="245"/>
      <c r="K128" s="245"/>
      <c r="L128" s="7"/>
      <c r="M128" s="7"/>
      <c r="N128" s="7"/>
      <c r="O128" s="7"/>
      <c r="P128" s="7"/>
      <c r="Q128" s="7"/>
      <c r="R128" s="6"/>
    </row>
    <row r="129" spans="3:20" ht="6.75" customHeight="1" x14ac:dyDescent="0.2">
      <c r="C129" s="244"/>
      <c r="D129" s="36"/>
      <c r="M129" s="7"/>
      <c r="O129" s="7"/>
      <c r="P129" s="7"/>
      <c r="Q129" s="7"/>
      <c r="R129" s="6"/>
    </row>
    <row r="130" spans="3:20" ht="52.5" customHeight="1" x14ac:dyDescent="0.2">
      <c r="C130" s="8"/>
      <c r="D130" s="36"/>
      <c r="Q130" s="7"/>
      <c r="R130" s="6"/>
      <c r="T130" s="269">
        <f>J127-K127</f>
        <v>0</v>
      </c>
    </row>
    <row r="131" spans="3:20" x14ac:dyDescent="0.2">
      <c r="C131" s="244"/>
      <c r="D131" s="36"/>
      <c r="O131" s="7"/>
      <c r="P131" s="7"/>
    </row>
    <row r="132" spans="3:20" x14ac:dyDescent="0.2">
      <c r="C132" s="244"/>
      <c r="D132" s="36"/>
    </row>
    <row r="133" spans="3:20" ht="21" hidden="1" customHeight="1" x14ac:dyDescent="0.2">
      <c r="C133" s="244"/>
      <c r="D133" s="36"/>
    </row>
    <row r="134" spans="3:20" s="58" customFormat="1" ht="23.25" hidden="1" customHeight="1" x14ac:dyDescent="0.2">
      <c r="C134" s="66"/>
      <c r="D134" s="67" t="s">
        <v>173</v>
      </c>
      <c r="E134" s="68" t="e">
        <f>SUM(E15:E16,#REF!,E31,E48,E75,E122)</f>
        <v>#REF!</v>
      </c>
      <c r="F134" s="68" t="e">
        <f>SUM(F15:F16,#REF!,F31,F48,F75,F122)</f>
        <v>#REF!</v>
      </c>
      <c r="G134" s="68" t="e">
        <f>SUM(G15:G16,#REF!,G31,G48,G75,G122)</f>
        <v>#REF!</v>
      </c>
      <c r="H134" s="68" t="e">
        <f>SUM(H15:H16,#REF!,H31,H48,H75,H122)</f>
        <v>#REF!</v>
      </c>
      <c r="I134" s="68" t="e">
        <f>SUM(I15:I16,#REF!,I31,I48,I75,I122)</f>
        <v>#REF!</v>
      </c>
      <c r="J134" s="68" t="e">
        <f>SUM(J15:J16,#REF!,J31,J48,J75,J122)</f>
        <v>#REF!</v>
      </c>
      <c r="K134" s="68" t="e">
        <f>SUM(K15:K16,#REF!,K31,K48,K75,K122)</f>
        <v>#REF!</v>
      </c>
      <c r="L134" s="68" t="e">
        <f>SUM(L15:L16,#REF!,L31,L48,L75,L122)</f>
        <v>#REF!</v>
      </c>
      <c r="M134" s="68" t="e">
        <f>SUM(M15:M16,#REF!,M31,M48,M75,M122)</f>
        <v>#REF!</v>
      </c>
      <c r="N134" s="68" t="e">
        <f>SUM(N15:N16,#REF!,N31,N48,N75,N122)</f>
        <v>#REF!</v>
      </c>
      <c r="O134" s="68" t="e">
        <f>SUM(O15:O16,#REF!,O31,O48,O75,O122)</f>
        <v>#REF!</v>
      </c>
      <c r="P134" s="68" t="e">
        <f>SUM(P15:P16,#REF!,P31,P48,P75,P122)</f>
        <v>#REF!</v>
      </c>
      <c r="Q134" s="68" t="e">
        <f>SUM(Q15:Q16,#REF!,Q31,Q48,Q75,Q122)</f>
        <v>#REF!</v>
      </c>
      <c r="R134" s="68" t="e">
        <f>SUM(R15:R16,#REF!,R31,R48,R75,R122)</f>
        <v>#REF!</v>
      </c>
    </row>
    <row r="135" spans="3:20" hidden="1" x14ac:dyDescent="0.2">
      <c r="C135" s="244"/>
      <c r="D135" s="36" t="s">
        <v>175</v>
      </c>
      <c r="E135" s="25" t="e">
        <f>SUM(E32,#REF!,#REF!,E35,#REF!,E41,E36,E37,E76)</f>
        <v>#REF!</v>
      </c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</row>
    <row r="136" spans="3:20" hidden="1" x14ac:dyDescent="0.2">
      <c r="C136" s="244"/>
      <c r="D136" s="36" t="s">
        <v>174</v>
      </c>
      <c r="E136" s="82">
        <f>SUM(E79:E82)</f>
        <v>0</v>
      </c>
      <c r="F136" s="24"/>
      <c r="G136" s="26"/>
      <c r="H136" s="26"/>
      <c r="I136" s="26"/>
      <c r="J136" s="27"/>
      <c r="K136" s="27"/>
      <c r="L136" s="26"/>
      <c r="M136" s="26"/>
      <c r="N136" s="26"/>
      <c r="O136" s="26"/>
      <c r="P136" s="26"/>
      <c r="Q136" s="26"/>
      <c r="R136" s="24"/>
    </row>
    <row r="137" spans="3:20" hidden="1" x14ac:dyDescent="0.2">
      <c r="C137" s="244"/>
      <c r="D137" s="36" t="s">
        <v>176</v>
      </c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</row>
    <row r="138" spans="3:20" ht="12.75" hidden="1" customHeight="1" x14ac:dyDescent="0.2">
      <c r="C138" s="244"/>
      <c r="D138" s="36" t="s">
        <v>177</v>
      </c>
      <c r="E138" s="82"/>
      <c r="F138" s="24"/>
      <c r="G138" s="26"/>
      <c r="H138" s="26"/>
      <c r="I138" s="26"/>
      <c r="J138" s="27"/>
      <c r="K138" s="27"/>
      <c r="L138" s="26"/>
      <c r="M138" s="26"/>
      <c r="N138" s="26"/>
      <c r="O138" s="26"/>
      <c r="P138" s="26"/>
      <c r="Q138" s="26"/>
      <c r="R138" s="24"/>
    </row>
    <row r="139" spans="3:20" hidden="1" x14ac:dyDescent="0.2">
      <c r="C139" s="244"/>
      <c r="D139" s="36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</row>
    <row r="140" spans="3:20" hidden="1" x14ac:dyDescent="0.2">
      <c r="C140" s="244"/>
      <c r="D140" s="36"/>
      <c r="E140" s="82"/>
      <c r="F140" s="24"/>
      <c r="G140" s="26"/>
      <c r="H140" s="26"/>
      <c r="I140" s="26"/>
      <c r="J140" s="27"/>
      <c r="K140" s="27"/>
      <c r="L140" s="26"/>
      <c r="M140" s="26"/>
      <c r="N140" s="26"/>
      <c r="O140" s="26"/>
      <c r="P140" s="26"/>
      <c r="Q140" s="26"/>
      <c r="R140" s="24"/>
    </row>
    <row r="141" spans="3:20" ht="15.75" hidden="1" customHeight="1" x14ac:dyDescent="0.2">
      <c r="C141" s="244"/>
      <c r="D141" s="36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</row>
    <row r="142" spans="3:20" ht="12.75" hidden="1" customHeight="1" x14ac:dyDescent="0.2">
      <c r="C142" s="244"/>
      <c r="E142" s="82"/>
      <c r="F142" s="24"/>
      <c r="G142" s="26"/>
      <c r="H142" s="26"/>
      <c r="I142" s="26"/>
      <c r="J142" s="27"/>
      <c r="K142" s="27"/>
      <c r="L142" s="26"/>
      <c r="M142" s="26"/>
      <c r="N142" s="26"/>
      <c r="O142" s="26"/>
      <c r="P142" s="26"/>
      <c r="Q142" s="26"/>
      <c r="R142" s="24"/>
    </row>
    <row r="143" spans="3:20" hidden="1" x14ac:dyDescent="0.2">
      <c r="C143" s="244"/>
      <c r="E143" s="25"/>
      <c r="F143" s="27" t="e">
        <f t="shared" ref="F143:R143" si="54">SUM(F134:F141)</f>
        <v>#REF!</v>
      </c>
      <c r="G143" s="27" t="e">
        <f t="shared" si="54"/>
        <v>#REF!</v>
      </c>
      <c r="H143" s="27" t="e">
        <f t="shared" si="54"/>
        <v>#REF!</v>
      </c>
      <c r="I143" s="27" t="e">
        <f t="shared" si="54"/>
        <v>#REF!</v>
      </c>
      <c r="J143" s="27" t="e">
        <f t="shared" si="54"/>
        <v>#REF!</v>
      </c>
      <c r="K143" s="27"/>
      <c r="L143" s="27" t="e">
        <f t="shared" si="54"/>
        <v>#REF!</v>
      </c>
      <c r="M143" s="27" t="e">
        <f t="shared" si="54"/>
        <v>#REF!</v>
      </c>
      <c r="N143" s="27" t="e">
        <f t="shared" si="54"/>
        <v>#REF!</v>
      </c>
      <c r="O143" s="27" t="e">
        <f t="shared" si="54"/>
        <v>#REF!</v>
      </c>
      <c r="P143" s="27" t="e">
        <f t="shared" si="54"/>
        <v>#REF!</v>
      </c>
      <c r="Q143" s="27" t="e">
        <f t="shared" si="54"/>
        <v>#REF!</v>
      </c>
      <c r="R143" s="27" t="e">
        <f t="shared" si="54"/>
        <v>#REF!</v>
      </c>
    </row>
    <row r="144" spans="3:20" x14ac:dyDescent="0.2">
      <c r="C144" s="244"/>
    </row>
    <row r="145" spans="3:3" ht="14.25" customHeight="1" x14ac:dyDescent="0.2">
      <c r="C145" s="244"/>
    </row>
    <row r="146" spans="3:3" x14ac:dyDescent="0.2">
      <c r="C146" s="244"/>
    </row>
    <row r="147" spans="3:3" ht="12.75" customHeight="1" x14ac:dyDescent="0.2">
      <c r="C147" s="244"/>
    </row>
    <row r="148" spans="3:3" x14ac:dyDescent="0.2">
      <c r="C148" s="244"/>
    </row>
    <row r="149" spans="3:3" x14ac:dyDescent="0.2">
      <c r="C149" s="244"/>
    </row>
    <row r="150" spans="3:3" x14ac:dyDescent="0.2">
      <c r="C150" s="244"/>
    </row>
    <row r="151" spans="3:3" ht="12.75" customHeight="1" x14ac:dyDescent="0.2">
      <c r="C151" s="244"/>
    </row>
    <row r="152" spans="3:3" x14ac:dyDescent="0.2">
      <c r="C152" s="244"/>
    </row>
    <row r="153" spans="3:3" x14ac:dyDescent="0.2">
      <c r="C153" s="244"/>
    </row>
    <row r="154" spans="3:3" x14ac:dyDescent="0.2">
      <c r="C154" s="244"/>
    </row>
    <row r="155" spans="3:3" ht="12.75" customHeight="1" x14ac:dyDescent="0.2">
      <c r="C155" s="244"/>
    </row>
    <row r="156" spans="3:3" x14ac:dyDescent="0.2">
      <c r="C156" s="244"/>
    </row>
    <row r="157" spans="3:3" x14ac:dyDescent="0.2">
      <c r="C157" s="244"/>
    </row>
    <row r="158" spans="3:3" x14ac:dyDescent="0.2">
      <c r="C158" s="244"/>
    </row>
    <row r="159" spans="3:3" ht="12.75" customHeight="1" x14ac:dyDescent="0.2">
      <c r="C159" s="244"/>
    </row>
    <row r="160" spans="3:3" x14ac:dyDescent="0.2">
      <c r="C160" s="244"/>
    </row>
    <row r="161" spans="3:3" x14ac:dyDescent="0.2">
      <c r="C161" s="244"/>
    </row>
    <row r="162" spans="3:3" x14ac:dyDescent="0.2">
      <c r="C162" s="244"/>
    </row>
    <row r="163" spans="3:3" ht="12.75" customHeight="1" x14ac:dyDescent="0.2">
      <c r="C163" s="244"/>
    </row>
    <row r="164" spans="3:3" x14ac:dyDescent="0.2">
      <c r="C164" s="244"/>
    </row>
    <row r="165" spans="3:3" x14ac:dyDescent="0.2">
      <c r="C165" s="244"/>
    </row>
    <row r="166" spans="3:3" x14ac:dyDescent="0.2">
      <c r="C166" s="244"/>
    </row>
    <row r="167" spans="3:3" ht="12.75" customHeight="1" x14ac:dyDescent="0.2">
      <c r="C167" s="244"/>
    </row>
    <row r="168" spans="3:3" x14ac:dyDescent="0.2">
      <c r="C168" s="244"/>
    </row>
    <row r="169" spans="3:3" x14ac:dyDescent="0.2">
      <c r="C169" s="244"/>
    </row>
    <row r="170" spans="3:3" x14ac:dyDescent="0.2">
      <c r="C170" s="244"/>
    </row>
    <row r="171" spans="3:3" ht="12.75" customHeight="1" x14ac:dyDescent="0.2">
      <c r="C171" s="244"/>
    </row>
    <row r="172" spans="3:3" x14ac:dyDescent="0.2">
      <c r="C172" s="244"/>
    </row>
    <row r="173" spans="3:3" x14ac:dyDescent="0.2">
      <c r="C173" s="244"/>
    </row>
    <row r="174" spans="3:3" x14ac:dyDescent="0.2">
      <c r="C174" s="244"/>
    </row>
    <row r="175" spans="3:3" ht="12.75" customHeight="1" x14ac:dyDescent="0.2">
      <c r="C175" s="244"/>
    </row>
    <row r="176" spans="3:3" x14ac:dyDescent="0.2">
      <c r="C176" s="244"/>
    </row>
    <row r="177" spans="3:3" x14ac:dyDescent="0.2">
      <c r="C177" s="244"/>
    </row>
    <row r="178" spans="3:3" x14ac:dyDescent="0.2">
      <c r="C178" s="244"/>
    </row>
    <row r="179" spans="3:3" ht="12.75" customHeight="1" x14ac:dyDescent="0.2">
      <c r="C179" s="244"/>
    </row>
    <row r="180" spans="3:3" x14ac:dyDescent="0.2">
      <c r="C180" s="244"/>
    </row>
    <row r="181" spans="3:3" x14ac:dyDescent="0.2">
      <c r="C181" s="244"/>
    </row>
    <row r="182" spans="3:3" x14ac:dyDescent="0.2">
      <c r="C182" s="244"/>
    </row>
    <row r="183" spans="3:3" ht="12.75" customHeight="1" x14ac:dyDescent="0.2">
      <c r="C183" s="244"/>
    </row>
    <row r="184" spans="3:3" x14ac:dyDescent="0.2">
      <c r="C184" s="244"/>
    </row>
    <row r="185" spans="3:3" x14ac:dyDescent="0.2">
      <c r="C185" s="244"/>
    </row>
    <row r="186" spans="3:3" x14ac:dyDescent="0.2">
      <c r="C186" s="244"/>
    </row>
    <row r="187" spans="3:3" ht="12.75" customHeight="1" x14ac:dyDescent="0.2">
      <c r="C187" s="244"/>
    </row>
    <row r="188" spans="3:3" x14ac:dyDescent="0.2">
      <c r="C188" s="244"/>
    </row>
    <row r="189" spans="3:3" x14ac:dyDescent="0.2">
      <c r="C189" s="244"/>
    </row>
    <row r="190" spans="3:3" x14ac:dyDescent="0.2">
      <c r="C190" s="244"/>
    </row>
    <row r="191" spans="3:3" ht="12.75" customHeight="1" x14ac:dyDescent="0.2">
      <c r="C191" s="244"/>
    </row>
    <row r="192" spans="3:3" x14ac:dyDescent="0.2">
      <c r="C192" s="244"/>
    </row>
    <row r="193" spans="3:3" x14ac:dyDescent="0.2">
      <c r="C193" s="244"/>
    </row>
    <row r="194" spans="3:3" x14ac:dyDescent="0.2">
      <c r="C194" s="244"/>
    </row>
    <row r="195" spans="3:3" ht="12.75" customHeight="1" x14ac:dyDescent="0.2">
      <c r="C195" s="244"/>
    </row>
    <row r="196" spans="3:3" x14ac:dyDescent="0.2">
      <c r="C196" s="244"/>
    </row>
    <row r="197" spans="3:3" x14ac:dyDescent="0.2">
      <c r="C197" s="244"/>
    </row>
    <row r="198" spans="3:3" x14ac:dyDescent="0.2">
      <c r="C198" s="244"/>
    </row>
    <row r="199" spans="3:3" ht="12.75" customHeight="1" x14ac:dyDescent="0.2">
      <c r="C199" s="244"/>
    </row>
    <row r="200" spans="3:3" x14ac:dyDescent="0.2">
      <c r="C200" s="244"/>
    </row>
    <row r="201" spans="3:3" x14ac:dyDescent="0.2">
      <c r="C201" s="244"/>
    </row>
    <row r="202" spans="3:3" x14ac:dyDescent="0.2">
      <c r="C202" s="244"/>
    </row>
    <row r="203" spans="3:3" ht="12.75" customHeight="1" x14ac:dyDescent="0.2">
      <c r="C203" s="244"/>
    </row>
    <row r="204" spans="3:3" x14ac:dyDescent="0.2">
      <c r="C204" s="244"/>
    </row>
    <row r="205" spans="3:3" x14ac:dyDescent="0.2">
      <c r="C205" s="244"/>
    </row>
    <row r="206" spans="3:3" x14ac:dyDescent="0.2">
      <c r="C206" s="244"/>
    </row>
    <row r="207" spans="3:3" ht="12.75" customHeight="1" x14ac:dyDescent="0.2">
      <c r="C207" s="244"/>
    </row>
    <row r="208" spans="3:3" x14ac:dyDescent="0.2">
      <c r="C208" s="244"/>
    </row>
    <row r="209" spans="3:3" x14ac:dyDescent="0.2">
      <c r="C209" s="244"/>
    </row>
    <row r="210" spans="3:3" x14ac:dyDescent="0.2">
      <c r="C210" s="244"/>
    </row>
    <row r="211" spans="3:3" ht="12.75" customHeight="1" x14ac:dyDescent="0.2">
      <c r="C211" s="244"/>
    </row>
    <row r="212" spans="3:3" x14ac:dyDescent="0.2">
      <c r="C212" s="244"/>
    </row>
    <row r="213" spans="3:3" x14ac:dyDescent="0.2">
      <c r="C213" s="244"/>
    </row>
    <row r="214" spans="3:3" x14ac:dyDescent="0.2">
      <c r="C214" s="244"/>
    </row>
    <row r="215" spans="3:3" ht="12.75" customHeight="1" x14ac:dyDescent="0.2">
      <c r="C215" s="244"/>
    </row>
    <row r="216" spans="3:3" x14ac:dyDescent="0.2">
      <c r="C216" s="244"/>
    </row>
    <row r="217" spans="3:3" x14ac:dyDescent="0.2">
      <c r="C217" s="244"/>
    </row>
    <row r="218" spans="3:3" x14ac:dyDescent="0.2">
      <c r="C218" s="244"/>
    </row>
    <row r="219" spans="3:3" ht="12.75" customHeight="1" x14ac:dyDescent="0.2">
      <c r="C219" s="244"/>
    </row>
    <row r="220" spans="3:3" x14ac:dyDescent="0.2">
      <c r="C220" s="244"/>
    </row>
    <row r="221" spans="3:3" x14ac:dyDescent="0.2">
      <c r="C221" s="244"/>
    </row>
    <row r="222" spans="3:3" x14ac:dyDescent="0.2">
      <c r="C222" s="244"/>
    </row>
    <row r="223" spans="3:3" ht="12.75" customHeight="1" x14ac:dyDescent="0.2">
      <c r="C223" s="244"/>
    </row>
    <row r="224" spans="3:3" x14ac:dyDescent="0.2">
      <c r="C224" s="244"/>
    </row>
    <row r="225" spans="3:3" x14ac:dyDescent="0.2">
      <c r="C225" s="244"/>
    </row>
    <row r="226" spans="3:3" x14ac:dyDescent="0.2">
      <c r="C226" s="244"/>
    </row>
    <row r="227" spans="3:3" ht="12.75" customHeight="1" x14ac:dyDescent="0.2">
      <c r="C227" s="244"/>
    </row>
    <row r="228" spans="3:3" x14ac:dyDescent="0.2">
      <c r="C228" s="244"/>
    </row>
    <row r="229" spans="3:3" x14ac:dyDescent="0.2">
      <c r="C229" s="244"/>
    </row>
    <row r="230" spans="3:3" x14ac:dyDescent="0.2">
      <c r="C230" s="244"/>
    </row>
    <row r="231" spans="3:3" ht="12.75" customHeight="1" x14ac:dyDescent="0.2">
      <c r="C231" s="244"/>
    </row>
    <row r="232" spans="3:3" x14ac:dyDescent="0.2">
      <c r="C232" s="244"/>
    </row>
    <row r="233" spans="3:3" x14ac:dyDescent="0.2">
      <c r="C233" s="244"/>
    </row>
    <row r="234" spans="3:3" x14ac:dyDescent="0.2">
      <c r="C234" s="244"/>
    </row>
    <row r="235" spans="3:3" ht="12.75" customHeight="1" x14ac:dyDescent="0.2">
      <c r="C235" s="244"/>
    </row>
    <row r="236" spans="3:3" x14ac:dyDescent="0.2">
      <c r="C236" s="244"/>
    </row>
    <row r="237" spans="3:3" x14ac:dyDescent="0.2">
      <c r="C237" s="244"/>
    </row>
    <row r="238" spans="3:3" x14ac:dyDescent="0.2">
      <c r="C238" s="244"/>
    </row>
    <row r="239" spans="3:3" ht="12.75" customHeight="1" x14ac:dyDescent="0.2">
      <c r="C239" s="244"/>
    </row>
    <row r="240" spans="3:3" x14ac:dyDescent="0.2">
      <c r="C240" s="244"/>
    </row>
    <row r="241" spans="3:3" x14ac:dyDescent="0.2">
      <c r="C241" s="244"/>
    </row>
    <row r="242" spans="3:3" x14ac:dyDescent="0.2">
      <c r="C242" s="244"/>
    </row>
    <row r="243" spans="3:3" ht="12.75" customHeight="1" x14ac:dyDescent="0.2">
      <c r="C243" s="244"/>
    </row>
    <row r="244" spans="3:3" x14ac:dyDescent="0.2">
      <c r="C244" s="244"/>
    </row>
    <row r="245" spans="3:3" x14ac:dyDescent="0.2">
      <c r="C245" s="244"/>
    </row>
    <row r="246" spans="3:3" x14ac:dyDescent="0.2">
      <c r="C246" s="244"/>
    </row>
    <row r="247" spans="3:3" ht="12.75" customHeight="1" x14ac:dyDescent="0.2">
      <c r="C247" s="244"/>
    </row>
    <row r="248" spans="3:3" x14ac:dyDescent="0.2">
      <c r="C248" s="244"/>
    </row>
    <row r="249" spans="3:3" x14ac:dyDescent="0.2">
      <c r="C249" s="244"/>
    </row>
    <row r="250" spans="3:3" x14ac:dyDescent="0.2">
      <c r="C250" s="244"/>
    </row>
    <row r="251" spans="3:3" ht="12.75" customHeight="1" x14ac:dyDescent="0.2">
      <c r="C251" s="244"/>
    </row>
    <row r="252" spans="3:3" x14ac:dyDescent="0.2">
      <c r="C252" s="244"/>
    </row>
    <row r="253" spans="3:3" x14ac:dyDescent="0.2">
      <c r="C253" s="244"/>
    </row>
    <row r="254" spans="3:3" x14ac:dyDescent="0.2">
      <c r="C254" s="244"/>
    </row>
    <row r="255" spans="3:3" ht="12.75" customHeight="1" x14ac:dyDescent="0.2">
      <c r="C255" s="244"/>
    </row>
    <row r="256" spans="3:3" x14ac:dyDescent="0.2">
      <c r="C256" s="244"/>
    </row>
    <row r="257" spans="3:3" x14ac:dyDescent="0.2">
      <c r="C257" s="244"/>
    </row>
    <row r="258" spans="3:3" x14ac:dyDescent="0.2">
      <c r="C258" s="244"/>
    </row>
    <row r="259" spans="3:3" ht="12.75" customHeight="1" x14ac:dyDescent="0.2">
      <c r="C259" s="244"/>
    </row>
    <row r="260" spans="3:3" x14ac:dyDescent="0.2">
      <c r="C260" s="244"/>
    </row>
    <row r="261" spans="3:3" x14ac:dyDescent="0.2">
      <c r="C261" s="244"/>
    </row>
    <row r="262" spans="3:3" x14ac:dyDescent="0.2">
      <c r="C262" s="244"/>
    </row>
    <row r="263" spans="3:3" ht="12.75" customHeight="1" x14ac:dyDescent="0.2">
      <c r="C263" s="244"/>
    </row>
    <row r="264" spans="3:3" x14ac:dyDescent="0.2">
      <c r="C264" s="244"/>
    </row>
    <row r="265" spans="3:3" x14ac:dyDescent="0.2">
      <c r="C265" s="244"/>
    </row>
    <row r="266" spans="3:3" x14ac:dyDescent="0.2">
      <c r="C266" s="244"/>
    </row>
    <row r="267" spans="3:3" ht="12.75" customHeight="1" x14ac:dyDescent="0.2">
      <c r="C267" s="244"/>
    </row>
    <row r="268" spans="3:3" x14ac:dyDescent="0.2">
      <c r="C268" s="244"/>
    </row>
    <row r="269" spans="3:3" x14ac:dyDescent="0.2">
      <c r="C269" s="244"/>
    </row>
    <row r="270" spans="3:3" x14ac:dyDescent="0.2">
      <c r="C270" s="244"/>
    </row>
    <row r="271" spans="3:3" ht="12.75" customHeight="1" x14ac:dyDescent="0.2">
      <c r="C271" s="244"/>
    </row>
    <row r="272" spans="3:3" x14ac:dyDescent="0.2">
      <c r="C272" s="244"/>
    </row>
    <row r="273" spans="3:3" x14ac:dyDescent="0.2">
      <c r="C273" s="244"/>
    </row>
    <row r="274" spans="3:3" x14ac:dyDescent="0.2">
      <c r="C274" s="244"/>
    </row>
    <row r="275" spans="3:3" ht="12.75" customHeight="1" x14ac:dyDescent="0.2">
      <c r="C275" s="244"/>
    </row>
    <row r="276" spans="3:3" x14ac:dyDescent="0.2">
      <c r="C276" s="244"/>
    </row>
    <row r="277" spans="3:3" x14ac:dyDescent="0.2">
      <c r="C277" s="244"/>
    </row>
    <row r="278" spans="3:3" x14ac:dyDescent="0.2">
      <c r="C278" s="244"/>
    </row>
    <row r="279" spans="3:3" ht="12.75" customHeight="1" x14ac:dyDescent="0.2">
      <c r="C279" s="244"/>
    </row>
    <row r="280" spans="3:3" x14ac:dyDescent="0.2">
      <c r="C280" s="244"/>
    </row>
    <row r="281" spans="3:3" x14ac:dyDescent="0.2">
      <c r="C281" s="244"/>
    </row>
    <row r="282" spans="3:3" x14ac:dyDescent="0.2">
      <c r="C282" s="244"/>
    </row>
    <row r="283" spans="3:3" ht="12.75" customHeight="1" x14ac:dyDescent="0.2">
      <c r="C283" s="244"/>
    </row>
    <row r="284" spans="3:3" x14ac:dyDescent="0.2">
      <c r="C284" s="244"/>
    </row>
    <row r="285" spans="3:3" x14ac:dyDescent="0.2">
      <c r="C285" s="244"/>
    </row>
    <row r="286" spans="3:3" x14ac:dyDescent="0.2">
      <c r="C286" s="244"/>
    </row>
    <row r="287" spans="3:3" ht="12.75" customHeight="1" x14ac:dyDescent="0.2">
      <c r="C287" s="244"/>
    </row>
    <row r="288" spans="3:3" x14ac:dyDescent="0.2">
      <c r="C288" s="244"/>
    </row>
  </sheetData>
  <mergeCells count="24"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  <mergeCell ref="H10:H11"/>
    <mergeCell ref="M10:M11"/>
    <mergeCell ref="D8:D11"/>
    <mergeCell ref="A5:B5"/>
    <mergeCell ref="A6:B6"/>
    <mergeCell ref="A8:A11"/>
    <mergeCell ref="B8:B11"/>
    <mergeCell ref="C8:C11"/>
  </mergeCells>
  <pageMargins left="0.19685039370078741" right="0.19685039370078741" top="0.98425196850393704" bottom="0.51181102362204722" header="0" footer="0"/>
  <pageSetup paperSize="9" scale="55" fitToHeight="3" orientation="landscape" r:id="rId1"/>
  <headerFooter differentFirst="1" alignWithMargins="0">
    <oddHeader>&amp;C&amp;P&amp;RПродовження додатку 3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1"/>
  <sheetViews>
    <sheetView showZeros="0" view="pageBreakPreview" topLeftCell="A35" zoomScale="93" zoomScaleNormal="100" zoomScaleSheetLayoutView="93" workbookViewId="0">
      <selection activeCell="K81" sqref="K81"/>
    </sheetView>
  </sheetViews>
  <sheetFormatPr defaultRowHeight="12.75" x14ac:dyDescent="0.2"/>
  <cols>
    <col min="1" max="1" width="19.42578125" customWidth="1"/>
    <col min="2" max="2" width="17.7109375" customWidth="1"/>
    <col min="3" max="3" width="77" customWidth="1"/>
    <col min="4" max="4" width="15.28515625" customWidth="1"/>
    <col min="5" max="5" width="8.85546875" hidden="1" customWidth="1"/>
    <col min="6" max="6" width="16.28515625" customWidth="1"/>
  </cols>
  <sheetData>
    <row r="1" spans="1:30" ht="5.45" customHeight="1" x14ac:dyDescent="0.2"/>
    <row r="2" spans="1:30" ht="18.75" x14ac:dyDescent="0.3">
      <c r="C2" s="554" t="s">
        <v>495</v>
      </c>
      <c r="D2" s="554"/>
    </row>
    <row r="3" spans="1:30" ht="18.75" x14ac:dyDescent="0.3">
      <c r="C3" s="554" t="s">
        <v>448</v>
      </c>
      <c r="D3" s="554"/>
    </row>
    <row r="4" spans="1:30" ht="18.75" x14ac:dyDescent="0.3">
      <c r="C4" s="30" t="s">
        <v>449</v>
      </c>
      <c r="D4" s="30"/>
    </row>
    <row r="5" spans="1:30" ht="18.75" x14ac:dyDescent="0.3">
      <c r="C5" s="30"/>
      <c r="D5" s="30"/>
    </row>
    <row r="6" spans="1:30" ht="18.75" hidden="1" x14ac:dyDescent="0.3">
      <c r="C6" s="30"/>
      <c r="D6" s="30"/>
    </row>
    <row r="8" spans="1:30" ht="25.9" customHeight="1" x14ac:dyDescent="0.3">
      <c r="B8" s="555" t="s">
        <v>450</v>
      </c>
      <c r="C8" s="555"/>
    </row>
    <row r="9" spans="1:30" ht="19.149999999999999" customHeight="1" x14ac:dyDescent="0.3">
      <c r="B9" s="556">
        <v>1753200000</v>
      </c>
      <c r="C9" s="557"/>
    </row>
    <row r="10" spans="1:30" ht="21.75" customHeight="1" x14ac:dyDescent="0.3">
      <c r="C10" s="358" t="s">
        <v>451</v>
      </c>
    </row>
    <row r="11" spans="1:30" ht="30.6" customHeight="1" x14ac:dyDescent="0.3">
      <c r="A11" s="558" t="s">
        <v>452</v>
      </c>
      <c r="B11" s="558"/>
      <c r="C11" s="558"/>
      <c r="D11" s="558"/>
    </row>
    <row r="12" spans="1:30" ht="3.6" customHeight="1" x14ac:dyDescent="0.2"/>
    <row r="13" spans="1:30" x14ac:dyDescent="0.2">
      <c r="D13" s="359" t="s">
        <v>453</v>
      </c>
    </row>
    <row r="14" spans="1:30" ht="13.15" customHeight="1" x14ac:dyDescent="0.2">
      <c r="A14" s="559" t="s">
        <v>454</v>
      </c>
      <c r="B14" s="561" t="s">
        <v>455</v>
      </c>
      <c r="C14" s="562"/>
      <c r="D14" s="565" t="s">
        <v>200</v>
      </c>
      <c r="E14" s="360"/>
      <c r="F14" s="360"/>
      <c r="G14" s="360"/>
      <c r="H14" s="360"/>
      <c r="I14" s="360"/>
      <c r="J14" s="360"/>
      <c r="K14" s="360"/>
      <c r="L14" s="360"/>
      <c r="M14" s="360"/>
      <c r="N14" s="360"/>
      <c r="O14" s="360"/>
      <c r="P14" s="360"/>
      <c r="Q14" s="360"/>
      <c r="R14" s="360"/>
      <c r="S14" s="360"/>
      <c r="T14" s="360"/>
      <c r="U14" s="360"/>
      <c r="V14" s="360"/>
      <c r="W14" s="360"/>
      <c r="X14" s="360"/>
      <c r="Y14" s="360"/>
      <c r="Z14" s="360"/>
      <c r="AA14" s="360"/>
      <c r="AB14" s="360"/>
      <c r="AC14" s="360"/>
      <c r="AD14" s="360"/>
    </row>
    <row r="15" spans="1:30" ht="42.75" customHeight="1" x14ac:dyDescent="0.2">
      <c r="A15" s="560"/>
      <c r="B15" s="563"/>
      <c r="C15" s="564"/>
      <c r="D15" s="566"/>
      <c r="E15" s="360"/>
      <c r="F15" s="360"/>
      <c r="G15" s="360"/>
      <c r="H15" s="360"/>
      <c r="I15" s="360"/>
      <c r="J15" s="360"/>
      <c r="K15" s="360"/>
      <c r="L15" s="360"/>
      <c r="M15" s="360"/>
      <c r="N15" s="360"/>
      <c r="O15" s="360"/>
      <c r="P15" s="360"/>
      <c r="Q15" s="360"/>
      <c r="R15" s="360"/>
      <c r="S15" s="360"/>
      <c r="T15" s="360"/>
      <c r="U15" s="360"/>
      <c r="V15" s="360"/>
      <c r="W15" s="360"/>
      <c r="X15" s="360"/>
      <c r="Y15" s="360"/>
      <c r="Z15" s="360"/>
      <c r="AA15" s="360"/>
      <c r="AB15" s="360"/>
      <c r="AC15" s="360"/>
      <c r="AD15" s="360"/>
    </row>
    <row r="16" spans="1:30" ht="13.9" customHeight="1" x14ac:dyDescent="0.2">
      <c r="A16" s="361">
        <v>1</v>
      </c>
      <c r="B16" s="567">
        <v>2</v>
      </c>
      <c r="C16" s="568"/>
      <c r="D16" s="362">
        <v>3</v>
      </c>
      <c r="E16" s="360"/>
      <c r="F16" s="360"/>
      <c r="G16" s="360"/>
      <c r="H16" s="360"/>
      <c r="I16" s="360"/>
      <c r="J16" s="360"/>
      <c r="K16" s="360"/>
      <c r="L16" s="360"/>
      <c r="M16" s="360"/>
      <c r="N16" s="360"/>
      <c r="O16" s="360"/>
      <c r="P16" s="360"/>
      <c r="Q16" s="360"/>
      <c r="R16" s="360"/>
      <c r="S16" s="360"/>
      <c r="T16" s="360"/>
      <c r="U16" s="360"/>
      <c r="V16" s="360"/>
      <c r="W16" s="360"/>
      <c r="X16" s="360"/>
      <c r="Y16" s="360"/>
      <c r="Z16" s="360"/>
      <c r="AA16" s="360"/>
      <c r="AB16" s="360"/>
      <c r="AC16" s="360"/>
      <c r="AD16" s="360"/>
    </row>
    <row r="17" spans="1:30" ht="27" customHeight="1" x14ac:dyDescent="0.3">
      <c r="A17" s="569" t="s">
        <v>456</v>
      </c>
      <c r="B17" s="570"/>
      <c r="C17" s="570"/>
      <c r="D17" s="570"/>
      <c r="E17" s="571"/>
      <c r="F17" s="360"/>
      <c r="G17" s="360"/>
      <c r="H17" s="360"/>
      <c r="I17" s="360"/>
      <c r="J17" s="360"/>
      <c r="K17" s="360"/>
      <c r="L17" s="360"/>
      <c r="M17" s="360"/>
      <c r="N17" s="360"/>
      <c r="O17" s="360"/>
      <c r="P17" s="360"/>
      <c r="Q17" s="360"/>
      <c r="R17" s="360"/>
      <c r="S17" s="360"/>
      <c r="T17" s="360"/>
      <c r="U17" s="360"/>
      <c r="V17" s="360"/>
      <c r="W17" s="360"/>
      <c r="X17" s="360"/>
      <c r="Y17" s="360"/>
      <c r="Z17" s="360"/>
      <c r="AA17" s="360"/>
      <c r="AB17" s="360"/>
      <c r="AC17" s="360"/>
      <c r="AD17" s="360"/>
    </row>
    <row r="18" spans="1:30" ht="18.75" hidden="1" x14ac:dyDescent="0.3">
      <c r="A18" s="363">
        <v>41030000</v>
      </c>
      <c r="B18" s="572" t="s">
        <v>457</v>
      </c>
      <c r="C18" s="573"/>
      <c r="D18" s="364">
        <f>SUM(D19)</f>
        <v>0</v>
      </c>
      <c r="E18" s="360"/>
      <c r="F18" s="360"/>
      <c r="G18" s="360"/>
      <c r="H18" s="360"/>
      <c r="I18" s="360"/>
      <c r="J18" s="360"/>
      <c r="K18" s="360"/>
      <c r="L18" s="360"/>
      <c r="M18" s="360"/>
      <c r="N18" s="360"/>
      <c r="O18" s="360"/>
      <c r="P18" s="360"/>
      <c r="Q18" s="360"/>
      <c r="R18" s="360"/>
      <c r="S18" s="360"/>
      <c r="T18" s="360"/>
      <c r="U18" s="360"/>
      <c r="V18" s="360"/>
      <c r="W18" s="360"/>
      <c r="X18" s="360"/>
      <c r="Y18" s="360"/>
      <c r="Z18" s="360"/>
      <c r="AA18" s="360"/>
      <c r="AB18" s="360"/>
      <c r="AC18" s="360"/>
      <c r="AD18" s="360"/>
    </row>
    <row r="19" spans="1:30" ht="22.15" hidden="1" customHeight="1" x14ac:dyDescent="0.3">
      <c r="A19" s="363">
        <v>41033900</v>
      </c>
      <c r="B19" s="552" t="s">
        <v>458</v>
      </c>
      <c r="C19" s="574"/>
      <c r="D19" s="364"/>
      <c r="E19" s="360"/>
      <c r="F19" s="360"/>
      <c r="G19" s="360"/>
      <c r="H19" s="360"/>
      <c r="I19" s="360"/>
      <c r="J19" s="360"/>
      <c r="K19" s="360"/>
      <c r="L19" s="360"/>
      <c r="M19" s="360"/>
      <c r="N19" s="360"/>
      <c r="O19" s="360"/>
      <c r="P19" s="360"/>
      <c r="Q19" s="360"/>
      <c r="R19" s="360"/>
      <c r="S19" s="360"/>
      <c r="T19" s="360"/>
      <c r="U19" s="360"/>
      <c r="V19" s="360"/>
      <c r="W19" s="360"/>
      <c r="X19" s="360"/>
      <c r="Y19" s="360"/>
      <c r="Z19" s="360"/>
      <c r="AA19" s="360"/>
      <c r="AB19" s="360"/>
      <c r="AC19" s="360"/>
      <c r="AD19" s="360"/>
    </row>
    <row r="20" spans="1:30" ht="21.6" hidden="1" customHeight="1" x14ac:dyDescent="0.3">
      <c r="A20" s="363">
        <v>9900000000</v>
      </c>
      <c r="B20" s="552" t="s">
        <v>459</v>
      </c>
      <c r="C20" s="574"/>
      <c r="D20" s="364"/>
      <c r="E20" s="360"/>
      <c r="F20" s="360"/>
      <c r="G20" s="360"/>
      <c r="H20" s="360"/>
      <c r="I20" s="360"/>
      <c r="J20" s="360"/>
      <c r="K20" s="360"/>
      <c r="L20" s="360"/>
      <c r="M20" s="360"/>
      <c r="N20" s="360"/>
      <c r="O20" s="360"/>
      <c r="P20" s="360"/>
      <c r="Q20" s="360"/>
      <c r="R20" s="360"/>
      <c r="S20" s="360"/>
      <c r="T20" s="360"/>
      <c r="U20" s="360"/>
      <c r="V20" s="360"/>
      <c r="W20" s="360"/>
      <c r="X20" s="360"/>
      <c r="Y20" s="360"/>
      <c r="Z20" s="360"/>
      <c r="AA20" s="360"/>
      <c r="AB20" s="360"/>
      <c r="AC20" s="360"/>
      <c r="AD20" s="360"/>
    </row>
    <row r="21" spans="1:30" ht="25.5" hidden="1" customHeight="1" x14ac:dyDescent="0.3">
      <c r="A21" s="363">
        <v>41050000</v>
      </c>
      <c r="B21" s="552" t="s">
        <v>460</v>
      </c>
      <c r="C21" s="553"/>
      <c r="D21" s="364">
        <f>SUM(D22:D25)</f>
        <v>0</v>
      </c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360"/>
      <c r="AD21" s="360"/>
    </row>
    <row r="22" spans="1:30" ht="39" hidden="1" customHeight="1" x14ac:dyDescent="0.3">
      <c r="A22" s="363">
        <v>41051000</v>
      </c>
      <c r="B22" s="577" t="s">
        <v>461</v>
      </c>
      <c r="C22" s="578"/>
      <c r="D22" s="364"/>
      <c r="E22" s="360"/>
      <c r="F22" s="360"/>
      <c r="G22" s="360"/>
      <c r="H22" s="360"/>
      <c r="I22" s="360"/>
      <c r="J22" s="360"/>
      <c r="K22" s="360"/>
      <c r="L22" s="360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60"/>
      <c r="Z22" s="360"/>
      <c r="AA22" s="360"/>
      <c r="AB22" s="360"/>
      <c r="AC22" s="360"/>
      <c r="AD22" s="360"/>
    </row>
    <row r="23" spans="1:30" ht="55.5" hidden="1" customHeight="1" x14ac:dyDescent="0.3">
      <c r="A23" s="363">
        <v>41051700</v>
      </c>
      <c r="B23" s="577" t="s">
        <v>462</v>
      </c>
      <c r="C23" s="578"/>
      <c r="D23" s="364"/>
      <c r="E23" s="360"/>
      <c r="F23" s="360"/>
      <c r="G23" s="360"/>
      <c r="H23" s="360"/>
      <c r="I23" s="360"/>
      <c r="J23" s="360"/>
      <c r="K23" s="360"/>
      <c r="L23" s="360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60"/>
      <c r="Z23" s="360"/>
      <c r="AA23" s="360"/>
      <c r="AB23" s="360"/>
      <c r="AC23" s="360"/>
      <c r="AD23" s="360"/>
    </row>
    <row r="24" spans="1:30" ht="56.25" hidden="1" customHeight="1" x14ac:dyDescent="0.3">
      <c r="A24" s="363" t="s">
        <v>463</v>
      </c>
      <c r="B24" s="579" t="s">
        <v>464</v>
      </c>
      <c r="C24" s="580"/>
      <c r="D24" s="364"/>
      <c r="E24" s="360"/>
      <c r="F24" s="360"/>
      <c r="G24" s="360"/>
      <c r="H24" s="360"/>
      <c r="I24" s="360"/>
      <c r="J24" s="360"/>
      <c r="K24" s="360"/>
      <c r="L24" s="360"/>
      <c r="M24" s="360"/>
      <c r="N24" s="360"/>
      <c r="O24" s="360"/>
      <c r="P24" s="360"/>
      <c r="Q24" s="360"/>
      <c r="R24" s="360"/>
      <c r="S24" s="360"/>
      <c r="T24" s="360"/>
      <c r="U24" s="360"/>
      <c r="V24" s="360"/>
      <c r="W24" s="360"/>
      <c r="X24" s="360"/>
      <c r="Y24" s="360"/>
      <c r="Z24" s="360"/>
      <c r="AA24" s="360"/>
      <c r="AB24" s="360"/>
      <c r="AC24" s="360"/>
      <c r="AD24" s="360"/>
    </row>
    <row r="25" spans="1:30" ht="1.1499999999999999" hidden="1" customHeight="1" x14ac:dyDescent="0.3">
      <c r="A25" s="363">
        <v>41057700</v>
      </c>
      <c r="B25" s="579" t="s">
        <v>465</v>
      </c>
      <c r="C25" s="580"/>
      <c r="D25" s="364"/>
      <c r="E25" s="360"/>
      <c r="F25" s="360"/>
      <c r="G25" s="360"/>
      <c r="H25" s="360"/>
      <c r="I25" s="360"/>
      <c r="J25" s="360"/>
      <c r="K25" s="360"/>
      <c r="L25" s="360"/>
      <c r="M25" s="360"/>
      <c r="N25" s="360"/>
      <c r="O25" s="360"/>
      <c r="P25" s="360"/>
      <c r="Q25" s="360"/>
      <c r="R25" s="360"/>
      <c r="S25" s="360"/>
      <c r="T25" s="360"/>
      <c r="U25" s="360"/>
      <c r="V25" s="360"/>
      <c r="W25" s="360"/>
      <c r="X25" s="360"/>
      <c r="Y25" s="360"/>
      <c r="Z25" s="360"/>
      <c r="AA25" s="360"/>
      <c r="AB25" s="360"/>
      <c r="AC25" s="360"/>
      <c r="AD25" s="360"/>
    </row>
    <row r="26" spans="1:30" ht="25.5" hidden="1" customHeight="1" x14ac:dyDescent="0.3">
      <c r="A26" s="363">
        <v>1710000000</v>
      </c>
      <c r="B26" s="552" t="s">
        <v>466</v>
      </c>
      <c r="C26" s="574"/>
      <c r="D26" s="365"/>
      <c r="E26" s="360"/>
      <c r="F26" s="360"/>
      <c r="G26" s="360"/>
      <c r="H26" s="360"/>
      <c r="I26" s="360"/>
      <c r="J26" s="360"/>
      <c r="K26" s="360"/>
      <c r="L26" s="360"/>
      <c r="M26" s="360"/>
      <c r="N26" s="360"/>
      <c r="O26" s="360"/>
      <c r="P26" s="360"/>
      <c r="Q26" s="360"/>
      <c r="R26" s="360"/>
      <c r="S26" s="360"/>
      <c r="T26" s="360"/>
      <c r="U26" s="360"/>
      <c r="V26" s="360"/>
      <c r="W26" s="360"/>
      <c r="X26" s="360"/>
      <c r="Y26" s="360"/>
      <c r="Z26" s="360"/>
      <c r="AA26" s="360"/>
      <c r="AB26" s="360"/>
      <c r="AC26" s="360"/>
      <c r="AD26" s="360"/>
    </row>
    <row r="27" spans="1:30" ht="26.25" hidden="1" customHeight="1" x14ac:dyDescent="0.3">
      <c r="A27" s="363">
        <v>41053900</v>
      </c>
      <c r="B27" s="579" t="s">
        <v>180</v>
      </c>
      <c r="C27" s="580"/>
      <c r="D27" s="364"/>
      <c r="E27" s="360"/>
      <c r="F27" s="360"/>
      <c r="G27" s="360"/>
      <c r="H27" s="360"/>
      <c r="I27" s="360"/>
      <c r="J27" s="360"/>
      <c r="K27" s="360"/>
      <c r="L27" s="360"/>
      <c r="M27" s="360"/>
      <c r="N27" s="360"/>
      <c r="O27" s="360"/>
      <c r="P27" s="360"/>
      <c r="Q27" s="360"/>
      <c r="R27" s="360"/>
      <c r="S27" s="360"/>
      <c r="T27" s="360"/>
      <c r="U27" s="360"/>
      <c r="V27" s="360"/>
      <c r="W27" s="360"/>
      <c r="X27" s="360"/>
      <c r="Y27" s="360"/>
      <c r="Z27" s="360"/>
      <c r="AA27" s="360"/>
      <c r="AB27" s="360"/>
      <c r="AC27" s="360"/>
      <c r="AD27" s="360"/>
    </row>
    <row r="28" spans="1:30" ht="26.25" hidden="1" customHeight="1" x14ac:dyDescent="0.3">
      <c r="A28" s="366">
        <v>1754300000</v>
      </c>
      <c r="B28" s="367" t="s">
        <v>467</v>
      </c>
      <c r="C28" s="368"/>
      <c r="D28" s="365"/>
      <c r="E28" s="360"/>
      <c r="F28" s="360"/>
      <c r="G28" s="360"/>
      <c r="H28" s="360"/>
      <c r="I28" s="360"/>
      <c r="J28" s="360"/>
      <c r="K28" s="360"/>
      <c r="L28" s="360"/>
      <c r="M28" s="360"/>
      <c r="N28" s="360"/>
      <c r="O28" s="360"/>
      <c r="P28" s="360"/>
      <c r="Q28" s="360"/>
      <c r="R28" s="360"/>
      <c r="S28" s="360"/>
      <c r="T28" s="360"/>
      <c r="U28" s="360"/>
      <c r="V28" s="360"/>
      <c r="W28" s="360"/>
      <c r="X28" s="360"/>
      <c r="Y28" s="360"/>
      <c r="Z28" s="360"/>
      <c r="AA28" s="360"/>
      <c r="AB28" s="360"/>
      <c r="AC28" s="360"/>
      <c r="AD28" s="360"/>
    </row>
    <row r="29" spans="1:30" ht="26.25" hidden="1" customHeight="1" x14ac:dyDescent="0.3">
      <c r="A29" s="363">
        <v>41053900</v>
      </c>
      <c r="B29" s="579" t="s">
        <v>180</v>
      </c>
      <c r="C29" s="580"/>
      <c r="D29" s="364"/>
      <c r="E29" s="360"/>
      <c r="F29" s="360"/>
      <c r="G29" s="360"/>
      <c r="H29" s="360"/>
      <c r="I29" s="360"/>
      <c r="J29" s="360"/>
      <c r="K29" s="360"/>
      <c r="L29" s="360"/>
      <c r="M29" s="360"/>
      <c r="N29" s="360"/>
      <c r="O29" s="360"/>
      <c r="P29" s="360"/>
      <c r="Q29" s="360"/>
      <c r="R29" s="360"/>
      <c r="S29" s="360"/>
      <c r="T29" s="360"/>
      <c r="U29" s="360"/>
      <c r="V29" s="360"/>
      <c r="W29" s="360"/>
      <c r="X29" s="360"/>
      <c r="Y29" s="360"/>
      <c r="Z29" s="360"/>
      <c r="AA29" s="360"/>
      <c r="AB29" s="360"/>
      <c r="AC29" s="360"/>
      <c r="AD29" s="360"/>
    </row>
    <row r="30" spans="1:30" ht="26.25" hidden="1" customHeight="1" x14ac:dyDescent="0.3">
      <c r="A30" s="366">
        <v>1754400000</v>
      </c>
      <c r="B30" s="367" t="s">
        <v>468</v>
      </c>
      <c r="C30" s="368"/>
      <c r="D30" s="365"/>
      <c r="E30" s="360"/>
      <c r="F30" s="360"/>
      <c r="G30" s="360"/>
      <c r="H30" s="360"/>
      <c r="I30" s="360"/>
      <c r="J30" s="360"/>
      <c r="K30" s="360"/>
      <c r="L30" s="360"/>
      <c r="M30" s="360"/>
      <c r="N30" s="360"/>
      <c r="O30" s="360"/>
      <c r="P30" s="360"/>
      <c r="Q30" s="360"/>
      <c r="R30" s="360"/>
      <c r="S30" s="360"/>
      <c r="T30" s="360"/>
      <c r="U30" s="360"/>
      <c r="V30" s="360"/>
      <c r="W30" s="360"/>
      <c r="X30" s="360"/>
      <c r="Y30" s="360"/>
      <c r="Z30" s="360"/>
      <c r="AA30" s="360"/>
      <c r="AB30" s="360"/>
      <c r="AC30" s="360"/>
      <c r="AD30" s="360"/>
    </row>
    <row r="31" spans="1:30" ht="30.6" customHeight="1" x14ac:dyDescent="0.3">
      <c r="A31" s="581" t="s">
        <v>469</v>
      </c>
      <c r="B31" s="582"/>
      <c r="C31" s="583"/>
      <c r="D31" s="584"/>
      <c r="E31" s="360"/>
      <c r="F31" s="360"/>
      <c r="G31" s="360"/>
      <c r="H31" s="360"/>
      <c r="I31" s="360"/>
      <c r="J31" s="360"/>
      <c r="K31" s="360"/>
      <c r="L31" s="360"/>
      <c r="M31" s="360"/>
      <c r="N31" s="360"/>
      <c r="O31" s="360"/>
      <c r="P31" s="360"/>
      <c r="Q31" s="360"/>
      <c r="R31" s="360"/>
      <c r="S31" s="360"/>
      <c r="T31" s="360"/>
      <c r="U31" s="360"/>
      <c r="V31" s="360"/>
      <c r="W31" s="360"/>
      <c r="X31" s="360"/>
      <c r="Y31" s="360"/>
      <c r="Z31" s="360"/>
      <c r="AA31" s="360"/>
      <c r="AB31" s="360"/>
      <c r="AC31" s="360"/>
      <c r="AD31" s="360"/>
    </row>
    <row r="32" spans="1:30" ht="13.5" customHeight="1" x14ac:dyDescent="0.2">
      <c r="A32" s="369"/>
      <c r="B32" s="585"/>
      <c r="C32" s="586"/>
      <c r="D32" s="370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60"/>
      <c r="R32" s="360"/>
      <c r="S32" s="360"/>
      <c r="T32" s="360"/>
      <c r="U32" s="360"/>
      <c r="V32" s="360"/>
      <c r="W32" s="360"/>
      <c r="X32" s="360"/>
      <c r="Y32" s="360"/>
      <c r="Z32" s="360"/>
      <c r="AA32" s="360"/>
      <c r="AB32" s="360"/>
      <c r="AC32" s="360"/>
      <c r="AD32" s="360"/>
    </row>
    <row r="33" spans="1:30" ht="20.25" x14ac:dyDescent="0.3">
      <c r="A33" s="371" t="s">
        <v>470</v>
      </c>
      <c r="B33" s="572" t="s">
        <v>471</v>
      </c>
      <c r="C33" s="573"/>
      <c r="D33" s="372">
        <f>SUM(D19,D21,D27,D29)</f>
        <v>0</v>
      </c>
      <c r="E33" s="360"/>
      <c r="F33" s="360"/>
      <c r="G33" s="360"/>
      <c r="H33" s="360"/>
      <c r="I33" s="360"/>
      <c r="J33" s="360"/>
      <c r="K33" s="360"/>
      <c r="L33" s="360"/>
      <c r="M33" s="360"/>
      <c r="N33" s="360"/>
      <c r="O33" s="360"/>
      <c r="P33" s="360"/>
      <c r="Q33" s="360"/>
      <c r="R33" s="360"/>
      <c r="S33" s="360"/>
      <c r="T33" s="360"/>
      <c r="U33" s="360"/>
      <c r="V33" s="360"/>
      <c r="W33" s="360"/>
      <c r="X33" s="360"/>
      <c r="Y33" s="360"/>
      <c r="Z33" s="360"/>
      <c r="AA33" s="360"/>
      <c r="AB33" s="360"/>
      <c r="AC33" s="360"/>
      <c r="AD33" s="360"/>
    </row>
    <row r="34" spans="1:30" ht="20.25" x14ac:dyDescent="0.3">
      <c r="A34" s="371" t="s">
        <v>470</v>
      </c>
      <c r="B34" s="552" t="s">
        <v>472</v>
      </c>
      <c r="C34" s="574"/>
      <c r="D34" s="364">
        <f>SUM(D33)</f>
        <v>0</v>
      </c>
      <c r="E34" s="360"/>
      <c r="F34" s="360"/>
      <c r="G34" s="360"/>
      <c r="H34" s="360"/>
      <c r="I34" s="360"/>
      <c r="J34" s="360"/>
      <c r="K34" s="360"/>
      <c r="L34" s="360"/>
      <c r="M34" s="360"/>
      <c r="N34" s="360"/>
      <c r="O34" s="360"/>
      <c r="P34" s="360"/>
      <c r="Q34" s="360"/>
      <c r="R34" s="360"/>
      <c r="S34" s="360"/>
      <c r="T34" s="360"/>
      <c r="U34" s="360"/>
      <c r="V34" s="360"/>
      <c r="W34" s="360"/>
      <c r="X34" s="360"/>
      <c r="Y34" s="360"/>
      <c r="Z34" s="360"/>
      <c r="AA34" s="360"/>
      <c r="AB34" s="360"/>
      <c r="AC34" s="360"/>
      <c r="AD34" s="360"/>
    </row>
    <row r="35" spans="1:30" ht="20.25" x14ac:dyDescent="0.3">
      <c r="A35" s="373" t="s">
        <v>470</v>
      </c>
      <c r="B35" s="575" t="s">
        <v>473</v>
      </c>
      <c r="C35" s="576"/>
      <c r="D35" s="374"/>
      <c r="E35" s="360"/>
      <c r="F35" s="360"/>
      <c r="G35" s="360"/>
      <c r="H35" s="360"/>
      <c r="I35" s="360"/>
      <c r="J35" s="360"/>
      <c r="K35" s="360"/>
      <c r="L35" s="360"/>
      <c r="M35" s="360"/>
      <c r="N35" s="360"/>
      <c r="O35" s="360"/>
      <c r="P35" s="360"/>
      <c r="Q35" s="360"/>
      <c r="R35" s="360"/>
      <c r="S35" s="360"/>
      <c r="T35" s="360"/>
      <c r="U35" s="360"/>
      <c r="V35" s="360"/>
      <c r="W35" s="360"/>
      <c r="X35" s="360"/>
      <c r="Y35" s="360"/>
      <c r="Z35" s="360"/>
      <c r="AA35" s="360"/>
      <c r="AB35" s="360"/>
      <c r="AC35" s="360"/>
      <c r="AD35" s="360"/>
    </row>
    <row r="36" spans="1:30" ht="2.25" customHeight="1" x14ac:dyDescent="0.3">
      <c r="A36" s="375"/>
      <c r="B36" s="375"/>
      <c r="C36" s="376"/>
      <c r="D36" s="377"/>
      <c r="E36" s="360"/>
      <c r="F36" s="360"/>
      <c r="G36" s="360"/>
      <c r="H36" s="360"/>
      <c r="I36" s="360"/>
      <c r="J36" s="360"/>
      <c r="K36" s="360"/>
      <c r="L36" s="360"/>
      <c r="M36" s="360"/>
      <c r="N36" s="360"/>
      <c r="O36" s="360"/>
      <c r="P36" s="360"/>
      <c r="Q36" s="360"/>
      <c r="R36" s="360"/>
      <c r="S36" s="360"/>
      <c r="T36" s="360"/>
      <c r="U36" s="360"/>
      <c r="V36" s="360"/>
      <c r="W36" s="360"/>
      <c r="X36" s="360"/>
      <c r="Y36" s="360"/>
      <c r="Z36" s="360"/>
      <c r="AA36" s="360"/>
      <c r="AB36" s="360"/>
      <c r="AC36" s="360"/>
      <c r="AD36" s="360"/>
    </row>
    <row r="37" spans="1:30" ht="20.25" x14ac:dyDescent="0.3">
      <c r="A37" s="375"/>
      <c r="B37" s="375"/>
      <c r="C37" s="376"/>
      <c r="D37" s="377"/>
      <c r="E37" s="360"/>
      <c r="F37" s="360"/>
      <c r="G37" s="360"/>
      <c r="H37" s="360"/>
      <c r="I37" s="360"/>
      <c r="J37" s="360"/>
      <c r="K37" s="360"/>
      <c r="L37" s="360"/>
      <c r="M37" s="360"/>
      <c r="N37" s="360"/>
      <c r="O37" s="360"/>
      <c r="P37" s="360"/>
      <c r="Q37" s="360"/>
      <c r="R37" s="360"/>
      <c r="S37" s="360"/>
      <c r="T37" s="360"/>
      <c r="U37" s="360"/>
      <c r="V37" s="360"/>
      <c r="W37" s="360"/>
      <c r="X37" s="360"/>
      <c r="Y37" s="360"/>
      <c r="Z37" s="360"/>
      <c r="AA37" s="360"/>
      <c r="AB37" s="360"/>
      <c r="AC37" s="360"/>
      <c r="AD37" s="360"/>
    </row>
    <row r="38" spans="1:30" ht="20.25" x14ac:dyDescent="0.3">
      <c r="A38" s="589" t="s">
        <v>474</v>
      </c>
      <c r="B38" s="590"/>
      <c r="C38" s="590"/>
      <c r="D38" s="590"/>
      <c r="E38" s="360"/>
      <c r="F38" s="360"/>
      <c r="G38" s="360"/>
      <c r="H38" s="360"/>
      <c r="I38" s="360"/>
      <c r="J38" s="360"/>
      <c r="K38" s="360"/>
      <c r="L38" s="360"/>
      <c r="M38" s="360"/>
      <c r="N38" s="360"/>
      <c r="O38" s="360"/>
      <c r="P38" s="360"/>
      <c r="Q38" s="360"/>
      <c r="R38" s="360"/>
      <c r="S38" s="360"/>
      <c r="T38" s="360"/>
      <c r="U38" s="360"/>
      <c r="V38" s="360"/>
      <c r="W38" s="360"/>
      <c r="X38" s="360"/>
      <c r="Y38" s="360"/>
      <c r="Z38" s="360"/>
      <c r="AA38" s="360"/>
      <c r="AB38" s="360"/>
      <c r="AC38" s="360"/>
      <c r="AD38" s="360"/>
    </row>
    <row r="39" spans="1:30" ht="6" customHeight="1" x14ac:dyDescent="0.2">
      <c r="E39" s="360"/>
      <c r="F39" s="360"/>
      <c r="G39" s="360"/>
      <c r="H39" s="360"/>
      <c r="I39" s="360"/>
      <c r="J39" s="360"/>
      <c r="K39" s="360"/>
      <c r="L39" s="360"/>
      <c r="M39" s="360"/>
      <c r="N39" s="360"/>
      <c r="O39" s="360"/>
      <c r="P39" s="360"/>
      <c r="Q39" s="360"/>
      <c r="R39" s="360"/>
      <c r="S39" s="360"/>
      <c r="T39" s="360"/>
      <c r="U39" s="360"/>
      <c r="V39" s="360"/>
      <c r="W39" s="360"/>
      <c r="X39" s="360"/>
      <c r="Y39" s="360"/>
      <c r="Z39" s="360"/>
      <c r="AA39" s="360"/>
      <c r="AB39" s="360"/>
      <c r="AC39" s="360"/>
      <c r="AD39" s="360"/>
    </row>
    <row r="40" spans="1:30" ht="19.899999999999999" customHeight="1" x14ac:dyDescent="0.2">
      <c r="D40" t="s">
        <v>453</v>
      </c>
      <c r="E40" s="360"/>
      <c r="F40" s="360"/>
      <c r="G40" s="360"/>
      <c r="H40" s="360"/>
      <c r="I40" s="360"/>
      <c r="J40" s="360"/>
      <c r="K40" s="360"/>
      <c r="L40" s="360"/>
      <c r="M40" s="360"/>
      <c r="N40" s="360"/>
      <c r="O40" s="360"/>
      <c r="P40" s="360"/>
      <c r="Q40" s="360"/>
      <c r="R40" s="360"/>
      <c r="S40" s="360"/>
      <c r="T40" s="360"/>
      <c r="U40" s="360"/>
      <c r="V40" s="360"/>
      <c r="W40" s="360"/>
      <c r="X40" s="360"/>
      <c r="Y40" s="360"/>
      <c r="Z40" s="360"/>
      <c r="AA40" s="360"/>
      <c r="AB40" s="360"/>
      <c r="AC40" s="360"/>
      <c r="AD40" s="360"/>
    </row>
    <row r="41" spans="1:30" ht="21" customHeight="1" x14ac:dyDescent="0.2">
      <c r="A41" s="559" t="s">
        <v>475</v>
      </c>
      <c r="B41" s="559" t="s">
        <v>476</v>
      </c>
      <c r="C41" s="591" t="s">
        <v>477</v>
      </c>
      <c r="D41" s="593" t="s">
        <v>200</v>
      </c>
      <c r="E41" s="360"/>
      <c r="F41" s="360"/>
      <c r="G41" s="360"/>
      <c r="H41" s="360"/>
      <c r="I41" s="360"/>
      <c r="J41" s="360"/>
      <c r="K41" s="360"/>
      <c r="L41" s="360"/>
      <c r="M41" s="360"/>
      <c r="N41" s="360"/>
      <c r="O41" s="360"/>
      <c r="P41" s="360"/>
      <c r="Q41" s="360"/>
      <c r="R41" s="360"/>
      <c r="S41" s="360"/>
      <c r="T41" s="360"/>
      <c r="U41" s="360"/>
      <c r="V41" s="360"/>
      <c r="W41" s="360"/>
      <c r="X41" s="360"/>
      <c r="Y41" s="360"/>
      <c r="Z41" s="360"/>
      <c r="AA41" s="360"/>
      <c r="AB41" s="360"/>
      <c r="AC41" s="360"/>
      <c r="AD41" s="360"/>
    </row>
    <row r="42" spans="1:30" ht="97.15" customHeight="1" x14ac:dyDescent="0.2">
      <c r="A42" s="560"/>
      <c r="B42" s="560"/>
      <c r="C42" s="592"/>
      <c r="D42" s="594"/>
      <c r="E42" s="360"/>
      <c r="F42" s="360"/>
      <c r="G42" s="360"/>
      <c r="H42" s="360"/>
      <c r="I42" s="360"/>
      <c r="J42" s="360"/>
      <c r="K42" s="360"/>
      <c r="L42" s="360"/>
      <c r="M42" s="360"/>
      <c r="N42" s="360"/>
      <c r="O42" s="360"/>
      <c r="P42" s="360"/>
      <c r="Q42" s="360"/>
      <c r="R42" s="360"/>
      <c r="S42" s="360"/>
      <c r="T42" s="360"/>
      <c r="U42" s="360"/>
      <c r="V42" s="360"/>
      <c r="W42" s="360"/>
      <c r="X42" s="360"/>
      <c r="Y42" s="360"/>
      <c r="Z42" s="360"/>
      <c r="AA42" s="360"/>
      <c r="AB42" s="360"/>
      <c r="AC42" s="360"/>
      <c r="AD42" s="360"/>
    </row>
    <row r="43" spans="1:30" ht="12" customHeight="1" x14ac:dyDescent="0.2">
      <c r="A43" s="361">
        <v>1</v>
      </c>
      <c r="B43" s="378">
        <v>2</v>
      </c>
      <c r="C43" s="379">
        <v>3</v>
      </c>
      <c r="D43" s="362">
        <v>4</v>
      </c>
      <c r="E43" s="360"/>
      <c r="F43" s="360"/>
      <c r="G43" s="360"/>
      <c r="H43" s="360"/>
      <c r="I43" s="360"/>
      <c r="J43" s="360"/>
      <c r="K43" s="360"/>
      <c r="L43" s="360"/>
      <c r="M43" s="360"/>
      <c r="N43" s="360"/>
      <c r="O43" s="360"/>
      <c r="P43" s="360"/>
      <c r="Q43" s="360"/>
      <c r="R43" s="360"/>
      <c r="S43" s="360"/>
      <c r="T43" s="360"/>
      <c r="U43" s="360"/>
      <c r="V43" s="360"/>
      <c r="W43" s="360"/>
      <c r="X43" s="360"/>
      <c r="Y43" s="360"/>
      <c r="Z43" s="360"/>
      <c r="AA43" s="360"/>
      <c r="AB43" s="360"/>
      <c r="AC43" s="360"/>
      <c r="AD43" s="360"/>
    </row>
    <row r="44" spans="1:30" ht="27.75" customHeight="1" x14ac:dyDescent="0.3">
      <c r="A44" s="595" t="s">
        <v>478</v>
      </c>
      <c r="B44" s="596"/>
      <c r="C44" s="597"/>
      <c r="D44" s="598"/>
      <c r="E44" s="360"/>
      <c r="F44" s="360"/>
      <c r="G44" s="360"/>
      <c r="H44" s="360"/>
      <c r="I44" s="360"/>
      <c r="J44" s="360"/>
      <c r="K44" s="360"/>
      <c r="L44" s="360"/>
      <c r="M44" s="360"/>
      <c r="N44" s="360"/>
      <c r="O44" s="360"/>
      <c r="P44" s="360"/>
      <c r="Q44" s="360"/>
      <c r="R44" s="360"/>
      <c r="S44" s="360"/>
      <c r="T44" s="360"/>
      <c r="U44" s="360"/>
      <c r="V44" s="360"/>
      <c r="W44" s="360"/>
      <c r="X44" s="360"/>
      <c r="Y44" s="360"/>
      <c r="Z44" s="360"/>
      <c r="AA44" s="360"/>
      <c r="AB44" s="360"/>
      <c r="AC44" s="360"/>
      <c r="AD44" s="360"/>
    </row>
    <row r="45" spans="1:30" s="31" customFormat="1" ht="19.5" hidden="1" x14ac:dyDescent="0.3">
      <c r="A45" s="380">
        <v>3719110</v>
      </c>
      <c r="B45" s="381">
        <v>9110</v>
      </c>
      <c r="C45" s="382" t="s">
        <v>65</v>
      </c>
      <c r="D45" s="383">
        <f>SUM(D46)</f>
        <v>0</v>
      </c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/>
      <c r="AA45" s="384"/>
      <c r="AB45" s="384"/>
      <c r="AC45" s="384"/>
      <c r="AD45" s="384"/>
    </row>
    <row r="46" spans="1:30" s="31" customFormat="1" ht="19.5" hidden="1" x14ac:dyDescent="0.3">
      <c r="A46" s="385">
        <v>9900000000</v>
      </c>
      <c r="B46" s="386"/>
      <c r="C46" s="387" t="s">
        <v>459</v>
      </c>
      <c r="D46" s="383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  <c r="AC46" s="384"/>
      <c r="AD46" s="384"/>
    </row>
    <row r="47" spans="1:30" s="31" customFormat="1" ht="27.75" hidden="1" customHeight="1" x14ac:dyDescent="0.3">
      <c r="A47" s="388" t="s">
        <v>393</v>
      </c>
      <c r="B47" s="389" t="s">
        <v>396</v>
      </c>
      <c r="C47" s="390" t="s">
        <v>398</v>
      </c>
      <c r="D47" s="383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/>
      <c r="AA47" s="384"/>
      <c r="AB47" s="384"/>
      <c r="AC47" s="384"/>
      <c r="AD47" s="384"/>
    </row>
    <row r="48" spans="1:30" s="31" customFormat="1" ht="27" hidden="1" customHeight="1" x14ac:dyDescent="0.3">
      <c r="A48" s="391">
        <v>1754300000</v>
      </c>
      <c r="B48" s="392"/>
      <c r="C48" s="387" t="s">
        <v>467</v>
      </c>
      <c r="D48" s="383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  <c r="Z48" s="384"/>
      <c r="AA48" s="384"/>
      <c r="AB48" s="384"/>
      <c r="AC48" s="384"/>
      <c r="AD48" s="384"/>
    </row>
    <row r="49" spans="1:30" s="31" customFormat="1" ht="60" hidden="1" customHeight="1" x14ac:dyDescent="0.3">
      <c r="A49" s="599" t="s">
        <v>479</v>
      </c>
      <c r="B49" s="600"/>
      <c r="C49" s="601"/>
      <c r="D49" s="393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  <c r="Z49" s="384"/>
      <c r="AA49" s="384"/>
      <c r="AB49" s="384"/>
      <c r="AC49" s="384"/>
      <c r="AD49" s="384"/>
    </row>
    <row r="50" spans="1:30" s="31" customFormat="1" ht="27" hidden="1" customHeight="1" x14ac:dyDescent="0.3">
      <c r="A50" s="388" t="s">
        <v>406</v>
      </c>
      <c r="B50" s="389" t="s">
        <v>396</v>
      </c>
      <c r="C50" s="390" t="s">
        <v>398</v>
      </c>
      <c r="D50" s="383"/>
      <c r="E50" s="384"/>
      <c r="F50" s="384"/>
      <c r="G50" s="384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  <c r="Z50" s="384"/>
      <c r="AA50" s="384"/>
      <c r="AB50" s="384"/>
      <c r="AC50" s="384"/>
      <c r="AD50" s="384"/>
    </row>
    <row r="51" spans="1:30" s="31" customFormat="1" ht="28.5" hidden="1" customHeight="1" x14ac:dyDescent="0.3">
      <c r="A51" s="388" t="s">
        <v>480</v>
      </c>
      <c r="B51" s="389"/>
      <c r="C51" s="390" t="s">
        <v>466</v>
      </c>
      <c r="D51" s="383"/>
      <c r="E51" s="384"/>
      <c r="F51" s="384"/>
      <c r="G51" s="384"/>
      <c r="H51" s="384"/>
      <c r="I51" s="384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  <c r="W51" s="384"/>
      <c r="X51" s="384"/>
      <c r="Y51" s="384"/>
      <c r="Z51" s="384"/>
      <c r="AA51" s="384"/>
      <c r="AB51" s="384"/>
      <c r="AC51" s="384"/>
      <c r="AD51" s="384"/>
    </row>
    <row r="52" spans="1:30" s="31" customFormat="1" ht="57.75" hidden="1" customHeight="1" x14ac:dyDescent="0.3">
      <c r="A52" s="602" t="s">
        <v>481</v>
      </c>
      <c r="B52" s="603"/>
      <c r="C52" s="603"/>
      <c r="D52" s="393"/>
      <c r="E52" s="384"/>
      <c r="F52" s="384"/>
      <c r="G52" s="384"/>
      <c r="H52" s="384"/>
      <c r="I52" s="384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  <c r="Z52" s="384"/>
      <c r="AA52" s="384"/>
      <c r="AB52" s="384"/>
      <c r="AC52" s="384"/>
      <c r="AD52" s="384"/>
    </row>
    <row r="53" spans="1:30" s="31" customFormat="1" ht="22.5" hidden="1" customHeight="1" x14ac:dyDescent="0.3">
      <c r="A53" s="388" t="s">
        <v>482</v>
      </c>
      <c r="B53" s="394"/>
      <c r="C53" s="394" t="s">
        <v>483</v>
      </c>
      <c r="D53" s="383"/>
      <c r="E53" s="384"/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  <c r="AC53" s="384"/>
      <c r="AD53" s="384"/>
    </row>
    <row r="54" spans="1:30" s="31" customFormat="1" ht="48" hidden="1" customHeight="1" x14ac:dyDescent="0.3">
      <c r="A54" s="587" t="s">
        <v>484</v>
      </c>
      <c r="B54" s="588"/>
      <c r="C54" s="588"/>
      <c r="D54" s="383"/>
      <c r="E54" s="384"/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384"/>
      <c r="AA54" s="384"/>
      <c r="AB54" s="384"/>
      <c r="AC54" s="384"/>
      <c r="AD54" s="384"/>
    </row>
    <row r="55" spans="1:30" ht="19.5" hidden="1" x14ac:dyDescent="0.3">
      <c r="A55" s="395"/>
      <c r="B55" s="396"/>
      <c r="C55" s="367"/>
      <c r="D55" s="383"/>
      <c r="E55" s="360"/>
      <c r="F55" s="360"/>
      <c r="G55" s="360"/>
      <c r="H55" s="360"/>
      <c r="I55" s="360"/>
      <c r="J55" s="360"/>
      <c r="K55" s="360"/>
      <c r="L55" s="360"/>
      <c r="M55" s="360"/>
      <c r="N55" s="360"/>
      <c r="O55" s="360"/>
      <c r="P55" s="360"/>
      <c r="Q55" s="360"/>
      <c r="R55" s="360"/>
      <c r="S55" s="360"/>
      <c r="T55" s="360"/>
      <c r="U55" s="360"/>
      <c r="V55" s="360"/>
      <c r="W55" s="360"/>
      <c r="X55" s="360"/>
      <c r="Y55" s="360"/>
      <c r="Z55" s="360"/>
      <c r="AA55" s="360"/>
      <c r="AB55" s="360"/>
      <c r="AC55" s="360"/>
      <c r="AD55" s="360"/>
    </row>
    <row r="56" spans="1:30" ht="40.5" customHeight="1" x14ac:dyDescent="0.3">
      <c r="A56" s="397" t="s">
        <v>394</v>
      </c>
      <c r="B56" s="398" t="s">
        <v>395</v>
      </c>
      <c r="C56" s="399" t="s">
        <v>397</v>
      </c>
      <c r="D56" s="400">
        <f>SUM(D57)</f>
        <v>3000000</v>
      </c>
      <c r="E56" s="360"/>
      <c r="F56" s="360"/>
      <c r="G56" s="360"/>
      <c r="H56" s="360"/>
      <c r="I56" s="360"/>
      <c r="J56" s="360"/>
      <c r="K56" s="360"/>
      <c r="L56" s="360"/>
      <c r="M56" s="360"/>
      <c r="N56" s="360"/>
      <c r="O56" s="360"/>
      <c r="P56" s="360"/>
      <c r="Q56" s="360"/>
      <c r="R56" s="360"/>
      <c r="S56" s="360"/>
      <c r="T56" s="360"/>
      <c r="U56" s="360"/>
      <c r="V56" s="360"/>
      <c r="W56" s="360"/>
      <c r="X56" s="360"/>
      <c r="Y56" s="360"/>
      <c r="Z56" s="360"/>
      <c r="AA56" s="360"/>
      <c r="AB56" s="360"/>
      <c r="AC56" s="360"/>
      <c r="AD56" s="360"/>
    </row>
    <row r="57" spans="1:30" ht="29.25" customHeight="1" x14ac:dyDescent="0.3">
      <c r="A57" s="363">
        <v>9900000000</v>
      </c>
      <c r="B57" s="401"/>
      <c r="C57" s="399" t="s">
        <v>459</v>
      </c>
      <c r="D57" s="400">
        <f>SUM(D58:D62)</f>
        <v>3000000</v>
      </c>
      <c r="E57" s="360"/>
      <c r="F57" s="360"/>
      <c r="G57" s="360"/>
      <c r="H57" s="360"/>
      <c r="I57" s="360"/>
      <c r="J57" s="360"/>
      <c r="K57" s="360"/>
      <c r="L57" s="360"/>
      <c r="M57" s="360"/>
      <c r="N57" s="360"/>
      <c r="O57" s="360"/>
      <c r="P57" s="360"/>
      <c r="Q57" s="360"/>
      <c r="R57" s="360"/>
      <c r="S57" s="360"/>
      <c r="T57" s="360"/>
      <c r="U57" s="360"/>
      <c r="V57" s="360"/>
      <c r="W57" s="360"/>
      <c r="X57" s="360"/>
      <c r="Y57" s="360"/>
      <c r="Z57" s="360"/>
      <c r="AA57" s="360"/>
      <c r="AB57" s="360"/>
      <c r="AC57" s="360"/>
      <c r="AD57" s="360"/>
    </row>
    <row r="58" spans="1:30" ht="78.75" hidden="1" customHeight="1" x14ac:dyDescent="0.3">
      <c r="A58" s="587" t="s">
        <v>485</v>
      </c>
      <c r="B58" s="588"/>
      <c r="C58" s="588"/>
      <c r="D58" s="402"/>
      <c r="E58" s="360"/>
      <c r="F58" s="360"/>
      <c r="G58" s="360"/>
      <c r="H58" s="360"/>
      <c r="I58" s="360"/>
      <c r="J58" s="360"/>
      <c r="K58" s="360"/>
      <c r="L58" s="360"/>
      <c r="M58" s="360"/>
      <c r="N58" s="360"/>
      <c r="O58" s="360"/>
      <c r="P58" s="360"/>
      <c r="Q58" s="360"/>
      <c r="R58" s="360"/>
      <c r="S58" s="360"/>
      <c r="T58" s="360"/>
      <c r="U58" s="360"/>
      <c r="V58" s="360"/>
      <c r="W58" s="360"/>
      <c r="X58" s="360"/>
      <c r="Y58" s="360"/>
      <c r="Z58" s="360"/>
      <c r="AA58" s="360"/>
      <c r="AB58" s="360"/>
      <c r="AC58" s="360"/>
      <c r="AD58" s="360"/>
    </row>
    <row r="59" spans="1:30" s="31" customFormat="1" ht="80.25" hidden="1" customHeight="1" x14ac:dyDescent="0.3">
      <c r="A59" s="604" t="s">
        <v>486</v>
      </c>
      <c r="B59" s="605"/>
      <c r="C59" s="605"/>
      <c r="D59" s="403"/>
      <c r="E59" s="384"/>
      <c r="F59" s="384"/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84"/>
      <c r="R59" s="384"/>
      <c r="S59" s="384"/>
      <c r="T59" s="384"/>
      <c r="U59" s="384"/>
      <c r="V59" s="384"/>
      <c r="W59" s="384"/>
      <c r="X59" s="384"/>
      <c r="Y59" s="384"/>
      <c r="Z59" s="384"/>
      <c r="AA59" s="384"/>
      <c r="AB59" s="384"/>
      <c r="AC59" s="384"/>
      <c r="AD59" s="384"/>
    </row>
    <row r="60" spans="1:30" s="31" customFormat="1" ht="60.75" hidden="1" customHeight="1" x14ac:dyDescent="0.3">
      <c r="A60" s="587" t="s">
        <v>487</v>
      </c>
      <c r="B60" s="588"/>
      <c r="C60" s="588"/>
      <c r="D60" s="404"/>
      <c r="E60" s="384"/>
      <c r="F60" s="384"/>
      <c r="G60" s="384"/>
      <c r="H60" s="384"/>
      <c r="I60" s="384"/>
      <c r="J60" s="384"/>
      <c r="K60" s="384"/>
      <c r="L60" s="384"/>
      <c r="M60" s="384"/>
      <c r="N60" s="384"/>
      <c r="O60" s="384"/>
      <c r="P60" s="384"/>
      <c r="Q60" s="384"/>
      <c r="R60" s="384"/>
      <c r="S60" s="384"/>
      <c r="T60" s="384"/>
      <c r="U60" s="384"/>
      <c r="V60" s="384"/>
      <c r="W60" s="384"/>
      <c r="X60" s="384"/>
      <c r="Y60" s="384"/>
      <c r="Z60" s="384"/>
      <c r="AA60" s="384"/>
      <c r="AB60" s="384"/>
      <c r="AC60" s="384"/>
      <c r="AD60" s="384"/>
    </row>
    <row r="61" spans="1:30" s="23" customFormat="1" ht="42.75" hidden="1" customHeight="1" x14ac:dyDescent="0.3">
      <c r="A61" s="604" t="s">
        <v>488</v>
      </c>
      <c r="B61" s="605"/>
      <c r="C61" s="605"/>
      <c r="D61" s="403"/>
      <c r="E61" s="360"/>
      <c r="F61" s="360"/>
      <c r="G61" s="360"/>
      <c r="H61" s="360"/>
      <c r="I61" s="360"/>
      <c r="J61" s="360"/>
      <c r="K61" s="360"/>
      <c r="L61" s="360"/>
      <c r="M61" s="360"/>
      <c r="N61" s="360"/>
      <c r="O61" s="360"/>
      <c r="P61" s="360"/>
      <c r="Q61" s="360"/>
      <c r="R61" s="360"/>
      <c r="S61" s="360"/>
      <c r="T61" s="360"/>
      <c r="U61" s="360"/>
      <c r="V61" s="360"/>
      <c r="W61" s="360"/>
      <c r="X61" s="360"/>
      <c r="Y61" s="360"/>
      <c r="Z61" s="360"/>
      <c r="AA61" s="360"/>
      <c r="AB61" s="360"/>
      <c r="AC61" s="360"/>
      <c r="AD61" s="360"/>
    </row>
    <row r="62" spans="1:30" s="23" customFormat="1" ht="54" customHeight="1" x14ac:dyDescent="0.3">
      <c r="A62" s="604" t="s">
        <v>496</v>
      </c>
      <c r="B62" s="605"/>
      <c r="C62" s="605"/>
      <c r="D62" s="424">
        <v>3000000</v>
      </c>
      <c r="E62" s="360"/>
      <c r="F62" s="360"/>
      <c r="G62" s="360"/>
      <c r="H62" s="360"/>
      <c r="I62" s="360"/>
      <c r="J62" s="360"/>
      <c r="K62" s="360"/>
      <c r="L62" s="360"/>
      <c r="M62" s="360"/>
      <c r="N62" s="360"/>
      <c r="O62" s="360"/>
      <c r="P62" s="360"/>
      <c r="Q62" s="360"/>
      <c r="R62" s="360"/>
      <c r="S62" s="360"/>
      <c r="T62" s="360"/>
      <c r="U62" s="360"/>
      <c r="V62" s="360"/>
      <c r="W62" s="360"/>
      <c r="X62" s="360"/>
      <c r="Y62" s="360"/>
      <c r="Z62" s="360"/>
      <c r="AA62" s="360"/>
      <c r="AB62" s="360"/>
      <c r="AC62" s="360"/>
      <c r="AD62" s="360"/>
    </row>
    <row r="63" spans="1:30" ht="18.75" x14ac:dyDescent="0.3">
      <c r="A63" s="405"/>
      <c r="B63" s="406"/>
      <c r="C63" s="407"/>
      <c r="D63" s="370"/>
      <c r="E63" s="360"/>
      <c r="F63" s="360"/>
      <c r="G63" s="360"/>
      <c r="H63" s="360"/>
      <c r="I63" s="360"/>
      <c r="J63" s="360"/>
      <c r="K63" s="360"/>
      <c r="L63" s="360"/>
      <c r="M63" s="360"/>
      <c r="N63" s="360"/>
      <c r="O63" s="360"/>
      <c r="P63" s="360"/>
      <c r="Q63" s="360"/>
      <c r="R63" s="360"/>
      <c r="S63" s="360"/>
      <c r="T63" s="360"/>
      <c r="U63" s="360"/>
      <c r="V63" s="360"/>
      <c r="W63" s="360"/>
      <c r="X63" s="360"/>
      <c r="Y63" s="360"/>
      <c r="Z63" s="360"/>
      <c r="AA63" s="360"/>
      <c r="AB63" s="360"/>
      <c r="AC63" s="360"/>
      <c r="AD63" s="360"/>
    </row>
    <row r="64" spans="1:30" ht="25.5" customHeight="1" x14ac:dyDescent="0.3">
      <c r="A64" s="595" t="s">
        <v>489</v>
      </c>
      <c r="B64" s="596"/>
      <c r="C64" s="606"/>
      <c r="D64" s="598"/>
      <c r="E64" s="360"/>
      <c r="F64" s="360"/>
      <c r="G64" s="360"/>
      <c r="H64" s="360"/>
      <c r="I64" s="360"/>
      <c r="J64" s="360"/>
      <c r="K64" s="360"/>
      <c r="L64" s="360"/>
      <c r="M64" s="360"/>
      <c r="N64" s="360"/>
      <c r="O64" s="360"/>
      <c r="P64" s="360"/>
      <c r="Q64" s="360"/>
      <c r="R64" s="360"/>
      <c r="S64" s="360"/>
      <c r="T64" s="360"/>
      <c r="U64" s="360"/>
      <c r="V64" s="360"/>
      <c r="W64" s="360"/>
      <c r="X64" s="360"/>
      <c r="Y64" s="360"/>
      <c r="Z64" s="360"/>
      <c r="AA64" s="360"/>
      <c r="AB64" s="360"/>
      <c r="AC64" s="360"/>
      <c r="AD64" s="360"/>
    </row>
    <row r="65" spans="1:30" ht="25.5" hidden="1" customHeight="1" x14ac:dyDescent="0.3">
      <c r="A65" s="397" t="s">
        <v>427</v>
      </c>
      <c r="B65" s="408">
        <v>9770</v>
      </c>
      <c r="C65" s="198" t="s">
        <v>180</v>
      </c>
      <c r="D65" s="409"/>
      <c r="E65" s="360"/>
      <c r="F65" s="360"/>
      <c r="G65" s="360"/>
      <c r="H65" s="360"/>
      <c r="I65" s="360"/>
      <c r="J65" s="360"/>
      <c r="K65" s="360"/>
      <c r="L65" s="360"/>
      <c r="M65" s="360"/>
      <c r="N65" s="360"/>
      <c r="O65" s="360"/>
      <c r="P65" s="360"/>
      <c r="Q65" s="360"/>
      <c r="R65" s="360"/>
      <c r="S65" s="360"/>
      <c r="T65" s="360"/>
      <c r="U65" s="360"/>
      <c r="V65" s="360"/>
      <c r="W65" s="360"/>
      <c r="X65" s="360"/>
      <c r="Y65" s="360"/>
      <c r="Z65" s="360"/>
      <c r="AA65" s="360"/>
      <c r="AB65" s="360"/>
      <c r="AC65" s="360"/>
      <c r="AD65" s="360"/>
    </row>
    <row r="66" spans="1:30" ht="25.5" hidden="1" customHeight="1" x14ac:dyDescent="0.3">
      <c r="A66" s="397" t="s">
        <v>480</v>
      </c>
      <c r="B66" s="398"/>
      <c r="C66" s="251" t="s">
        <v>466</v>
      </c>
      <c r="D66" s="409"/>
      <c r="E66" s="360"/>
      <c r="F66" s="360"/>
      <c r="G66" s="360"/>
      <c r="H66" s="360"/>
      <c r="I66" s="360"/>
      <c r="J66" s="360"/>
      <c r="K66" s="360"/>
      <c r="L66" s="360"/>
      <c r="M66" s="360"/>
      <c r="N66" s="360"/>
      <c r="O66" s="360"/>
      <c r="P66" s="360"/>
      <c r="Q66" s="360"/>
      <c r="R66" s="360"/>
      <c r="S66" s="360"/>
      <c r="T66" s="360"/>
      <c r="U66" s="360"/>
      <c r="V66" s="360"/>
      <c r="W66" s="360"/>
      <c r="X66" s="360"/>
      <c r="Y66" s="360"/>
      <c r="Z66" s="360"/>
      <c r="AA66" s="360"/>
      <c r="AB66" s="360"/>
      <c r="AC66" s="360"/>
      <c r="AD66" s="360"/>
    </row>
    <row r="67" spans="1:30" ht="42.75" hidden="1" customHeight="1" x14ac:dyDescent="0.3">
      <c r="A67" s="607" t="s">
        <v>490</v>
      </c>
      <c r="B67" s="608"/>
      <c r="C67" s="608"/>
      <c r="D67" s="410"/>
      <c r="E67" s="360"/>
      <c r="F67" s="360"/>
      <c r="G67" s="360"/>
      <c r="H67" s="360"/>
      <c r="I67" s="360"/>
      <c r="J67" s="360"/>
      <c r="K67" s="360"/>
      <c r="L67" s="360"/>
      <c r="M67" s="360"/>
      <c r="N67" s="360"/>
      <c r="O67" s="360"/>
      <c r="P67" s="360"/>
      <c r="Q67" s="360"/>
      <c r="R67" s="360"/>
      <c r="S67" s="360"/>
      <c r="T67" s="360"/>
      <c r="U67" s="360"/>
      <c r="V67" s="360"/>
      <c r="W67" s="360"/>
      <c r="X67" s="360"/>
      <c r="Y67" s="360"/>
      <c r="Z67" s="360"/>
      <c r="AA67" s="360"/>
      <c r="AB67" s="360"/>
      <c r="AC67" s="360"/>
      <c r="AD67" s="360"/>
    </row>
    <row r="68" spans="1:30" ht="40.5" customHeight="1" x14ac:dyDescent="0.3">
      <c r="A68" s="411" t="s">
        <v>394</v>
      </c>
      <c r="B68" s="401" t="s">
        <v>395</v>
      </c>
      <c r="C68" s="399" t="s">
        <v>397</v>
      </c>
      <c r="D68" s="409">
        <f>SUM(D69)</f>
        <v>-3000000</v>
      </c>
      <c r="E68" s="360"/>
      <c r="F68" s="360"/>
      <c r="G68" s="360"/>
      <c r="H68" s="360"/>
      <c r="I68" s="360"/>
      <c r="J68" s="360"/>
      <c r="K68" s="360"/>
      <c r="L68" s="360"/>
      <c r="M68" s="360"/>
      <c r="N68" s="360"/>
      <c r="O68" s="360"/>
      <c r="P68" s="360"/>
      <c r="Q68" s="360"/>
      <c r="R68" s="360"/>
      <c r="S68" s="360"/>
      <c r="T68" s="360"/>
      <c r="U68" s="360"/>
      <c r="V68" s="360"/>
      <c r="W68" s="360"/>
      <c r="X68" s="360"/>
      <c r="Y68" s="360"/>
      <c r="Z68" s="360"/>
      <c r="AA68" s="360"/>
      <c r="AB68" s="360"/>
      <c r="AC68" s="360"/>
      <c r="AD68" s="360"/>
    </row>
    <row r="69" spans="1:30" ht="25.5" customHeight="1" x14ac:dyDescent="0.3">
      <c r="A69" s="363">
        <v>9900000000</v>
      </c>
      <c r="B69" s="401"/>
      <c r="C69" s="399" t="s">
        <v>459</v>
      </c>
      <c r="D69" s="364">
        <f>SUM(D70:D73)</f>
        <v>-3000000</v>
      </c>
      <c r="E69" s="360"/>
      <c r="F69" s="360"/>
      <c r="G69" s="360"/>
      <c r="H69" s="360"/>
      <c r="I69" s="360"/>
      <c r="J69" s="360"/>
      <c r="K69" s="360"/>
      <c r="L69" s="360"/>
      <c r="M69" s="360"/>
      <c r="N69" s="360"/>
      <c r="O69" s="360"/>
      <c r="P69" s="360"/>
      <c r="Q69" s="360"/>
      <c r="R69" s="360"/>
      <c r="S69" s="360"/>
      <c r="T69" s="360"/>
      <c r="U69" s="360"/>
      <c r="V69" s="360"/>
      <c r="W69" s="360"/>
      <c r="X69" s="360"/>
      <c r="Y69" s="360"/>
      <c r="Z69" s="360"/>
      <c r="AA69" s="360"/>
      <c r="AB69" s="360"/>
      <c r="AC69" s="360"/>
      <c r="AD69" s="360"/>
    </row>
    <row r="70" spans="1:30" ht="57.75" customHeight="1" x14ac:dyDescent="0.3">
      <c r="A70" s="604" t="s">
        <v>497</v>
      </c>
      <c r="B70" s="605"/>
      <c r="C70" s="605"/>
      <c r="D70" s="410">
        <v>-3000000</v>
      </c>
      <c r="E70" s="360"/>
      <c r="F70" s="360"/>
      <c r="G70" s="360"/>
      <c r="H70" s="360"/>
      <c r="I70" s="360"/>
      <c r="J70" s="360"/>
      <c r="K70" s="360"/>
      <c r="L70" s="360"/>
      <c r="M70" s="360"/>
      <c r="N70" s="360"/>
      <c r="O70" s="360"/>
      <c r="P70" s="360"/>
      <c r="Q70" s="360"/>
      <c r="R70" s="360"/>
      <c r="S70" s="360"/>
      <c r="T70" s="360"/>
      <c r="U70" s="360"/>
      <c r="V70" s="360"/>
      <c r="W70" s="360"/>
      <c r="X70" s="360"/>
      <c r="Y70" s="360"/>
      <c r="Z70" s="360"/>
      <c r="AA70" s="360"/>
      <c r="AB70" s="360"/>
      <c r="AC70" s="360"/>
      <c r="AD70" s="360"/>
    </row>
    <row r="71" spans="1:30" ht="63" hidden="1" customHeight="1" x14ac:dyDescent="0.3">
      <c r="A71" s="604" t="s">
        <v>491</v>
      </c>
      <c r="B71" s="605"/>
      <c r="C71" s="605"/>
      <c r="D71" s="403"/>
      <c r="E71" s="360"/>
      <c r="F71" s="360"/>
      <c r="G71" s="360"/>
      <c r="H71" s="360"/>
      <c r="I71" s="360"/>
      <c r="J71" s="360"/>
      <c r="K71" s="360"/>
      <c r="L71" s="360"/>
      <c r="M71" s="360"/>
      <c r="N71" s="360"/>
      <c r="O71" s="360"/>
      <c r="P71" s="360"/>
      <c r="Q71" s="360"/>
      <c r="R71" s="360"/>
      <c r="S71" s="360"/>
      <c r="T71" s="360"/>
      <c r="U71" s="360"/>
      <c r="V71" s="360"/>
      <c r="W71" s="360"/>
      <c r="X71" s="360"/>
      <c r="Y71" s="360"/>
      <c r="Z71" s="360"/>
      <c r="AA71" s="360"/>
      <c r="AB71" s="360"/>
      <c r="AC71" s="360"/>
      <c r="AD71" s="360"/>
    </row>
    <row r="72" spans="1:30" ht="63" hidden="1" customHeight="1" x14ac:dyDescent="0.3">
      <c r="A72" s="604" t="s">
        <v>492</v>
      </c>
      <c r="B72" s="605"/>
      <c r="C72" s="605"/>
      <c r="D72" s="403"/>
      <c r="E72" s="360"/>
      <c r="F72" s="360"/>
      <c r="G72" s="360"/>
      <c r="H72" s="360"/>
      <c r="I72" s="360"/>
      <c r="J72" s="360"/>
      <c r="K72" s="360"/>
      <c r="L72" s="360"/>
      <c r="M72" s="360"/>
      <c r="N72" s="360"/>
      <c r="O72" s="360"/>
      <c r="P72" s="360"/>
      <c r="Q72" s="360"/>
      <c r="R72" s="360"/>
      <c r="S72" s="360"/>
      <c r="T72" s="360"/>
      <c r="U72" s="360"/>
      <c r="V72" s="360"/>
      <c r="W72" s="360"/>
      <c r="X72" s="360"/>
      <c r="Y72" s="360"/>
      <c r="Z72" s="360"/>
      <c r="AA72" s="360"/>
      <c r="AB72" s="360"/>
      <c r="AC72" s="360"/>
      <c r="AD72" s="360"/>
    </row>
    <row r="73" spans="1:30" s="23" customFormat="1" ht="61.5" hidden="1" customHeight="1" x14ac:dyDescent="0.3">
      <c r="A73" s="604" t="s">
        <v>493</v>
      </c>
      <c r="B73" s="605"/>
      <c r="C73" s="605"/>
      <c r="D73" s="412"/>
      <c r="E73" s="360"/>
      <c r="F73" s="360"/>
      <c r="G73" s="360"/>
      <c r="H73" s="360"/>
      <c r="I73" s="360"/>
      <c r="J73" s="360"/>
      <c r="K73" s="360"/>
      <c r="L73" s="360"/>
      <c r="M73" s="360"/>
      <c r="N73" s="360"/>
      <c r="O73" s="360"/>
      <c r="P73" s="360"/>
      <c r="Q73" s="360"/>
      <c r="R73" s="360"/>
      <c r="S73" s="360"/>
      <c r="T73" s="360"/>
      <c r="U73" s="360"/>
      <c r="V73" s="360"/>
      <c r="W73" s="360"/>
      <c r="X73" s="360"/>
      <c r="Y73" s="360"/>
      <c r="Z73" s="360"/>
      <c r="AA73" s="360"/>
      <c r="AB73" s="360"/>
      <c r="AC73" s="360"/>
      <c r="AD73" s="360"/>
    </row>
    <row r="74" spans="1:30" ht="16.5" customHeight="1" x14ac:dyDescent="0.3">
      <c r="A74" s="413"/>
      <c r="B74" s="414"/>
      <c r="C74" s="414"/>
      <c r="D74" s="415"/>
      <c r="E74" s="360"/>
      <c r="F74" s="360"/>
      <c r="G74" s="360"/>
      <c r="H74" s="360"/>
      <c r="I74" s="360"/>
      <c r="J74" s="360"/>
      <c r="K74" s="360"/>
      <c r="L74" s="360"/>
      <c r="M74" s="360"/>
      <c r="N74" s="360"/>
      <c r="O74" s="360"/>
      <c r="P74" s="360"/>
      <c r="Q74" s="360"/>
      <c r="R74" s="360"/>
      <c r="S74" s="360"/>
      <c r="T74" s="360"/>
      <c r="U74" s="360"/>
      <c r="V74" s="360"/>
      <c r="W74" s="360"/>
      <c r="X74" s="360"/>
      <c r="Y74" s="360"/>
      <c r="Z74" s="360"/>
      <c r="AA74" s="360"/>
      <c r="AB74" s="360"/>
      <c r="AC74" s="360"/>
      <c r="AD74" s="360"/>
    </row>
    <row r="75" spans="1:30" ht="20.25" x14ac:dyDescent="0.3">
      <c r="A75" s="416" t="s">
        <v>470</v>
      </c>
      <c r="B75" s="417" t="s">
        <v>470</v>
      </c>
      <c r="C75" s="198" t="s">
        <v>471</v>
      </c>
      <c r="D75" s="372">
        <f>SUM(D76:D77)</f>
        <v>0</v>
      </c>
      <c r="F75" s="34"/>
    </row>
    <row r="76" spans="1:30" ht="20.25" x14ac:dyDescent="0.3">
      <c r="A76" s="416" t="s">
        <v>470</v>
      </c>
      <c r="B76" s="417" t="s">
        <v>470</v>
      </c>
      <c r="C76" s="407" t="s">
        <v>472</v>
      </c>
      <c r="D76" s="364">
        <f>D57</f>
        <v>3000000</v>
      </c>
    </row>
    <row r="77" spans="1:30" ht="20.25" x14ac:dyDescent="0.3">
      <c r="A77" s="418" t="s">
        <v>470</v>
      </c>
      <c r="B77" s="419" t="s">
        <v>470</v>
      </c>
      <c r="C77" s="420" t="s">
        <v>473</v>
      </c>
      <c r="D77" s="421">
        <f>SUM(D66,D68)</f>
        <v>-3000000</v>
      </c>
    </row>
    <row r="78" spans="1:30" ht="20.25" hidden="1" x14ac:dyDescent="0.3">
      <c r="A78" s="375"/>
      <c r="B78" s="375"/>
      <c r="C78" s="376"/>
      <c r="D78" s="377"/>
    </row>
    <row r="79" spans="1:30" ht="20.25" x14ac:dyDescent="0.3">
      <c r="A79" s="375"/>
      <c r="B79" s="375"/>
      <c r="C79" s="376"/>
      <c r="D79" s="377"/>
    </row>
    <row r="80" spans="1:30" ht="20.25" x14ac:dyDescent="0.3">
      <c r="A80" s="375"/>
      <c r="B80" s="375"/>
      <c r="C80" s="376"/>
      <c r="D80" s="377"/>
    </row>
    <row r="81" spans="1:8" ht="20.25" x14ac:dyDescent="0.3">
      <c r="A81" s="422" t="s">
        <v>494</v>
      </c>
      <c r="B81" s="422"/>
      <c r="C81" s="422"/>
      <c r="D81" s="422"/>
      <c r="E81" s="422"/>
      <c r="F81" s="422"/>
      <c r="G81" s="423"/>
      <c r="H81" s="423"/>
    </row>
  </sheetData>
  <mergeCells count="46">
    <mergeCell ref="A72:C72"/>
    <mergeCell ref="A73:C73"/>
    <mergeCell ref="A61:C61"/>
    <mergeCell ref="A62:C62"/>
    <mergeCell ref="A64:D64"/>
    <mergeCell ref="A67:C67"/>
    <mergeCell ref="A70:C70"/>
    <mergeCell ref="A71:C71"/>
    <mergeCell ref="A60:C60"/>
    <mergeCell ref="A38:D38"/>
    <mergeCell ref="A41:A42"/>
    <mergeCell ref="B41:B42"/>
    <mergeCell ref="C41:C42"/>
    <mergeCell ref="D41:D42"/>
    <mergeCell ref="A44:D44"/>
    <mergeCell ref="A49:C49"/>
    <mergeCell ref="A52:C52"/>
    <mergeCell ref="A54:C54"/>
    <mergeCell ref="A58:C58"/>
    <mergeCell ref="A59:C59"/>
    <mergeCell ref="B35:C35"/>
    <mergeCell ref="B22:C22"/>
    <mergeCell ref="B23:C23"/>
    <mergeCell ref="B24:C24"/>
    <mergeCell ref="B25:C25"/>
    <mergeCell ref="B26:C26"/>
    <mergeCell ref="B27:C27"/>
    <mergeCell ref="B29:C29"/>
    <mergeCell ref="A31:D31"/>
    <mergeCell ref="B32:C32"/>
    <mergeCell ref="B33:C33"/>
    <mergeCell ref="B34:C34"/>
    <mergeCell ref="B21:C21"/>
    <mergeCell ref="C2:D2"/>
    <mergeCell ref="C3:D3"/>
    <mergeCell ref="B8:C8"/>
    <mergeCell ref="B9:C9"/>
    <mergeCell ref="A11:D11"/>
    <mergeCell ref="A14:A15"/>
    <mergeCell ref="B14:C15"/>
    <mergeCell ref="D14:D15"/>
    <mergeCell ref="B16:C16"/>
    <mergeCell ref="A17:E17"/>
    <mergeCell ref="B18:C18"/>
    <mergeCell ref="B19:C19"/>
    <mergeCell ref="B20:C20"/>
  </mergeCells>
  <pageMargins left="1.1811023622047245" right="0.39370078740157483" top="0.78740157480314965" bottom="0.78740157480314965" header="0.31496062992125984" footer="0.31496062992125984"/>
  <pageSetup paperSize="9" scale="67" orientation="portrait" verticalDpi="4294967295" r:id="rId1"/>
  <headerFooter differentFirst="1">
    <oddHeader>&amp;C&amp;P&amp;RПродовження додатку 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opLeftCell="A8" zoomScaleNormal="100" zoomScaleSheetLayoutView="100" workbookViewId="0">
      <selection activeCell="M12" sqref="M12"/>
    </sheetView>
  </sheetViews>
  <sheetFormatPr defaultColWidth="9.140625" defaultRowHeight="15" x14ac:dyDescent="0.2"/>
  <cols>
    <col min="1" max="1" width="13.140625" style="426" customWidth="1"/>
    <col min="2" max="2" width="14.140625" style="426" customWidth="1"/>
    <col min="3" max="3" width="13.140625" style="426" customWidth="1"/>
    <col min="4" max="4" width="42.7109375" style="426" customWidth="1"/>
    <col min="5" max="5" width="55.5703125" style="426" customWidth="1"/>
    <col min="6" max="6" width="12.7109375" style="426" customWidth="1"/>
    <col min="7" max="7" width="10.28515625" style="426" customWidth="1"/>
    <col min="8" max="8" width="13.28515625" style="426" customWidth="1"/>
    <col min="9" max="9" width="13.140625" style="426" customWidth="1"/>
    <col min="10" max="10" width="10.5703125" style="426" customWidth="1"/>
    <col min="11" max="16384" width="9.140625" style="426"/>
  </cols>
  <sheetData>
    <row r="1" spans="1:10" ht="36" customHeight="1" x14ac:dyDescent="0.25">
      <c r="A1" s="425"/>
      <c r="B1" s="425"/>
      <c r="C1" s="425"/>
      <c r="D1" s="425"/>
      <c r="E1" s="425"/>
      <c r="F1" s="425"/>
      <c r="G1" s="425"/>
      <c r="H1" s="425"/>
    </row>
    <row r="2" spans="1:10" ht="15.75" x14ac:dyDescent="0.25">
      <c r="A2" s="425"/>
      <c r="B2" s="425"/>
      <c r="C2" s="425"/>
      <c r="D2" s="425"/>
      <c r="E2" s="425"/>
      <c r="F2" s="425"/>
      <c r="G2" s="425"/>
      <c r="H2" s="425"/>
    </row>
    <row r="3" spans="1:10" ht="15.75" x14ac:dyDescent="0.25">
      <c r="A3" s="425"/>
      <c r="B3" s="425"/>
      <c r="C3" s="425"/>
      <c r="D3" s="425"/>
      <c r="E3" s="425"/>
      <c r="F3" s="425"/>
      <c r="G3" s="425"/>
      <c r="H3" s="425"/>
    </row>
    <row r="4" spans="1:10" ht="15.75" x14ac:dyDescent="0.25">
      <c r="A4" s="427" t="s">
        <v>388</v>
      </c>
      <c r="B4" s="425"/>
      <c r="C4" s="425"/>
      <c r="D4" s="425"/>
      <c r="E4" s="425"/>
      <c r="F4" s="425"/>
      <c r="G4" s="425"/>
      <c r="H4" s="425"/>
    </row>
    <row r="5" spans="1:10" ht="15.75" x14ac:dyDescent="0.25">
      <c r="A5" s="207" t="s">
        <v>228</v>
      </c>
      <c r="B5" s="425"/>
      <c r="C5" s="425"/>
      <c r="D5" s="425"/>
      <c r="E5" s="425"/>
      <c r="F5" s="425"/>
      <c r="G5" s="425"/>
      <c r="H5" s="425"/>
    </row>
    <row r="6" spans="1:10" ht="15.75" x14ac:dyDescent="0.25">
      <c r="A6" s="425"/>
      <c r="B6" s="425"/>
      <c r="C6" s="425"/>
      <c r="D6" s="425"/>
      <c r="E6" s="425"/>
      <c r="F6" s="425"/>
      <c r="G6" s="425"/>
      <c r="H6" s="425"/>
    </row>
    <row r="7" spans="1:10" ht="18.75" x14ac:dyDescent="0.3">
      <c r="A7" s="425"/>
      <c r="B7" s="425"/>
      <c r="C7" s="425"/>
      <c r="D7" s="425"/>
      <c r="E7" s="425"/>
      <c r="F7" s="425"/>
      <c r="G7" s="425"/>
      <c r="H7" s="425"/>
      <c r="I7" s="428"/>
      <c r="J7" s="428"/>
    </row>
    <row r="8" spans="1:10" ht="17.25" customHeight="1" x14ac:dyDescent="0.3">
      <c r="A8" s="425"/>
      <c r="B8" s="425"/>
      <c r="C8" s="425"/>
      <c r="D8" s="425"/>
      <c r="E8" s="425"/>
      <c r="F8" s="425"/>
      <c r="G8" s="425"/>
      <c r="H8" s="425"/>
      <c r="I8" s="428"/>
      <c r="J8" s="428"/>
    </row>
    <row r="9" spans="1:10" ht="1.5" hidden="1" customHeight="1" x14ac:dyDescent="0.2"/>
    <row r="10" spans="1:10" ht="15.75" customHeight="1" x14ac:dyDescent="0.3">
      <c r="A10" s="428"/>
      <c r="B10" s="428"/>
      <c r="C10" s="428"/>
      <c r="D10" s="428"/>
      <c r="E10" s="428"/>
      <c r="F10" s="428"/>
      <c r="G10" s="428"/>
      <c r="H10" s="428"/>
      <c r="I10" s="428"/>
      <c r="J10" s="428" t="s">
        <v>498</v>
      </c>
    </row>
    <row r="11" spans="1:10" s="430" customFormat="1" ht="114" customHeight="1" x14ac:dyDescent="0.2">
      <c r="A11" s="429" t="s">
        <v>286</v>
      </c>
      <c r="B11" s="429" t="s">
        <v>287</v>
      </c>
      <c r="C11" s="429" t="s">
        <v>199</v>
      </c>
      <c r="D11" s="429" t="s">
        <v>288</v>
      </c>
      <c r="E11" s="429" t="s">
        <v>499</v>
      </c>
      <c r="F11" s="429" t="s">
        <v>500</v>
      </c>
      <c r="G11" s="429" t="s">
        <v>501</v>
      </c>
      <c r="H11" s="429" t="s">
        <v>502</v>
      </c>
      <c r="I11" s="429" t="s">
        <v>503</v>
      </c>
      <c r="J11" s="429" t="s">
        <v>504</v>
      </c>
    </row>
    <row r="12" spans="1:10" s="432" customFormat="1" ht="19.5" customHeight="1" x14ac:dyDescent="0.2">
      <c r="A12" s="431">
        <v>1</v>
      </c>
      <c r="B12" s="431">
        <v>2</v>
      </c>
      <c r="C12" s="431">
        <v>3</v>
      </c>
      <c r="D12" s="431">
        <v>4</v>
      </c>
      <c r="E12" s="431">
        <v>5</v>
      </c>
      <c r="F12" s="431">
        <v>6</v>
      </c>
      <c r="G12" s="431">
        <v>7</v>
      </c>
      <c r="H12" s="431">
        <v>8</v>
      </c>
      <c r="I12" s="431">
        <v>9</v>
      </c>
      <c r="J12" s="431">
        <v>10</v>
      </c>
    </row>
    <row r="13" spans="1:10" s="430" customFormat="1" ht="44.25" hidden="1" customHeight="1" x14ac:dyDescent="0.3">
      <c r="A13" s="61" t="s">
        <v>90</v>
      </c>
      <c r="B13" s="61"/>
      <c r="C13" s="61"/>
      <c r="D13" s="157" t="s">
        <v>84</v>
      </c>
      <c r="E13" s="433"/>
      <c r="F13" s="434"/>
      <c r="G13" s="434"/>
      <c r="H13" s="434"/>
      <c r="I13" s="434">
        <f>SUM(I14)</f>
        <v>0</v>
      </c>
      <c r="J13" s="434"/>
    </row>
    <row r="14" spans="1:10" s="435" customFormat="1" ht="44.25" hidden="1" customHeight="1" x14ac:dyDescent="0.3">
      <c r="A14" s="61" t="s">
        <v>91</v>
      </c>
      <c r="B14" s="61"/>
      <c r="C14" s="61"/>
      <c r="D14" s="157" t="s">
        <v>84</v>
      </c>
      <c r="E14" s="433"/>
      <c r="F14" s="434"/>
      <c r="G14" s="434"/>
      <c r="H14" s="434"/>
      <c r="I14" s="434">
        <f>SUM(I15:I19)</f>
        <v>0</v>
      </c>
      <c r="J14" s="434"/>
    </row>
    <row r="15" spans="1:10" s="435" customFormat="1" ht="51" hidden="1" customHeight="1" x14ac:dyDescent="0.3">
      <c r="A15" s="44"/>
      <c r="B15" s="15"/>
      <c r="C15" s="15"/>
      <c r="D15" s="37"/>
      <c r="E15" s="436"/>
      <c r="F15" s="437"/>
      <c r="G15" s="437"/>
      <c r="H15" s="437"/>
      <c r="I15" s="437"/>
      <c r="J15" s="437"/>
    </row>
    <row r="16" spans="1:10" s="440" customFormat="1" ht="23.25" hidden="1" customHeight="1" x14ac:dyDescent="0.3">
      <c r="A16" s="44"/>
      <c r="B16" s="15"/>
      <c r="C16" s="15"/>
      <c r="D16" s="37"/>
      <c r="E16" s="438"/>
      <c r="F16" s="439"/>
      <c r="G16" s="439"/>
      <c r="H16" s="439"/>
      <c r="I16" s="437"/>
      <c r="J16" s="439"/>
    </row>
    <row r="17" spans="1:10" s="435" customFormat="1" ht="28.5" hidden="1" customHeight="1" x14ac:dyDescent="0.3">
      <c r="A17" s="15"/>
      <c r="B17" s="15"/>
      <c r="C17" s="15"/>
      <c r="D17" s="86"/>
      <c r="E17" s="441"/>
      <c r="F17" s="437"/>
      <c r="G17" s="437"/>
      <c r="H17" s="437"/>
      <c r="I17" s="437"/>
      <c r="J17" s="437"/>
    </row>
    <row r="18" spans="1:10" s="440" customFormat="1" ht="39.75" hidden="1" customHeight="1" x14ac:dyDescent="0.3">
      <c r="A18" s="121"/>
      <c r="B18" s="121"/>
      <c r="C18" s="121"/>
      <c r="D18" s="357"/>
      <c r="E18" s="442"/>
      <c r="F18" s="439"/>
      <c r="G18" s="439"/>
      <c r="H18" s="439"/>
      <c r="I18" s="439"/>
      <c r="J18" s="439"/>
    </row>
    <row r="19" spans="1:10" s="440" customFormat="1" ht="37.5" hidden="1" customHeight="1" x14ac:dyDescent="0.3">
      <c r="A19" s="121"/>
      <c r="B19" s="121"/>
      <c r="C19" s="121"/>
      <c r="D19" s="443"/>
      <c r="E19" s="442"/>
      <c r="F19" s="439"/>
      <c r="G19" s="444"/>
      <c r="H19" s="444"/>
      <c r="I19" s="439"/>
      <c r="J19" s="445"/>
    </row>
    <row r="20" spans="1:10" s="435" customFormat="1" ht="72.75" customHeight="1" x14ac:dyDescent="0.3">
      <c r="A20" s="61" t="s">
        <v>289</v>
      </c>
      <c r="B20" s="137"/>
      <c r="C20" s="137"/>
      <c r="D20" s="144" t="s">
        <v>290</v>
      </c>
      <c r="E20" s="433"/>
      <c r="F20" s="434"/>
      <c r="G20" s="434"/>
      <c r="H20" s="434"/>
      <c r="I20" s="434">
        <f>SUM(I21)</f>
        <v>0</v>
      </c>
      <c r="J20" s="446"/>
    </row>
    <row r="21" spans="1:10" s="435" customFormat="1" ht="72" customHeight="1" x14ac:dyDescent="0.3">
      <c r="A21" s="61" t="s">
        <v>291</v>
      </c>
      <c r="B21" s="137"/>
      <c r="C21" s="137"/>
      <c r="D21" s="144" t="s">
        <v>290</v>
      </c>
      <c r="E21" s="433"/>
      <c r="F21" s="434"/>
      <c r="G21" s="434"/>
      <c r="H21" s="434"/>
      <c r="I21" s="434">
        <f>SUM(I22:I32)</f>
        <v>0</v>
      </c>
      <c r="J21" s="446"/>
    </row>
    <row r="22" spans="1:10" s="432" customFormat="1" ht="111.75" hidden="1" customHeight="1" x14ac:dyDescent="0.3">
      <c r="A22" s="63" t="s">
        <v>298</v>
      </c>
      <c r="B22" s="63" t="s">
        <v>79</v>
      </c>
      <c r="C22" s="63" t="s">
        <v>165</v>
      </c>
      <c r="D22" s="41" t="s">
        <v>164</v>
      </c>
      <c r="E22" s="447" t="s">
        <v>505</v>
      </c>
      <c r="F22" s="448"/>
      <c r="G22" s="449"/>
      <c r="H22" s="449"/>
      <c r="I22" s="449"/>
      <c r="J22" s="448"/>
    </row>
    <row r="23" spans="1:10" s="432" customFormat="1" ht="99" hidden="1" customHeight="1" x14ac:dyDescent="0.3">
      <c r="A23" s="32" t="s">
        <v>299</v>
      </c>
      <c r="B23" s="32" t="s">
        <v>212</v>
      </c>
      <c r="C23" s="165" t="s">
        <v>165</v>
      </c>
      <c r="D23" s="108" t="s">
        <v>300</v>
      </c>
      <c r="E23" s="450" t="s">
        <v>506</v>
      </c>
      <c r="F23" s="451"/>
      <c r="G23" s="451"/>
      <c r="H23" s="451"/>
      <c r="I23" s="449"/>
      <c r="J23" s="451"/>
    </row>
    <row r="24" spans="1:10" s="432" customFormat="1" ht="121.5" hidden="1" customHeight="1" x14ac:dyDescent="0.3">
      <c r="A24" s="32" t="s">
        <v>299</v>
      </c>
      <c r="B24" s="32" t="s">
        <v>212</v>
      </c>
      <c r="C24" s="165" t="s">
        <v>165</v>
      </c>
      <c r="D24" s="108" t="s">
        <v>300</v>
      </c>
      <c r="E24" s="450" t="s">
        <v>507</v>
      </c>
      <c r="F24" s="451"/>
      <c r="G24" s="451"/>
      <c r="H24" s="451"/>
      <c r="I24" s="449"/>
      <c r="J24" s="451"/>
    </row>
    <row r="25" spans="1:10" s="432" customFormat="1" ht="99" hidden="1" customHeight="1" x14ac:dyDescent="0.3">
      <c r="A25" s="32" t="s">
        <v>299</v>
      </c>
      <c r="B25" s="32" t="s">
        <v>212</v>
      </c>
      <c r="C25" s="165" t="s">
        <v>165</v>
      </c>
      <c r="D25" s="108" t="s">
        <v>300</v>
      </c>
      <c r="E25" s="450" t="s">
        <v>508</v>
      </c>
      <c r="F25" s="431"/>
      <c r="G25" s="431"/>
      <c r="H25" s="431"/>
      <c r="I25" s="452"/>
      <c r="J25" s="431"/>
    </row>
    <row r="26" spans="1:10" s="432" customFormat="1" ht="90.75" customHeight="1" x14ac:dyDescent="0.3">
      <c r="A26" s="32" t="s">
        <v>299</v>
      </c>
      <c r="B26" s="32" t="s">
        <v>212</v>
      </c>
      <c r="C26" s="165" t="s">
        <v>165</v>
      </c>
      <c r="D26" s="108" t="s">
        <v>300</v>
      </c>
      <c r="E26" s="450" t="s">
        <v>509</v>
      </c>
      <c r="F26" s="431"/>
      <c r="G26" s="431"/>
      <c r="H26" s="431"/>
      <c r="I26" s="452">
        <v>-500000</v>
      </c>
      <c r="J26" s="431"/>
    </row>
    <row r="27" spans="1:10" s="432" customFormat="1" ht="94.5" customHeight="1" x14ac:dyDescent="0.3">
      <c r="A27" s="32" t="s">
        <v>299</v>
      </c>
      <c r="B27" s="32" t="s">
        <v>212</v>
      </c>
      <c r="C27" s="165" t="s">
        <v>165</v>
      </c>
      <c r="D27" s="108" t="s">
        <v>300</v>
      </c>
      <c r="E27" s="453" t="s">
        <v>524</v>
      </c>
      <c r="F27" s="431"/>
      <c r="G27" s="431"/>
      <c r="H27" s="431"/>
      <c r="I27" s="452">
        <v>500000</v>
      </c>
      <c r="J27" s="431"/>
    </row>
    <row r="28" spans="1:10" s="432" customFormat="1" ht="147.75" hidden="1" customHeight="1" x14ac:dyDescent="0.3">
      <c r="A28" s="197" t="s">
        <v>439</v>
      </c>
      <c r="B28" s="197" t="s">
        <v>510</v>
      </c>
      <c r="C28" s="165" t="s">
        <v>165</v>
      </c>
      <c r="D28" s="108" t="s">
        <v>440</v>
      </c>
      <c r="E28" s="450" t="s">
        <v>511</v>
      </c>
      <c r="F28" s="431"/>
      <c r="G28" s="431"/>
      <c r="H28" s="431"/>
      <c r="I28" s="452"/>
      <c r="J28" s="431"/>
    </row>
    <row r="29" spans="1:10" s="432" customFormat="1" ht="125.25" hidden="1" customHeight="1" x14ac:dyDescent="0.3">
      <c r="A29" s="197" t="s">
        <v>439</v>
      </c>
      <c r="B29" s="197" t="s">
        <v>510</v>
      </c>
      <c r="C29" s="165" t="s">
        <v>165</v>
      </c>
      <c r="D29" s="108" t="s">
        <v>440</v>
      </c>
      <c r="E29" s="450" t="s">
        <v>512</v>
      </c>
      <c r="F29" s="431"/>
      <c r="G29" s="431"/>
      <c r="H29" s="431"/>
      <c r="I29" s="452"/>
      <c r="J29" s="431"/>
    </row>
    <row r="30" spans="1:10" s="432" customFormat="1" ht="44.25" hidden="1" customHeight="1" x14ac:dyDescent="0.3">
      <c r="A30" s="327"/>
      <c r="B30" s="336"/>
      <c r="C30" s="336"/>
      <c r="D30" s="454"/>
      <c r="E30" s="455"/>
      <c r="F30" s="431"/>
      <c r="G30" s="431"/>
      <c r="H30" s="431"/>
      <c r="I30" s="452"/>
      <c r="J30" s="431"/>
    </row>
    <row r="31" spans="1:10" s="458" customFormat="1" ht="19.5" hidden="1" customHeight="1" x14ac:dyDescent="0.2">
      <c r="A31" s="456"/>
      <c r="B31" s="456"/>
      <c r="C31" s="456"/>
      <c r="D31" s="456"/>
      <c r="E31" s="456"/>
      <c r="F31" s="456"/>
      <c r="G31" s="456"/>
      <c r="H31" s="456"/>
      <c r="I31" s="457"/>
      <c r="J31" s="456"/>
    </row>
    <row r="32" spans="1:10" s="458" customFormat="1" ht="19.5" hidden="1" customHeight="1" x14ac:dyDescent="0.2">
      <c r="A32" s="456"/>
      <c r="B32" s="456"/>
      <c r="C32" s="456"/>
      <c r="D32" s="456"/>
      <c r="E32" s="456"/>
      <c r="F32" s="456"/>
      <c r="G32" s="456"/>
      <c r="H32" s="456"/>
      <c r="I32" s="457"/>
      <c r="J32" s="456"/>
    </row>
    <row r="33" spans="1:10" s="440" customFormat="1" ht="44.25" hidden="1" customHeight="1" x14ac:dyDescent="0.3">
      <c r="A33" s="280" t="s">
        <v>130</v>
      </c>
      <c r="B33" s="280"/>
      <c r="C33" s="280"/>
      <c r="D33" s="281" t="s">
        <v>85</v>
      </c>
      <c r="E33" s="459"/>
      <c r="F33" s="459"/>
      <c r="G33" s="459"/>
      <c r="H33" s="459"/>
      <c r="I33" s="460">
        <f>I34</f>
        <v>0</v>
      </c>
      <c r="J33" s="460"/>
    </row>
    <row r="34" spans="1:10" s="461" customFormat="1" ht="40.5" hidden="1" customHeight="1" x14ac:dyDescent="0.3">
      <c r="A34" s="280" t="s">
        <v>129</v>
      </c>
      <c r="B34" s="280"/>
      <c r="C34" s="280"/>
      <c r="D34" s="281" t="s">
        <v>85</v>
      </c>
      <c r="E34" s="459"/>
      <c r="F34" s="459"/>
      <c r="G34" s="459"/>
      <c r="H34" s="459"/>
      <c r="I34" s="460">
        <f>SUM(I35,I37)</f>
        <v>0</v>
      </c>
      <c r="J34" s="460"/>
    </row>
    <row r="35" spans="1:10" s="465" customFormat="1" ht="117.75" hidden="1" customHeight="1" x14ac:dyDescent="0.3">
      <c r="A35" s="124" t="s">
        <v>513</v>
      </c>
      <c r="B35" s="121" t="s">
        <v>212</v>
      </c>
      <c r="C35" s="121" t="s">
        <v>165</v>
      </c>
      <c r="D35" s="454" t="s">
        <v>514</v>
      </c>
      <c r="E35" s="462" t="s">
        <v>515</v>
      </c>
      <c r="F35" s="463"/>
      <c r="G35" s="463"/>
      <c r="H35" s="463"/>
      <c r="I35" s="464"/>
      <c r="J35" s="464"/>
    </row>
    <row r="36" spans="1:10" s="465" customFormat="1" ht="40.5" hidden="1" customHeight="1" x14ac:dyDescent="0.3">
      <c r="A36" s="466" t="s">
        <v>516</v>
      </c>
      <c r="B36" s="467">
        <v>1020</v>
      </c>
      <c r="C36" s="468"/>
      <c r="D36" s="469" t="s">
        <v>517</v>
      </c>
      <c r="E36" s="462"/>
      <c r="F36" s="463"/>
      <c r="G36" s="463"/>
      <c r="H36" s="463"/>
      <c r="I36" s="464"/>
      <c r="J36" s="464"/>
    </row>
    <row r="37" spans="1:10" s="465" customFormat="1" ht="40.5" hidden="1" customHeight="1" x14ac:dyDescent="0.3">
      <c r="A37" s="466" t="s">
        <v>272</v>
      </c>
      <c r="B37" s="467">
        <v>1021</v>
      </c>
      <c r="C37" s="470" t="s">
        <v>43</v>
      </c>
      <c r="D37" s="471" t="s">
        <v>518</v>
      </c>
      <c r="E37" s="472"/>
      <c r="F37" s="472"/>
      <c r="G37" s="472"/>
      <c r="H37" s="472"/>
      <c r="I37" s="464"/>
      <c r="J37" s="464"/>
    </row>
    <row r="38" spans="1:10" s="475" customFormat="1" ht="46.5" hidden="1" customHeight="1" x14ac:dyDescent="0.3">
      <c r="A38" s="61"/>
      <c r="B38" s="61"/>
      <c r="C38" s="61"/>
      <c r="D38" s="144"/>
      <c r="E38" s="473"/>
      <c r="F38" s="473"/>
      <c r="G38" s="473"/>
      <c r="H38" s="473"/>
      <c r="I38" s="474">
        <f>SUM(I39)</f>
        <v>0</v>
      </c>
      <c r="J38" s="474"/>
    </row>
    <row r="39" spans="1:10" s="475" customFormat="1" ht="45.75" hidden="1" customHeight="1" x14ac:dyDescent="0.3">
      <c r="A39" s="61"/>
      <c r="B39" s="61"/>
      <c r="C39" s="61"/>
      <c r="D39" s="144"/>
      <c r="E39" s="473"/>
      <c r="F39" s="473"/>
      <c r="G39" s="473"/>
      <c r="H39" s="473"/>
      <c r="I39" s="474">
        <f>SUM(I40)</f>
        <v>0</v>
      </c>
      <c r="J39" s="474"/>
    </row>
    <row r="40" spans="1:10" s="461" customFormat="1" ht="97.5" hidden="1" customHeight="1" x14ac:dyDescent="0.3">
      <c r="A40" s="282" t="s">
        <v>519</v>
      </c>
      <c r="B40" s="282" t="s">
        <v>520</v>
      </c>
      <c r="C40" s="283" t="s">
        <v>204</v>
      </c>
      <c r="D40" s="260" t="s">
        <v>521</v>
      </c>
      <c r="E40" s="462"/>
      <c r="F40" s="463"/>
      <c r="G40" s="463"/>
      <c r="H40" s="463"/>
      <c r="I40" s="464"/>
      <c r="J40" s="476"/>
    </row>
    <row r="41" spans="1:10" s="461" customFormat="1" ht="40.5" hidden="1" customHeight="1" x14ac:dyDescent="0.3">
      <c r="A41" s="121" t="s">
        <v>131</v>
      </c>
      <c r="B41" s="121" t="s">
        <v>87</v>
      </c>
      <c r="C41" s="121" t="s">
        <v>41</v>
      </c>
      <c r="D41" s="454" t="s">
        <v>522</v>
      </c>
      <c r="E41" s="442"/>
      <c r="F41" s="439"/>
      <c r="G41" s="444"/>
      <c r="H41" s="444"/>
      <c r="I41" s="439"/>
      <c r="J41" s="439"/>
    </row>
    <row r="42" spans="1:10" s="461" customFormat="1" ht="64.5" hidden="1" customHeight="1" x14ac:dyDescent="0.3">
      <c r="A42" s="284" t="s">
        <v>140</v>
      </c>
      <c r="B42" s="284" t="s">
        <v>81</v>
      </c>
      <c r="C42" s="477" t="s">
        <v>56</v>
      </c>
      <c r="D42" s="478" t="s">
        <v>18</v>
      </c>
      <c r="E42" s="442"/>
      <c r="F42" s="439"/>
      <c r="G42" s="444"/>
      <c r="H42" s="444"/>
      <c r="I42" s="439"/>
      <c r="J42" s="439"/>
    </row>
    <row r="43" spans="1:10" s="461" customFormat="1" ht="138.75" hidden="1" customHeight="1" x14ac:dyDescent="0.3">
      <c r="A43" s="284"/>
      <c r="B43" s="284"/>
      <c r="C43" s="477"/>
      <c r="D43" s="479" t="s">
        <v>523</v>
      </c>
      <c r="E43" s="442"/>
      <c r="F43" s="439"/>
      <c r="G43" s="444"/>
      <c r="H43" s="444"/>
      <c r="I43" s="480"/>
      <c r="J43" s="439"/>
    </row>
    <row r="44" spans="1:10" s="475" customFormat="1" ht="46.5" hidden="1" customHeight="1" x14ac:dyDescent="0.3">
      <c r="A44" s="61" t="s">
        <v>21</v>
      </c>
      <c r="B44" s="61"/>
      <c r="C44" s="61"/>
      <c r="D44" s="144"/>
      <c r="E44" s="473"/>
      <c r="F44" s="473"/>
      <c r="G44" s="473"/>
      <c r="H44" s="473"/>
      <c r="I44" s="474">
        <f>SUM(I45)</f>
        <v>0</v>
      </c>
      <c r="J44" s="474"/>
    </row>
    <row r="45" spans="1:10" s="475" customFormat="1" ht="46.5" hidden="1" customHeight="1" x14ac:dyDescent="0.3">
      <c r="A45" s="61" t="s">
        <v>22</v>
      </c>
      <c r="B45" s="61"/>
      <c r="C45" s="61"/>
      <c r="D45" s="144"/>
      <c r="E45" s="473"/>
      <c r="F45" s="473"/>
      <c r="G45" s="473"/>
      <c r="H45" s="473"/>
      <c r="I45" s="474">
        <f>SUM(I46:I50)</f>
        <v>0</v>
      </c>
      <c r="J45" s="474"/>
    </row>
    <row r="46" spans="1:10" s="461" customFormat="1" ht="138.75" hidden="1" customHeight="1" x14ac:dyDescent="0.3">
      <c r="A46" s="284"/>
      <c r="B46" s="284"/>
      <c r="C46" s="477"/>
      <c r="D46" s="481"/>
      <c r="E46" s="442"/>
      <c r="F46" s="439"/>
      <c r="G46" s="444"/>
      <c r="H46" s="444"/>
      <c r="I46" s="482"/>
      <c r="J46" s="439"/>
    </row>
    <row r="47" spans="1:10" s="461" customFormat="1" ht="138.75" hidden="1" customHeight="1" x14ac:dyDescent="0.3">
      <c r="A47" s="284"/>
      <c r="B47" s="284"/>
      <c r="C47" s="477"/>
      <c r="D47" s="481"/>
      <c r="E47" s="442"/>
      <c r="F47" s="439"/>
      <c r="G47" s="444"/>
      <c r="H47" s="444"/>
      <c r="I47" s="482"/>
      <c r="J47" s="439"/>
    </row>
    <row r="48" spans="1:10" s="461" customFormat="1" ht="43.5" hidden="1" customHeight="1" x14ac:dyDescent="0.3">
      <c r="A48" s="280" t="s">
        <v>120</v>
      </c>
      <c r="B48" s="280"/>
      <c r="C48" s="280"/>
      <c r="D48" s="281" t="s">
        <v>86</v>
      </c>
      <c r="E48" s="459"/>
      <c r="F48" s="459"/>
      <c r="G48" s="459"/>
      <c r="H48" s="459"/>
      <c r="I48" s="460">
        <f>SUM(I49)</f>
        <v>0</v>
      </c>
      <c r="J48" s="483"/>
    </row>
    <row r="49" spans="1:10" s="461" customFormat="1" ht="45" hidden="1" customHeight="1" x14ac:dyDescent="0.3">
      <c r="A49" s="280" t="s">
        <v>121</v>
      </c>
      <c r="B49" s="280"/>
      <c r="C49" s="280"/>
      <c r="D49" s="281" t="s">
        <v>86</v>
      </c>
      <c r="E49" s="459"/>
      <c r="F49" s="459"/>
      <c r="G49" s="459"/>
      <c r="H49" s="459"/>
      <c r="I49" s="460">
        <f>SUM(I50)</f>
        <v>0</v>
      </c>
      <c r="J49" s="483"/>
    </row>
    <row r="50" spans="1:10" s="461" customFormat="1" ht="41.25" hidden="1" customHeight="1" x14ac:dyDescent="0.3">
      <c r="A50" s="121" t="s">
        <v>119</v>
      </c>
      <c r="B50" s="121" t="s">
        <v>87</v>
      </c>
      <c r="C50" s="121" t="s">
        <v>41</v>
      </c>
      <c r="D50" s="454"/>
      <c r="E50" s="463"/>
      <c r="F50" s="463"/>
      <c r="G50" s="463"/>
      <c r="H50" s="463"/>
      <c r="I50" s="464"/>
      <c r="J50" s="484"/>
    </row>
    <row r="51" spans="1:10" s="475" customFormat="1" ht="34.5" customHeight="1" x14ac:dyDescent="0.3">
      <c r="A51" s="485" t="s">
        <v>470</v>
      </c>
      <c r="B51" s="485" t="s">
        <v>470</v>
      </c>
      <c r="C51" s="485" t="s">
        <v>470</v>
      </c>
      <c r="D51" s="486" t="s">
        <v>200</v>
      </c>
      <c r="E51" s="485" t="s">
        <v>470</v>
      </c>
      <c r="F51" s="485" t="s">
        <v>470</v>
      </c>
      <c r="G51" s="487"/>
      <c r="H51" s="487"/>
      <c r="I51" s="488">
        <f>SUM(I14,I21,I34,I39,I45,I49)</f>
        <v>0</v>
      </c>
      <c r="J51" s="485" t="s">
        <v>470</v>
      </c>
    </row>
    <row r="52" spans="1:10" ht="17.25" customHeight="1" x14ac:dyDescent="0.3">
      <c r="A52" s="489"/>
      <c r="B52" s="489"/>
      <c r="C52" s="489"/>
      <c r="D52" s="428"/>
      <c r="E52" s="428"/>
      <c r="F52" s="428"/>
      <c r="G52" s="428"/>
      <c r="H52" s="428"/>
      <c r="I52" s="428"/>
      <c r="J52" s="428"/>
    </row>
    <row r="53" spans="1:10" ht="66.75" customHeight="1" x14ac:dyDescent="0.3">
      <c r="A53" s="489"/>
      <c r="B53" s="489"/>
      <c r="C53" s="489"/>
      <c r="D53" s="490"/>
      <c r="E53" s="490"/>
      <c r="F53" s="490"/>
      <c r="G53" s="490"/>
      <c r="H53" s="490"/>
      <c r="I53" s="425"/>
      <c r="J53" s="425"/>
    </row>
    <row r="54" spans="1:10" ht="18.75" x14ac:dyDescent="0.3">
      <c r="A54" s="489"/>
      <c r="B54" s="489"/>
      <c r="C54" s="489"/>
      <c r="D54" s="428"/>
      <c r="E54" s="428"/>
      <c r="F54" s="428"/>
      <c r="G54" s="428"/>
      <c r="H54" s="428"/>
      <c r="I54" s="425"/>
      <c r="J54" s="425"/>
    </row>
    <row r="55" spans="1:10" ht="20.25" x14ac:dyDescent="0.3">
      <c r="A55" s="491"/>
      <c r="B55" s="491"/>
      <c r="C55" s="491"/>
      <c r="D55" s="492"/>
      <c r="E55" s="492"/>
      <c r="F55" s="492"/>
      <c r="G55" s="492"/>
      <c r="H55" s="492"/>
      <c r="I55" s="425"/>
      <c r="J55" s="425"/>
    </row>
    <row r="56" spans="1:10" ht="15.75" x14ac:dyDescent="0.25">
      <c r="I56" s="425"/>
      <c r="J56" s="425"/>
    </row>
    <row r="60" spans="1:10" ht="15.75" x14ac:dyDescent="0.2">
      <c r="E60" s="493"/>
      <c r="F60" s="494"/>
      <c r="G60" s="495"/>
      <c r="H60" s="495"/>
    </row>
    <row r="61" spans="1:10" x14ac:dyDescent="0.2">
      <c r="E61" s="493"/>
      <c r="F61" s="496"/>
      <c r="G61" s="495"/>
      <c r="H61" s="495"/>
    </row>
    <row r="62" spans="1:10" x14ac:dyDescent="0.2">
      <c r="E62" s="495"/>
      <c r="F62" s="495"/>
      <c r="G62" s="495"/>
      <c r="H62" s="495"/>
    </row>
  </sheetData>
  <pageMargins left="0.78740157480314965" right="0.19685039370078741" top="0.78740157480314965" bottom="0.27559055118110237" header="0" footer="0"/>
  <pageSetup paperSize="9" scale="70" fitToHeight="2" orientation="landscape" r:id="rId1"/>
  <headerFooter differentFirst="1" alignWithMargins="0">
    <oddHeader xml:space="preserve">&amp;C&amp;P&amp;Rпродовження додатку  4  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10"/>
  <sheetViews>
    <sheetView showZeros="0" view="pageBreakPreview" zoomScale="87" zoomScaleNormal="112" zoomScaleSheetLayoutView="87" workbookViewId="0">
      <selection activeCell="D15" sqref="D15"/>
    </sheetView>
  </sheetViews>
  <sheetFormatPr defaultColWidth="9.140625" defaultRowHeight="12.75" x14ac:dyDescent="0.2"/>
  <cols>
    <col min="1" max="1" width="11.7109375" style="14" customWidth="1"/>
    <col min="2" max="2" width="11.85546875" style="14" customWidth="1"/>
    <col min="3" max="3" width="10.85546875" style="14" customWidth="1"/>
    <col min="4" max="4" width="43.140625" style="14" customWidth="1"/>
    <col min="5" max="5" width="51.42578125" style="14" customWidth="1"/>
    <col min="6" max="6" width="25.7109375" style="110" customWidth="1"/>
    <col min="7" max="7" width="17.5703125" style="89" customWidth="1"/>
    <col min="8" max="8" width="18.5703125" style="118" customWidth="1"/>
    <col min="9" max="10" width="18" style="14" customWidth="1"/>
    <col min="11" max="11" width="9.140625" customWidth="1"/>
    <col min="12" max="12" width="21.42578125" style="14" hidden="1" customWidth="1"/>
    <col min="13" max="13" width="16" style="14" hidden="1" customWidth="1"/>
    <col min="14" max="14" width="9.140625" style="14" hidden="1" customWidth="1"/>
    <col min="15" max="15" width="0" style="14" hidden="1" customWidth="1"/>
    <col min="16" max="16384" width="9.140625" style="14"/>
  </cols>
  <sheetData>
    <row r="4" spans="1:13" ht="57" customHeight="1" x14ac:dyDescent="0.2"/>
    <row r="5" spans="1:13" ht="16.350000000000001" customHeight="1" x14ac:dyDescent="0.3">
      <c r="D5" s="611"/>
      <c r="E5" s="611"/>
      <c r="F5" s="611"/>
      <c r="G5" s="611"/>
      <c r="H5" s="611"/>
      <c r="I5" s="611"/>
    </row>
    <row r="6" spans="1:13" ht="18.75" x14ac:dyDescent="0.3">
      <c r="D6" s="612"/>
      <c r="E6" s="612"/>
      <c r="F6" s="612"/>
      <c r="G6" s="612"/>
      <c r="H6" s="612"/>
      <c r="I6" s="612"/>
      <c r="J6" s="612"/>
    </row>
    <row r="7" spans="1:13" ht="16.899999999999999" customHeight="1" x14ac:dyDescent="0.3">
      <c r="D7" s="200"/>
      <c r="E7" s="200"/>
      <c r="F7" s="111"/>
      <c r="G7" s="199"/>
      <c r="H7" s="200"/>
      <c r="I7" s="200"/>
      <c r="J7" s="200"/>
    </row>
    <row r="8" spans="1:13" ht="27" customHeight="1" x14ac:dyDescent="0.3">
      <c r="A8" s="618" t="s">
        <v>388</v>
      </c>
      <c r="B8" s="619"/>
      <c r="D8" s="200"/>
      <c r="E8" s="200"/>
      <c r="F8" s="111"/>
      <c r="G8" s="199"/>
      <c r="H8" s="200"/>
      <c r="I8" s="200"/>
      <c r="J8" s="200"/>
    </row>
    <row r="9" spans="1:13" ht="17.45" customHeight="1" x14ac:dyDescent="0.3">
      <c r="A9" s="620" t="s">
        <v>228</v>
      </c>
      <c r="B9" s="621"/>
      <c r="D9" s="200"/>
      <c r="E9" s="200"/>
      <c r="F9" s="111"/>
      <c r="G9" s="199"/>
      <c r="H9" s="200"/>
      <c r="I9" s="200"/>
      <c r="J9" s="115" t="s">
        <v>230</v>
      </c>
    </row>
    <row r="10" spans="1:13" ht="9.6" customHeight="1" x14ac:dyDescent="0.3">
      <c r="E10" s="17"/>
      <c r="F10" s="111"/>
      <c r="G10" s="199"/>
      <c r="H10" s="18"/>
    </row>
    <row r="11" spans="1:13" s="49" customFormat="1" ht="27" customHeight="1" x14ac:dyDescent="0.2">
      <c r="A11" s="613" t="s">
        <v>286</v>
      </c>
      <c r="B11" s="613" t="s">
        <v>287</v>
      </c>
      <c r="C11" s="613" t="s">
        <v>199</v>
      </c>
      <c r="D11" s="614" t="s">
        <v>288</v>
      </c>
      <c r="E11" s="615" t="s">
        <v>202</v>
      </c>
      <c r="F11" s="615" t="s">
        <v>203</v>
      </c>
      <c r="G11" s="616" t="s">
        <v>200</v>
      </c>
      <c r="H11" s="617" t="s">
        <v>63</v>
      </c>
      <c r="I11" s="609" t="s">
        <v>64</v>
      </c>
      <c r="J11" s="610"/>
    </row>
    <row r="12" spans="1:13" s="49" customFormat="1" ht="104.25" customHeight="1" x14ac:dyDescent="0.2">
      <c r="A12" s="520"/>
      <c r="B12" s="520"/>
      <c r="C12" s="520"/>
      <c r="D12" s="520"/>
      <c r="E12" s="520"/>
      <c r="F12" s="549"/>
      <c r="G12" s="520"/>
      <c r="H12" s="520"/>
      <c r="I12" s="201" t="s">
        <v>195</v>
      </c>
      <c r="J12" s="52" t="s">
        <v>201</v>
      </c>
    </row>
    <row r="13" spans="1:13" s="106" customFormat="1" ht="15.75" customHeight="1" x14ac:dyDescent="0.2">
      <c r="A13" s="104">
        <v>1</v>
      </c>
      <c r="B13" s="104">
        <v>2</v>
      </c>
      <c r="C13" s="104">
        <v>3</v>
      </c>
      <c r="D13" s="104">
        <v>4</v>
      </c>
      <c r="E13" s="105">
        <v>5</v>
      </c>
      <c r="F13" s="105">
        <v>6</v>
      </c>
      <c r="G13" s="105">
        <v>7</v>
      </c>
      <c r="H13" s="105">
        <v>8</v>
      </c>
      <c r="I13" s="104">
        <v>9</v>
      </c>
      <c r="J13" s="105">
        <v>10</v>
      </c>
    </row>
    <row r="14" spans="1:13" ht="40.5" customHeight="1" x14ac:dyDescent="0.3">
      <c r="A14" s="307" t="s">
        <v>90</v>
      </c>
      <c r="B14" s="307"/>
      <c r="C14" s="307"/>
      <c r="D14" s="308" t="s">
        <v>84</v>
      </c>
      <c r="E14" s="309"/>
      <c r="F14" s="310"/>
      <c r="G14" s="62">
        <f>SUM(G15)</f>
        <v>0</v>
      </c>
      <c r="H14" s="62">
        <f t="shared" ref="H14:J14" si="0">SUM(H15)</f>
        <v>3000000</v>
      </c>
      <c r="I14" s="62">
        <f t="shared" si="0"/>
        <v>-3000000</v>
      </c>
      <c r="J14" s="62">
        <f t="shared" si="0"/>
        <v>-3000000</v>
      </c>
      <c r="K14" s="23"/>
      <c r="M14" s="34"/>
    </row>
    <row r="15" spans="1:13" ht="39" customHeight="1" x14ac:dyDescent="0.3">
      <c r="A15" s="307" t="s">
        <v>91</v>
      </c>
      <c r="B15" s="307"/>
      <c r="C15" s="307"/>
      <c r="D15" s="308" t="s">
        <v>84</v>
      </c>
      <c r="E15" s="309"/>
      <c r="F15" s="310"/>
      <c r="G15" s="62">
        <f>SUM(G16:G31)</f>
        <v>0</v>
      </c>
      <c r="H15" s="62">
        <f t="shared" ref="H15:J15" si="1">SUM(H16:H31)</f>
        <v>3000000</v>
      </c>
      <c r="I15" s="62">
        <f t="shared" si="1"/>
        <v>-3000000</v>
      </c>
      <c r="J15" s="62">
        <f t="shared" si="1"/>
        <v>-3000000</v>
      </c>
      <c r="K15" s="23"/>
      <c r="L15" s="311">
        <f>SUM(H14:I14)</f>
        <v>0</v>
      </c>
    </row>
    <row r="16" spans="1:13" s="313" customFormat="1" ht="115.5" hidden="1" customHeight="1" x14ac:dyDescent="0.3">
      <c r="A16" s="15" t="s">
        <v>216</v>
      </c>
      <c r="B16" s="15" t="s">
        <v>51</v>
      </c>
      <c r="C16" s="15" t="s">
        <v>52</v>
      </c>
      <c r="D16" s="37" t="s">
        <v>217</v>
      </c>
      <c r="E16" s="109" t="s">
        <v>245</v>
      </c>
      <c r="F16" s="114" t="s">
        <v>244</v>
      </c>
      <c r="G16" s="29">
        <f t="shared" ref="G16:G31" si="2">SUM(H16:I16)</f>
        <v>0</v>
      </c>
      <c r="H16" s="312"/>
      <c r="I16" s="312"/>
      <c r="J16" s="312"/>
      <c r="L16" s="314"/>
    </row>
    <row r="17" spans="1:12" s="313" customFormat="1" ht="71.25" hidden="1" customHeight="1" x14ac:dyDescent="0.3">
      <c r="A17" s="15" t="s">
        <v>216</v>
      </c>
      <c r="B17" s="15" t="s">
        <v>51</v>
      </c>
      <c r="C17" s="15" t="s">
        <v>52</v>
      </c>
      <c r="D17" s="37" t="s">
        <v>217</v>
      </c>
      <c r="E17" s="109" t="s">
        <v>379</v>
      </c>
      <c r="F17" s="114" t="s">
        <v>380</v>
      </c>
      <c r="G17" s="29">
        <f t="shared" si="2"/>
        <v>0</v>
      </c>
      <c r="H17" s="312"/>
      <c r="I17" s="312"/>
      <c r="J17" s="312"/>
      <c r="L17" s="314"/>
    </row>
    <row r="18" spans="1:12" s="313" customFormat="1" ht="39" hidden="1" customHeight="1" x14ac:dyDescent="0.3">
      <c r="A18" s="15" t="s">
        <v>216</v>
      </c>
      <c r="B18" s="15" t="s">
        <v>51</v>
      </c>
      <c r="C18" s="15" t="s">
        <v>52</v>
      </c>
      <c r="D18" s="37" t="s">
        <v>217</v>
      </c>
      <c r="E18" s="109" t="s">
        <v>317</v>
      </c>
      <c r="F18" s="114" t="s">
        <v>260</v>
      </c>
      <c r="G18" s="29">
        <f t="shared" si="2"/>
        <v>0</v>
      </c>
      <c r="H18" s="312"/>
      <c r="I18" s="312"/>
      <c r="J18" s="312"/>
      <c r="L18" s="314"/>
    </row>
    <row r="19" spans="1:12" s="313" customFormat="1" ht="54" hidden="1" customHeight="1" x14ac:dyDescent="0.3">
      <c r="A19" s="15" t="s">
        <v>216</v>
      </c>
      <c r="B19" s="15" t="s">
        <v>51</v>
      </c>
      <c r="C19" s="15" t="s">
        <v>52</v>
      </c>
      <c r="D19" s="37" t="s">
        <v>217</v>
      </c>
      <c r="E19" s="109" t="s">
        <v>381</v>
      </c>
      <c r="F19" s="114" t="s">
        <v>382</v>
      </c>
      <c r="G19" s="29">
        <f t="shared" si="2"/>
        <v>0</v>
      </c>
      <c r="H19" s="312"/>
      <c r="I19" s="312"/>
      <c r="J19" s="312"/>
      <c r="L19" s="314"/>
    </row>
    <row r="20" spans="1:12" s="313" customFormat="1" ht="57" hidden="1" customHeight="1" x14ac:dyDescent="0.3">
      <c r="A20" s="15" t="s">
        <v>216</v>
      </c>
      <c r="B20" s="15" t="s">
        <v>51</v>
      </c>
      <c r="C20" s="15" t="s">
        <v>52</v>
      </c>
      <c r="D20" s="37" t="s">
        <v>217</v>
      </c>
      <c r="E20" s="108" t="s">
        <v>374</v>
      </c>
      <c r="F20" s="65" t="s">
        <v>373</v>
      </c>
      <c r="G20" s="29">
        <f t="shared" si="2"/>
        <v>0</v>
      </c>
      <c r="H20" s="312"/>
      <c r="I20" s="312"/>
      <c r="J20" s="312"/>
      <c r="L20" s="314"/>
    </row>
    <row r="21" spans="1:12" s="313" customFormat="1" ht="57" hidden="1" customHeight="1" x14ac:dyDescent="0.3">
      <c r="A21" s="44" t="s">
        <v>100</v>
      </c>
      <c r="B21" s="44" t="s">
        <v>73</v>
      </c>
      <c r="C21" s="44" t="s">
        <v>48</v>
      </c>
      <c r="D21" s="315" t="s">
        <v>13</v>
      </c>
      <c r="E21" s="109" t="s">
        <v>248</v>
      </c>
      <c r="F21" s="114" t="s">
        <v>246</v>
      </c>
      <c r="G21" s="29">
        <f t="shared" si="2"/>
        <v>0</v>
      </c>
      <c r="H21" s="312"/>
      <c r="I21" s="312"/>
      <c r="J21" s="312"/>
      <c r="L21" s="314"/>
    </row>
    <row r="22" spans="1:12" s="313" customFormat="1" ht="57" hidden="1" customHeight="1" x14ac:dyDescent="0.3">
      <c r="A22" s="327" t="s">
        <v>435</v>
      </c>
      <c r="B22" s="327" t="s">
        <v>436</v>
      </c>
      <c r="C22" s="327" t="s">
        <v>438</v>
      </c>
      <c r="D22" s="322" t="s">
        <v>437</v>
      </c>
      <c r="E22" s="317" t="s">
        <v>446</v>
      </c>
      <c r="F22" s="319" t="s">
        <v>447</v>
      </c>
      <c r="G22" s="29">
        <f>SUM(H22:I22)</f>
        <v>0</v>
      </c>
      <c r="H22" s="312"/>
      <c r="I22" s="312"/>
      <c r="J22" s="312"/>
      <c r="L22" s="314"/>
    </row>
    <row r="23" spans="1:12" s="23" customFormat="1" ht="42" hidden="1" customHeight="1" x14ac:dyDescent="0.3">
      <c r="A23" s="327" t="s">
        <v>240</v>
      </c>
      <c r="B23" s="327" t="s">
        <v>241</v>
      </c>
      <c r="C23" s="327" t="s">
        <v>243</v>
      </c>
      <c r="D23" s="322" t="s">
        <v>242</v>
      </c>
      <c r="E23" s="317" t="s">
        <v>262</v>
      </c>
      <c r="F23" s="114" t="s">
        <v>259</v>
      </c>
      <c r="G23" s="29">
        <f t="shared" si="2"/>
        <v>0</v>
      </c>
      <c r="H23" s="29"/>
      <c r="I23" s="22"/>
      <c r="J23" s="22"/>
    </row>
    <row r="24" spans="1:12" ht="63" hidden="1" customHeight="1" x14ac:dyDescent="0.3">
      <c r="A24" s="328" t="s">
        <v>113</v>
      </c>
      <c r="B24" s="328" t="s">
        <v>114</v>
      </c>
      <c r="C24" s="328" t="s">
        <v>53</v>
      </c>
      <c r="D24" s="323" t="s">
        <v>112</v>
      </c>
      <c r="E24" s="317" t="s">
        <v>421</v>
      </c>
      <c r="F24" s="114" t="s">
        <v>422</v>
      </c>
      <c r="G24" s="29">
        <f t="shared" si="2"/>
        <v>0</v>
      </c>
      <c r="H24" s="316"/>
      <c r="I24" s="22"/>
      <c r="J24" s="150"/>
      <c r="K24" s="14"/>
    </row>
    <row r="25" spans="1:12" ht="78" hidden="1" customHeight="1" x14ac:dyDescent="0.3">
      <c r="A25" s="328" t="s">
        <v>115</v>
      </c>
      <c r="B25" s="328" t="s">
        <v>116</v>
      </c>
      <c r="C25" s="320" t="s">
        <v>117</v>
      </c>
      <c r="D25" s="324" t="s">
        <v>118</v>
      </c>
      <c r="E25" s="317" t="s">
        <v>312</v>
      </c>
      <c r="F25" s="65" t="s">
        <v>313</v>
      </c>
      <c r="G25" s="29">
        <f t="shared" si="2"/>
        <v>0</v>
      </c>
      <c r="H25" s="28"/>
      <c r="I25" s="22"/>
      <c r="J25" s="22"/>
      <c r="K25" s="14"/>
    </row>
    <row r="26" spans="1:12" ht="39.75" hidden="1" customHeight="1" x14ac:dyDescent="0.3">
      <c r="A26" s="329" t="s">
        <v>331</v>
      </c>
      <c r="B26" s="327" t="s">
        <v>332</v>
      </c>
      <c r="C26" s="321" t="s">
        <v>336</v>
      </c>
      <c r="D26" s="325" t="s">
        <v>335</v>
      </c>
      <c r="E26" s="318" t="s">
        <v>317</v>
      </c>
      <c r="F26" s="114" t="s">
        <v>260</v>
      </c>
      <c r="G26" s="29">
        <f t="shared" si="2"/>
        <v>0</v>
      </c>
      <c r="H26" s="28"/>
      <c r="I26" s="22"/>
      <c r="J26" s="22"/>
      <c r="K26" s="14"/>
    </row>
    <row r="27" spans="1:12" ht="72.75" hidden="1" customHeight="1" x14ac:dyDescent="0.3">
      <c r="A27" s="329" t="s">
        <v>339</v>
      </c>
      <c r="B27" s="327" t="s">
        <v>340</v>
      </c>
      <c r="C27" s="321" t="s">
        <v>336</v>
      </c>
      <c r="D27" s="325" t="s">
        <v>337</v>
      </c>
      <c r="E27" s="318" t="s">
        <v>379</v>
      </c>
      <c r="F27" s="114" t="s">
        <v>380</v>
      </c>
      <c r="G27" s="29">
        <f t="shared" si="2"/>
        <v>0</v>
      </c>
      <c r="H27" s="28"/>
      <c r="I27" s="22"/>
      <c r="J27" s="22"/>
      <c r="K27" s="14"/>
    </row>
    <row r="28" spans="1:12" ht="42.75" hidden="1" customHeight="1" x14ac:dyDescent="0.3">
      <c r="A28" s="329" t="s">
        <v>314</v>
      </c>
      <c r="B28" s="327" t="s">
        <v>315</v>
      </c>
      <c r="C28" s="321"/>
      <c r="D28" s="324" t="s">
        <v>316</v>
      </c>
      <c r="E28" s="318" t="s">
        <v>317</v>
      </c>
      <c r="F28" s="114" t="s">
        <v>260</v>
      </c>
      <c r="G28" s="29">
        <f t="shared" si="2"/>
        <v>0</v>
      </c>
      <c r="H28" s="28"/>
      <c r="I28" s="22"/>
      <c r="J28" s="150"/>
      <c r="K28" s="14"/>
    </row>
    <row r="29" spans="1:12" s="143" customFormat="1" ht="75" hidden="1" customHeight="1" x14ac:dyDescent="0.35">
      <c r="A29" s="327" t="s">
        <v>333</v>
      </c>
      <c r="B29" s="327" t="s">
        <v>334</v>
      </c>
      <c r="C29" s="327" t="s">
        <v>336</v>
      </c>
      <c r="D29" s="326" t="s">
        <v>338</v>
      </c>
      <c r="E29" s="318" t="s">
        <v>379</v>
      </c>
      <c r="F29" s="319" t="s">
        <v>380</v>
      </c>
      <c r="G29" s="29">
        <f t="shared" si="2"/>
        <v>0</v>
      </c>
      <c r="H29" s="28"/>
      <c r="I29" s="22"/>
      <c r="J29" s="22"/>
    </row>
    <row r="30" spans="1:12" s="143" customFormat="1" ht="75" hidden="1" customHeight="1" x14ac:dyDescent="0.35">
      <c r="A30" s="327" t="s">
        <v>393</v>
      </c>
      <c r="B30" s="327" t="s">
        <v>396</v>
      </c>
      <c r="C30" s="327" t="s">
        <v>51</v>
      </c>
      <c r="D30" s="326" t="s">
        <v>180</v>
      </c>
      <c r="E30" s="318" t="s">
        <v>379</v>
      </c>
      <c r="F30" s="319" t="s">
        <v>380</v>
      </c>
      <c r="G30" s="29">
        <f t="shared" si="2"/>
        <v>0</v>
      </c>
      <c r="H30" s="28"/>
      <c r="I30" s="22"/>
      <c r="J30" s="22"/>
    </row>
    <row r="31" spans="1:12" s="143" customFormat="1" ht="75" customHeight="1" x14ac:dyDescent="0.35">
      <c r="A31" s="327" t="s">
        <v>394</v>
      </c>
      <c r="B31" s="327" t="s">
        <v>395</v>
      </c>
      <c r="C31" s="327" t="s">
        <v>51</v>
      </c>
      <c r="D31" s="326" t="s">
        <v>397</v>
      </c>
      <c r="E31" s="318" t="s">
        <v>379</v>
      </c>
      <c r="F31" s="319" t="s">
        <v>380</v>
      </c>
      <c r="G31" s="29">
        <f t="shared" si="2"/>
        <v>0</v>
      </c>
      <c r="H31" s="28">
        <v>3000000</v>
      </c>
      <c r="I31" s="22">
        <v>-3000000</v>
      </c>
      <c r="J31" s="22">
        <v>-3000000</v>
      </c>
    </row>
    <row r="32" spans="1:12" s="31" customFormat="1" ht="42" hidden="1" customHeight="1" x14ac:dyDescent="0.3">
      <c r="A32" s="280" t="s">
        <v>130</v>
      </c>
      <c r="B32" s="289"/>
      <c r="C32" s="289"/>
      <c r="D32" s="281" t="s">
        <v>85</v>
      </c>
      <c r="E32" s="290"/>
      <c r="F32" s="291"/>
      <c r="G32" s="285">
        <f>SUM(G33)</f>
        <v>0</v>
      </c>
      <c r="H32" s="285">
        <f t="shared" ref="H32:J32" si="3">SUM(H33)</f>
        <v>0</v>
      </c>
      <c r="I32" s="285">
        <f t="shared" si="3"/>
        <v>0</v>
      </c>
      <c r="J32" s="285">
        <f t="shared" si="3"/>
        <v>0</v>
      </c>
    </row>
    <row r="33" spans="1:12" s="31" customFormat="1" ht="39.75" hidden="1" customHeight="1" x14ac:dyDescent="0.3">
      <c r="A33" s="280" t="s">
        <v>129</v>
      </c>
      <c r="B33" s="289"/>
      <c r="C33" s="289"/>
      <c r="D33" s="281" t="s">
        <v>85</v>
      </c>
      <c r="E33" s="290"/>
      <c r="F33" s="291"/>
      <c r="G33" s="285">
        <f>SUM(G34:G36)</f>
        <v>0</v>
      </c>
      <c r="H33" s="285">
        <f t="shared" ref="H33:J33" si="4">SUM(H34:H36)</f>
        <v>0</v>
      </c>
      <c r="I33" s="285">
        <f t="shared" si="4"/>
        <v>0</v>
      </c>
      <c r="J33" s="285">
        <f t="shared" si="4"/>
        <v>0</v>
      </c>
      <c r="L33" s="258">
        <f>SUM(H33:I33)</f>
        <v>0</v>
      </c>
    </row>
    <row r="34" spans="1:12" s="31" customFormat="1" ht="77.25" hidden="1" customHeight="1" x14ac:dyDescent="0.3">
      <c r="A34" s="124" t="s">
        <v>272</v>
      </c>
      <c r="B34" s="124" t="s">
        <v>273</v>
      </c>
      <c r="C34" s="124" t="s">
        <v>43</v>
      </c>
      <c r="D34" s="260" t="s">
        <v>389</v>
      </c>
      <c r="E34" s="60" t="s">
        <v>432</v>
      </c>
      <c r="F34" s="64" t="s">
        <v>433</v>
      </c>
      <c r="G34" s="167">
        <f t="shared" ref="G34" si="5">SUM(H34:I34)</f>
        <v>0</v>
      </c>
      <c r="H34" s="167"/>
      <c r="I34" s="128"/>
      <c r="J34" s="136"/>
      <c r="L34" s="292"/>
    </row>
    <row r="35" spans="1:12" s="31" customFormat="1" ht="75" hidden="1" customHeight="1" x14ac:dyDescent="0.3">
      <c r="A35" s="124" t="s">
        <v>276</v>
      </c>
      <c r="B35" s="124" t="s">
        <v>278</v>
      </c>
      <c r="C35" s="124" t="s">
        <v>45</v>
      </c>
      <c r="D35" s="260" t="s">
        <v>172</v>
      </c>
      <c r="E35" s="43" t="s">
        <v>250</v>
      </c>
      <c r="F35" s="90" t="s">
        <v>251</v>
      </c>
      <c r="G35" s="59">
        <f>SUM(H35:I35)</f>
        <v>0</v>
      </c>
      <c r="H35" s="167"/>
      <c r="I35" s="128"/>
      <c r="J35" s="136"/>
      <c r="L35" s="293"/>
    </row>
    <row r="36" spans="1:12" s="33" customFormat="1" ht="57" hidden="1" customHeight="1" x14ac:dyDescent="0.3">
      <c r="A36" s="124" t="s">
        <v>276</v>
      </c>
      <c r="B36" s="124" t="s">
        <v>278</v>
      </c>
      <c r="C36" s="124" t="s">
        <v>45</v>
      </c>
      <c r="D36" s="260" t="s">
        <v>172</v>
      </c>
      <c r="E36" s="43" t="s">
        <v>374</v>
      </c>
      <c r="F36" s="64" t="s">
        <v>373</v>
      </c>
      <c r="G36" s="59">
        <f>SUM(H36:I36)</f>
        <v>0</v>
      </c>
      <c r="H36" s="45"/>
      <c r="I36" s="45"/>
      <c r="J36" s="45"/>
    </row>
    <row r="37" spans="1:12" s="294" customFormat="1" ht="57.75" hidden="1" customHeight="1" x14ac:dyDescent="0.3">
      <c r="A37" s="280" t="s">
        <v>127</v>
      </c>
      <c r="B37" s="347"/>
      <c r="C37" s="347"/>
      <c r="D37" s="348" t="s">
        <v>326</v>
      </c>
      <c r="E37" s="349"/>
      <c r="F37" s="350"/>
      <c r="G37" s="351">
        <f>SUM(G38)</f>
        <v>0</v>
      </c>
      <c r="H37" s="351">
        <f t="shared" ref="H37:J37" si="6">SUM(H38)</f>
        <v>0</v>
      </c>
      <c r="I37" s="351">
        <f t="shared" si="6"/>
        <v>0</v>
      </c>
      <c r="J37" s="351">
        <f t="shared" si="6"/>
        <v>0</v>
      </c>
    </row>
    <row r="38" spans="1:12" s="294" customFormat="1" ht="60.75" hidden="1" customHeight="1" x14ac:dyDescent="0.3">
      <c r="A38" s="280" t="s">
        <v>126</v>
      </c>
      <c r="B38" s="347"/>
      <c r="C38" s="347"/>
      <c r="D38" s="348" t="s">
        <v>326</v>
      </c>
      <c r="E38" s="349"/>
      <c r="F38" s="350"/>
      <c r="G38" s="351">
        <f>SUM(G39:G57)</f>
        <v>0</v>
      </c>
      <c r="H38" s="351">
        <f t="shared" ref="H38:J38" si="7">SUM(H39:H57)</f>
        <v>0</v>
      </c>
      <c r="I38" s="351">
        <f t="shared" si="7"/>
        <v>0</v>
      </c>
      <c r="J38" s="351">
        <f t="shared" si="7"/>
        <v>0</v>
      </c>
      <c r="L38" s="352">
        <f>SUM(H37:I37)</f>
        <v>0</v>
      </c>
    </row>
    <row r="39" spans="1:12" s="125" customFormat="1" ht="41.25" hidden="1" customHeight="1" x14ac:dyDescent="0.3">
      <c r="A39" s="336" t="s">
        <v>346</v>
      </c>
      <c r="B39" s="336" t="s">
        <v>239</v>
      </c>
      <c r="C39" s="336" t="s">
        <v>238</v>
      </c>
      <c r="D39" s="333" t="s">
        <v>237</v>
      </c>
      <c r="E39" s="331" t="s">
        <v>375</v>
      </c>
      <c r="F39" s="337" t="s">
        <v>376</v>
      </c>
      <c r="G39" s="59">
        <f t="shared" ref="G39:G96" si="8">SUM(H39:I39)</f>
        <v>0</v>
      </c>
      <c r="H39" s="167"/>
      <c r="I39" s="167"/>
      <c r="J39" s="167"/>
      <c r="L39" s="140"/>
    </row>
    <row r="40" spans="1:12" s="125" customFormat="1" ht="75" hidden="1" customHeight="1" x14ac:dyDescent="0.3">
      <c r="A40" s="336" t="s">
        <v>345</v>
      </c>
      <c r="B40" s="336" t="s">
        <v>224</v>
      </c>
      <c r="C40" s="336" t="s">
        <v>223</v>
      </c>
      <c r="D40" s="330" t="s">
        <v>222</v>
      </c>
      <c r="E40" s="331" t="s">
        <v>375</v>
      </c>
      <c r="F40" s="337" t="s">
        <v>376</v>
      </c>
      <c r="G40" s="59">
        <f t="shared" si="8"/>
        <v>0</v>
      </c>
      <c r="H40" s="167"/>
      <c r="I40" s="139"/>
      <c r="J40" s="139"/>
      <c r="L40" s="140"/>
    </row>
    <row r="41" spans="1:12" s="125" customFormat="1" ht="43.5" hidden="1" customHeight="1" x14ac:dyDescent="0.3">
      <c r="A41" s="336" t="s">
        <v>347</v>
      </c>
      <c r="B41" s="336" t="s">
        <v>93</v>
      </c>
      <c r="C41" s="336" t="s">
        <v>72</v>
      </c>
      <c r="D41" s="332" t="s">
        <v>94</v>
      </c>
      <c r="E41" s="331" t="s">
        <v>375</v>
      </c>
      <c r="F41" s="337" t="s">
        <v>376</v>
      </c>
      <c r="G41" s="59">
        <f t="shared" si="8"/>
        <v>0</v>
      </c>
      <c r="H41" s="295"/>
      <c r="I41" s="139"/>
      <c r="J41" s="139"/>
      <c r="L41" s="140"/>
    </row>
    <row r="42" spans="1:12" s="125" customFormat="1" ht="60.75" hidden="1" customHeight="1" x14ac:dyDescent="0.3">
      <c r="A42" s="336" t="s">
        <v>348</v>
      </c>
      <c r="B42" s="336" t="s">
        <v>95</v>
      </c>
      <c r="C42" s="336" t="s">
        <v>72</v>
      </c>
      <c r="D42" s="332" t="s">
        <v>96</v>
      </c>
      <c r="E42" s="331" t="s">
        <v>375</v>
      </c>
      <c r="F42" s="337" t="s">
        <v>376</v>
      </c>
      <c r="G42" s="59">
        <f t="shared" si="8"/>
        <v>0</v>
      </c>
      <c r="H42" s="296"/>
      <c r="I42" s="139"/>
      <c r="J42" s="139"/>
      <c r="L42" s="140"/>
    </row>
    <row r="43" spans="1:12" s="125" customFormat="1" ht="41.25" hidden="1" customHeight="1" x14ac:dyDescent="0.3">
      <c r="A43" s="336" t="s">
        <v>349</v>
      </c>
      <c r="B43" s="336" t="s">
        <v>97</v>
      </c>
      <c r="C43" s="336" t="s">
        <v>72</v>
      </c>
      <c r="D43" s="333" t="s">
        <v>12</v>
      </c>
      <c r="E43" s="331" t="s">
        <v>375</v>
      </c>
      <c r="F43" s="337" t="s">
        <v>376</v>
      </c>
      <c r="G43" s="59">
        <f t="shared" si="8"/>
        <v>0</v>
      </c>
      <c r="H43" s="167"/>
      <c r="I43" s="139"/>
      <c r="J43" s="139"/>
      <c r="L43" s="140"/>
    </row>
    <row r="44" spans="1:12" s="125" customFormat="1" ht="38.25" hidden="1" customHeight="1" x14ac:dyDescent="0.3">
      <c r="A44" s="336" t="s">
        <v>350</v>
      </c>
      <c r="B44" s="336" t="s">
        <v>99</v>
      </c>
      <c r="C44" s="336" t="s">
        <v>72</v>
      </c>
      <c r="D44" s="333" t="s">
        <v>98</v>
      </c>
      <c r="E44" s="331" t="s">
        <v>375</v>
      </c>
      <c r="F44" s="337" t="s">
        <v>376</v>
      </c>
      <c r="G44" s="59">
        <f t="shared" si="8"/>
        <v>0</v>
      </c>
      <c r="H44" s="167"/>
      <c r="I44" s="139"/>
      <c r="J44" s="139"/>
      <c r="L44" s="140"/>
    </row>
    <row r="45" spans="1:12" s="125" customFormat="1" ht="76.5" hidden="1" customHeight="1" x14ac:dyDescent="0.3">
      <c r="A45" s="282" t="s">
        <v>133</v>
      </c>
      <c r="B45" s="338">
        <v>3031</v>
      </c>
      <c r="C45" s="338">
        <v>1030</v>
      </c>
      <c r="D45" s="334" t="s">
        <v>138</v>
      </c>
      <c r="E45" s="334" t="s">
        <v>233</v>
      </c>
      <c r="F45" s="337" t="s">
        <v>235</v>
      </c>
      <c r="G45" s="59">
        <f t="shared" si="8"/>
        <v>0</v>
      </c>
      <c r="H45" s="167"/>
      <c r="I45" s="167"/>
      <c r="J45" s="167"/>
      <c r="L45" s="297"/>
    </row>
    <row r="46" spans="1:12" s="33" customFormat="1" ht="77.25" hidden="1" customHeight="1" x14ac:dyDescent="0.3">
      <c r="A46" s="282" t="s">
        <v>136</v>
      </c>
      <c r="B46" s="339" t="s">
        <v>135</v>
      </c>
      <c r="C46" s="340" t="s">
        <v>54</v>
      </c>
      <c r="D46" s="334" t="s">
        <v>139</v>
      </c>
      <c r="E46" s="334" t="s">
        <v>233</v>
      </c>
      <c r="F46" s="337" t="s">
        <v>235</v>
      </c>
      <c r="G46" s="59">
        <f t="shared" si="8"/>
        <v>0</v>
      </c>
      <c r="H46" s="167"/>
      <c r="I46" s="45"/>
      <c r="J46" s="45"/>
      <c r="L46" s="294"/>
    </row>
    <row r="47" spans="1:12" s="298" customFormat="1" ht="54.75" hidden="1" customHeight="1" x14ac:dyDescent="0.3">
      <c r="A47" s="282" t="s">
        <v>137</v>
      </c>
      <c r="B47" s="282" t="s">
        <v>134</v>
      </c>
      <c r="C47" s="283" t="s">
        <v>54</v>
      </c>
      <c r="D47" s="353" t="s">
        <v>20</v>
      </c>
      <c r="E47" s="334" t="s">
        <v>233</v>
      </c>
      <c r="F47" s="337" t="s">
        <v>235</v>
      </c>
      <c r="G47" s="59">
        <f t="shared" si="8"/>
        <v>0</v>
      </c>
      <c r="H47" s="167"/>
      <c r="I47" s="45"/>
      <c r="J47" s="45"/>
      <c r="L47" s="299"/>
    </row>
    <row r="48" spans="1:12" s="298" customFormat="1" ht="72" hidden="1" customHeight="1" x14ac:dyDescent="0.3">
      <c r="A48" s="282" t="s">
        <v>351</v>
      </c>
      <c r="B48" s="282" t="s">
        <v>352</v>
      </c>
      <c r="C48" s="283" t="s">
        <v>54</v>
      </c>
      <c r="D48" s="334" t="s">
        <v>327</v>
      </c>
      <c r="E48" s="334" t="s">
        <v>233</v>
      </c>
      <c r="F48" s="337" t="s">
        <v>235</v>
      </c>
      <c r="G48" s="59">
        <f t="shared" si="8"/>
        <v>0</v>
      </c>
      <c r="H48" s="167"/>
      <c r="I48" s="45"/>
      <c r="J48" s="45"/>
      <c r="L48" s="299"/>
    </row>
    <row r="49" spans="1:12" s="298" customFormat="1" ht="72" hidden="1" customHeight="1" x14ac:dyDescent="0.3">
      <c r="A49" s="336" t="s">
        <v>353</v>
      </c>
      <c r="B49" s="336" t="s">
        <v>102</v>
      </c>
      <c r="C49" s="336" t="s">
        <v>48</v>
      </c>
      <c r="D49" s="335" t="s">
        <v>101</v>
      </c>
      <c r="E49" s="331" t="s">
        <v>248</v>
      </c>
      <c r="F49" s="338" t="s">
        <v>246</v>
      </c>
      <c r="G49" s="59">
        <f t="shared" si="8"/>
        <v>0</v>
      </c>
      <c r="H49" s="167"/>
      <c r="I49" s="45"/>
      <c r="J49" s="45"/>
      <c r="L49" s="299"/>
    </row>
    <row r="50" spans="1:12" s="298" customFormat="1" ht="72" hidden="1" customHeight="1" x14ac:dyDescent="0.3">
      <c r="A50" s="336" t="s">
        <v>357</v>
      </c>
      <c r="B50" s="336" t="s">
        <v>103</v>
      </c>
      <c r="C50" s="336" t="s">
        <v>48</v>
      </c>
      <c r="D50" s="335" t="s">
        <v>104</v>
      </c>
      <c r="E50" s="331" t="s">
        <v>248</v>
      </c>
      <c r="F50" s="338" t="s">
        <v>246</v>
      </c>
      <c r="G50" s="59">
        <f t="shared" si="8"/>
        <v>0</v>
      </c>
      <c r="H50" s="167"/>
      <c r="I50" s="45"/>
      <c r="J50" s="45"/>
      <c r="L50" s="299"/>
    </row>
    <row r="51" spans="1:12" s="298" customFormat="1" ht="73.5" hidden="1" customHeight="1" x14ac:dyDescent="0.3">
      <c r="A51" s="282" t="s">
        <v>145</v>
      </c>
      <c r="B51" s="354" t="s">
        <v>146</v>
      </c>
      <c r="C51" s="341" t="s">
        <v>19</v>
      </c>
      <c r="D51" s="355" t="s">
        <v>328</v>
      </c>
      <c r="E51" s="334" t="s">
        <v>233</v>
      </c>
      <c r="F51" s="337" t="s">
        <v>235</v>
      </c>
      <c r="G51" s="59">
        <f t="shared" si="8"/>
        <v>0</v>
      </c>
      <c r="H51" s="167"/>
      <c r="I51" s="45"/>
      <c r="J51" s="45"/>
      <c r="L51" s="299"/>
    </row>
    <row r="52" spans="1:12" s="33" customFormat="1" ht="54.75" hidden="1" customHeight="1" x14ac:dyDescent="0.3">
      <c r="A52" s="341" t="s">
        <v>147</v>
      </c>
      <c r="B52" s="282" t="s">
        <v>106</v>
      </c>
      <c r="C52" s="341" t="s">
        <v>47</v>
      </c>
      <c r="D52" s="355" t="s">
        <v>107</v>
      </c>
      <c r="E52" s="334" t="s">
        <v>233</v>
      </c>
      <c r="F52" s="337" t="s">
        <v>235</v>
      </c>
      <c r="G52" s="59">
        <f t="shared" si="8"/>
        <v>0</v>
      </c>
      <c r="H52" s="45"/>
      <c r="I52" s="45"/>
      <c r="J52" s="45"/>
      <c r="L52" s="294"/>
    </row>
    <row r="53" spans="1:12" s="33" customFormat="1" ht="54" hidden="1" customHeight="1" x14ac:dyDescent="0.3">
      <c r="A53" s="124" t="s">
        <v>147</v>
      </c>
      <c r="B53" s="284" t="s">
        <v>106</v>
      </c>
      <c r="C53" s="124" t="s">
        <v>47</v>
      </c>
      <c r="D53" s="300" t="s">
        <v>107</v>
      </c>
      <c r="E53" s="43" t="s">
        <v>429</v>
      </c>
      <c r="F53" s="64" t="s">
        <v>430</v>
      </c>
      <c r="G53" s="59">
        <f t="shared" si="8"/>
        <v>0</v>
      </c>
      <c r="H53" s="45"/>
      <c r="I53" s="45"/>
      <c r="J53" s="45"/>
      <c r="L53" s="294"/>
    </row>
    <row r="54" spans="1:12" s="33" customFormat="1" ht="70.900000000000006" hidden="1" customHeight="1" x14ac:dyDescent="0.3">
      <c r="A54" s="124" t="s">
        <v>147</v>
      </c>
      <c r="B54" s="284" t="s">
        <v>106</v>
      </c>
      <c r="C54" s="124" t="s">
        <v>47</v>
      </c>
      <c r="D54" s="300" t="s">
        <v>107</v>
      </c>
      <c r="E54" s="60" t="s">
        <v>379</v>
      </c>
      <c r="F54" s="90" t="s">
        <v>380</v>
      </c>
      <c r="G54" s="59">
        <f t="shared" si="8"/>
        <v>0</v>
      </c>
      <c r="H54" s="45"/>
      <c r="I54" s="45"/>
      <c r="J54" s="45"/>
      <c r="L54" s="294"/>
    </row>
    <row r="55" spans="1:12" s="33" customFormat="1" ht="94.5" hidden="1" customHeight="1" x14ac:dyDescent="0.3">
      <c r="A55" s="284" t="s">
        <v>358</v>
      </c>
      <c r="B55" s="284" t="s">
        <v>220</v>
      </c>
      <c r="C55" s="124" t="s">
        <v>204</v>
      </c>
      <c r="D55" s="300" t="s">
        <v>221</v>
      </c>
      <c r="E55" s="60" t="s">
        <v>384</v>
      </c>
      <c r="F55" s="64" t="s">
        <v>385</v>
      </c>
      <c r="G55" s="59">
        <f t="shared" si="8"/>
        <v>0</v>
      </c>
      <c r="H55" s="45"/>
      <c r="I55" s="45"/>
      <c r="J55" s="45"/>
      <c r="L55" s="294"/>
    </row>
    <row r="56" spans="1:12" s="33" customFormat="1" ht="74.25" hidden="1" customHeight="1" x14ac:dyDescent="0.3">
      <c r="A56" s="301" t="s">
        <v>391</v>
      </c>
      <c r="B56" s="121" t="s">
        <v>334</v>
      </c>
      <c r="C56" s="121" t="s">
        <v>336</v>
      </c>
      <c r="D56" s="288" t="s">
        <v>338</v>
      </c>
      <c r="E56" s="60" t="s">
        <v>379</v>
      </c>
      <c r="F56" s="90" t="s">
        <v>380</v>
      </c>
      <c r="G56" s="59">
        <f t="shared" si="8"/>
        <v>0</v>
      </c>
      <c r="H56" s="167"/>
      <c r="I56" s="45"/>
      <c r="J56" s="45"/>
      <c r="L56" s="294"/>
    </row>
    <row r="57" spans="1:12" s="33" customFormat="1" ht="15.75" hidden="1" customHeight="1" x14ac:dyDescent="0.3">
      <c r="A57" s="121" t="s">
        <v>406</v>
      </c>
      <c r="B57" s="121" t="s">
        <v>396</v>
      </c>
      <c r="C57" s="121" t="s">
        <v>51</v>
      </c>
      <c r="D57" s="288" t="s">
        <v>180</v>
      </c>
      <c r="E57" s="43" t="s">
        <v>233</v>
      </c>
      <c r="F57" s="64" t="s">
        <v>235</v>
      </c>
      <c r="G57" s="59">
        <f t="shared" si="8"/>
        <v>0</v>
      </c>
      <c r="H57" s="167"/>
      <c r="I57" s="45"/>
      <c r="J57" s="45"/>
      <c r="L57" s="294"/>
    </row>
    <row r="58" spans="1:12" s="31" customFormat="1" ht="54" hidden="1" customHeight="1" x14ac:dyDescent="0.3">
      <c r="A58" s="280" t="s">
        <v>21</v>
      </c>
      <c r="B58" s="356"/>
      <c r="C58" s="356"/>
      <c r="D58" s="348" t="s">
        <v>318</v>
      </c>
      <c r="E58" s="349"/>
      <c r="F58" s="350"/>
      <c r="G58" s="351">
        <f t="shared" si="8"/>
        <v>0</v>
      </c>
      <c r="H58" s="285">
        <f>SUM(H59)</f>
        <v>0</v>
      </c>
      <c r="I58" s="285">
        <f t="shared" ref="I58:J58" si="9">SUM(I59)</f>
        <v>0</v>
      </c>
      <c r="J58" s="285">
        <f t="shared" si="9"/>
        <v>0</v>
      </c>
    </row>
    <row r="59" spans="1:12" s="31" customFormat="1" ht="57" hidden="1" customHeight="1" x14ac:dyDescent="0.3">
      <c r="A59" s="280" t="s">
        <v>22</v>
      </c>
      <c r="B59" s="356"/>
      <c r="C59" s="356"/>
      <c r="D59" s="348" t="s">
        <v>318</v>
      </c>
      <c r="E59" s="349"/>
      <c r="F59" s="350"/>
      <c r="G59" s="285">
        <f>SUM(G61:G72)</f>
        <v>0</v>
      </c>
      <c r="H59" s="285">
        <f t="shared" ref="H59:J59" si="10">SUM(H61:H72)</f>
        <v>0</v>
      </c>
      <c r="I59" s="285">
        <f t="shared" si="10"/>
        <v>0</v>
      </c>
      <c r="J59" s="285">
        <f t="shared" si="10"/>
        <v>0</v>
      </c>
      <c r="L59" s="126">
        <f>SUM(H59:I59)</f>
        <v>0</v>
      </c>
    </row>
    <row r="60" spans="1:12" s="31" customFormat="1" ht="64.5" hidden="1" customHeight="1" x14ac:dyDescent="0.3">
      <c r="A60" s="124" t="s">
        <v>268</v>
      </c>
      <c r="B60" s="124" t="s">
        <v>269</v>
      </c>
      <c r="C60" s="124" t="s">
        <v>44</v>
      </c>
      <c r="D60" s="127" t="s">
        <v>359</v>
      </c>
      <c r="E60" s="43" t="s">
        <v>374</v>
      </c>
      <c r="F60" s="64" t="s">
        <v>373</v>
      </c>
      <c r="G60" s="59">
        <f>SUM(H60:I60)</f>
        <v>0</v>
      </c>
      <c r="H60" s="128"/>
      <c r="I60" s="128"/>
      <c r="J60" s="128"/>
      <c r="L60" s="126"/>
    </row>
    <row r="61" spans="1:12" s="31" customFormat="1" ht="72.75" hidden="1" customHeight="1" x14ac:dyDescent="0.3">
      <c r="A61" s="124" t="s">
        <v>360</v>
      </c>
      <c r="B61" s="124" t="s">
        <v>103</v>
      </c>
      <c r="C61" s="124" t="s">
        <v>48</v>
      </c>
      <c r="D61" s="127" t="s">
        <v>104</v>
      </c>
      <c r="E61" s="60" t="s">
        <v>319</v>
      </c>
      <c r="F61" s="90" t="s">
        <v>246</v>
      </c>
      <c r="G61" s="59">
        <f t="shared" ref="G61:G62" si="11">SUM(H61:I61)</f>
        <v>0</v>
      </c>
      <c r="H61" s="128"/>
      <c r="I61" s="136"/>
      <c r="J61" s="136"/>
      <c r="L61" s="258"/>
    </row>
    <row r="62" spans="1:12" s="31" customFormat="1" ht="72.599999999999994" hidden="1" customHeight="1" x14ac:dyDescent="0.3">
      <c r="A62" s="124" t="s">
        <v>377</v>
      </c>
      <c r="B62" s="124" t="s">
        <v>106</v>
      </c>
      <c r="C62" s="124" t="s">
        <v>47</v>
      </c>
      <c r="D62" s="127" t="s">
        <v>107</v>
      </c>
      <c r="E62" s="60" t="s">
        <v>319</v>
      </c>
      <c r="F62" s="90" t="s">
        <v>246</v>
      </c>
      <c r="G62" s="59">
        <f t="shared" si="11"/>
        <v>0</v>
      </c>
      <c r="H62" s="128"/>
      <c r="I62" s="136"/>
      <c r="J62" s="136"/>
    </row>
    <row r="63" spans="1:12" s="33" customFormat="1" ht="117.75" hidden="1" customHeight="1" x14ac:dyDescent="0.3">
      <c r="A63" s="123" t="s">
        <v>361</v>
      </c>
      <c r="B63" s="46" t="s">
        <v>75</v>
      </c>
      <c r="C63" s="123" t="s">
        <v>48</v>
      </c>
      <c r="D63" s="302" t="s">
        <v>14</v>
      </c>
      <c r="E63" s="60" t="s">
        <v>249</v>
      </c>
      <c r="F63" s="90" t="s">
        <v>247</v>
      </c>
      <c r="G63" s="59">
        <f>SUM(H63:I63)</f>
        <v>0</v>
      </c>
      <c r="H63" s="59"/>
      <c r="I63" s="45"/>
      <c r="J63" s="286"/>
    </row>
    <row r="64" spans="1:12" s="33" customFormat="1" ht="59.25" hidden="1" customHeight="1" x14ac:dyDescent="0.3">
      <c r="A64" s="124" t="s">
        <v>150</v>
      </c>
      <c r="B64" s="124" t="s">
        <v>152</v>
      </c>
      <c r="C64" s="124" t="s">
        <v>57</v>
      </c>
      <c r="D64" s="127" t="s">
        <v>149</v>
      </c>
      <c r="E64" s="43" t="s">
        <v>374</v>
      </c>
      <c r="F64" s="64" t="s">
        <v>373</v>
      </c>
      <c r="G64" s="59">
        <f>SUM(H64:I64)</f>
        <v>0</v>
      </c>
      <c r="H64" s="59"/>
      <c r="I64" s="45"/>
      <c r="J64" s="45"/>
    </row>
    <row r="65" spans="1:12" s="31" customFormat="1" ht="57.75" hidden="1" customHeight="1" x14ac:dyDescent="0.3">
      <c r="A65" s="287" t="s">
        <v>155</v>
      </c>
      <c r="B65" s="287" t="s">
        <v>156</v>
      </c>
      <c r="C65" s="287" t="s">
        <v>59</v>
      </c>
      <c r="D65" s="303" t="s">
        <v>157</v>
      </c>
      <c r="E65" s="43" t="s">
        <v>234</v>
      </c>
      <c r="F65" s="64" t="s">
        <v>261</v>
      </c>
      <c r="G65" s="59">
        <f>SUM(H65:I65)</f>
        <v>0</v>
      </c>
      <c r="H65" s="45"/>
      <c r="I65" s="45"/>
      <c r="J65" s="45"/>
    </row>
    <row r="66" spans="1:12" s="31" customFormat="1" ht="36.75" hidden="1" customHeight="1" x14ac:dyDescent="0.3">
      <c r="A66" s="287" t="s">
        <v>159</v>
      </c>
      <c r="B66" s="287" t="s">
        <v>160</v>
      </c>
      <c r="C66" s="287" t="s">
        <v>59</v>
      </c>
      <c r="D66" s="304" t="s">
        <v>158</v>
      </c>
      <c r="E66" s="43" t="s">
        <v>234</v>
      </c>
      <c r="F66" s="64" t="s">
        <v>261</v>
      </c>
      <c r="G66" s="59">
        <f>SUM(H66:I66)</f>
        <v>0</v>
      </c>
      <c r="H66" s="45"/>
      <c r="I66" s="45"/>
      <c r="J66" s="45"/>
    </row>
    <row r="67" spans="1:12" s="31" customFormat="1" ht="29.25" hidden="1" customHeight="1" x14ac:dyDescent="0.3">
      <c r="A67" s="287" t="s">
        <v>362</v>
      </c>
      <c r="B67" s="121" t="s">
        <v>77</v>
      </c>
      <c r="C67" s="287" t="s">
        <v>46</v>
      </c>
      <c r="D67" s="260" t="s">
        <v>16</v>
      </c>
      <c r="E67" s="43" t="s">
        <v>374</v>
      </c>
      <c r="F67" s="64" t="s">
        <v>373</v>
      </c>
      <c r="G67" s="59">
        <f>SUM(H67:I67)</f>
        <v>0</v>
      </c>
      <c r="H67" s="45"/>
      <c r="I67" s="45"/>
      <c r="J67" s="45"/>
    </row>
    <row r="68" spans="1:12" s="31" customFormat="1" ht="54" hidden="1" customHeight="1" x14ac:dyDescent="0.3">
      <c r="A68" s="287" t="s">
        <v>362</v>
      </c>
      <c r="B68" s="121" t="s">
        <v>77</v>
      </c>
      <c r="C68" s="287" t="s">
        <v>46</v>
      </c>
      <c r="D68" s="260" t="s">
        <v>16</v>
      </c>
      <c r="E68" s="43" t="s">
        <v>250</v>
      </c>
      <c r="F68" s="64" t="s">
        <v>378</v>
      </c>
      <c r="G68" s="59">
        <f t="shared" ref="G68:G71" si="12">SUM(H68:I68)</f>
        <v>0</v>
      </c>
      <c r="H68" s="45"/>
      <c r="I68" s="45"/>
      <c r="J68" s="45"/>
    </row>
    <row r="69" spans="1:12" s="31" customFormat="1" ht="55.5" hidden="1" customHeight="1" x14ac:dyDescent="0.3">
      <c r="A69" s="121" t="s">
        <v>363</v>
      </c>
      <c r="B69" s="121" t="s">
        <v>78</v>
      </c>
      <c r="C69" s="259" t="s">
        <v>46</v>
      </c>
      <c r="D69" s="260" t="s">
        <v>15</v>
      </c>
      <c r="E69" s="43" t="s">
        <v>250</v>
      </c>
      <c r="F69" s="64" t="s">
        <v>378</v>
      </c>
      <c r="G69" s="59">
        <f t="shared" si="12"/>
        <v>0</v>
      </c>
      <c r="H69" s="45"/>
      <c r="I69" s="45"/>
      <c r="J69" s="45"/>
    </row>
    <row r="70" spans="1:12" s="33" customFormat="1" ht="75" hidden="1" customHeight="1" x14ac:dyDescent="0.3">
      <c r="A70" s="336" t="s">
        <v>364</v>
      </c>
      <c r="B70" s="336" t="s">
        <v>218</v>
      </c>
      <c r="C70" s="342" t="s">
        <v>46</v>
      </c>
      <c r="D70" s="334" t="s">
        <v>219</v>
      </c>
      <c r="E70" s="334" t="s">
        <v>250</v>
      </c>
      <c r="F70" s="337" t="s">
        <v>378</v>
      </c>
      <c r="G70" s="59">
        <f t="shared" si="12"/>
        <v>0</v>
      </c>
      <c r="H70" s="59"/>
      <c r="I70" s="45"/>
      <c r="J70" s="286"/>
    </row>
    <row r="71" spans="1:12" s="31" customFormat="1" ht="53.25" hidden="1" customHeight="1" x14ac:dyDescent="0.3">
      <c r="A71" s="336" t="s">
        <v>407</v>
      </c>
      <c r="B71" s="336" t="s">
        <v>408</v>
      </c>
      <c r="C71" s="342" t="s">
        <v>409</v>
      </c>
      <c r="D71" s="334" t="s">
        <v>410</v>
      </c>
      <c r="E71" s="334" t="s">
        <v>414</v>
      </c>
      <c r="F71" s="337" t="s">
        <v>415</v>
      </c>
      <c r="G71" s="59">
        <f t="shared" si="12"/>
        <v>0</v>
      </c>
      <c r="H71" s="45"/>
      <c r="I71" s="45"/>
      <c r="J71" s="45"/>
    </row>
    <row r="72" spans="1:12" s="31" customFormat="1" ht="57.75" hidden="1" customHeight="1" x14ac:dyDescent="0.3">
      <c r="A72" s="121" t="s">
        <v>428</v>
      </c>
      <c r="B72" s="121" t="s">
        <v>209</v>
      </c>
      <c r="C72" s="259" t="s">
        <v>60</v>
      </c>
      <c r="D72" s="260" t="s">
        <v>210</v>
      </c>
      <c r="E72" s="43" t="s">
        <v>257</v>
      </c>
      <c r="F72" s="90" t="s">
        <v>258</v>
      </c>
      <c r="G72" s="59">
        <f t="shared" si="8"/>
        <v>0</v>
      </c>
      <c r="H72" s="45"/>
      <c r="I72" s="45"/>
      <c r="J72" s="45"/>
    </row>
    <row r="73" spans="1:12" s="31" customFormat="1" ht="72.75" hidden="1" customHeight="1" x14ac:dyDescent="0.3">
      <c r="A73" s="280" t="s">
        <v>289</v>
      </c>
      <c r="B73" s="356"/>
      <c r="C73" s="356"/>
      <c r="D73" s="348" t="s">
        <v>290</v>
      </c>
      <c r="E73" s="349"/>
      <c r="F73" s="350"/>
      <c r="G73" s="351">
        <f t="shared" si="8"/>
        <v>0</v>
      </c>
      <c r="H73" s="285">
        <f>SUM(H74)</f>
        <v>0</v>
      </c>
      <c r="I73" s="285">
        <f t="shared" ref="I73:J73" si="13">SUM(I74)</f>
        <v>0</v>
      </c>
      <c r="J73" s="285">
        <f t="shared" si="13"/>
        <v>0</v>
      </c>
    </row>
    <row r="74" spans="1:12" s="31" customFormat="1" ht="71.25" hidden="1" customHeight="1" x14ac:dyDescent="0.3">
      <c r="A74" s="280" t="s">
        <v>291</v>
      </c>
      <c r="B74" s="356"/>
      <c r="C74" s="356"/>
      <c r="D74" s="348" t="s">
        <v>290</v>
      </c>
      <c r="E74" s="349"/>
      <c r="F74" s="350"/>
      <c r="G74" s="351">
        <f>SUM(G75:G101)</f>
        <v>0</v>
      </c>
      <c r="H74" s="351">
        <f t="shared" ref="H74:J74" si="14">SUM(H75:H101)</f>
        <v>0</v>
      </c>
      <c r="I74" s="351">
        <f t="shared" si="14"/>
        <v>0</v>
      </c>
      <c r="J74" s="351">
        <f t="shared" si="14"/>
        <v>0</v>
      </c>
      <c r="L74" s="258">
        <f>SUM(H74:I74)</f>
        <v>0</v>
      </c>
    </row>
    <row r="75" spans="1:12" s="31" customFormat="1" ht="116.25" hidden="1" customHeight="1" x14ac:dyDescent="0.3">
      <c r="A75" s="124" t="s">
        <v>292</v>
      </c>
      <c r="B75" s="124" t="s">
        <v>87</v>
      </c>
      <c r="C75" s="121" t="s">
        <v>41</v>
      </c>
      <c r="D75" s="43" t="s">
        <v>274</v>
      </c>
      <c r="E75" s="60" t="s">
        <v>416</v>
      </c>
      <c r="F75" s="64" t="s">
        <v>417</v>
      </c>
      <c r="G75" s="59">
        <f t="shared" ref="G75:G80" si="15">SUM(H75:I75)</f>
        <v>0</v>
      </c>
      <c r="H75" s="167"/>
      <c r="I75" s="139"/>
      <c r="J75" s="139"/>
      <c r="L75" s="258"/>
    </row>
    <row r="76" spans="1:12" s="261" customFormat="1" ht="93.75" hidden="1" customHeight="1" x14ac:dyDescent="0.3">
      <c r="A76" s="336" t="s">
        <v>365</v>
      </c>
      <c r="B76" s="336" t="s">
        <v>273</v>
      </c>
      <c r="C76" s="342" t="s">
        <v>43</v>
      </c>
      <c r="D76" s="334" t="s">
        <v>389</v>
      </c>
      <c r="E76" s="331" t="s">
        <v>416</v>
      </c>
      <c r="F76" s="337" t="s">
        <v>417</v>
      </c>
      <c r="G76" s="59">
        <f t="shared" si="15"/>
        <v>0</v>
      </c>
      <c r="H76" s="167"/>
      <c r="I76" s="167"/>
      <c r="J76" s="167"/>
      <c r="L76" s="262"/>
    </row>
    <row r="77" spans="1:12" s="261" customFormat="1" ht="113.25" hidden="1" customHeight="1" x14ac:dyDescent="0.3">
      <c r="A77" s="341" t="s">
        <v>431</v>
      </c>
      <c r="B77" s="336" t="s">
        <v>239</v>
      </c>
      <c r="C77" s="336" t="s">
        <v>238</v>
      </c>
      <c r="D77" s="333" t="s">
        <v>237</v>
      </c>
      <c r="E77" s="331" t="s">
        <v>416</v>
      </c>
      <c r="F77" s="337" t="s">
        <v>417</v>
      </c>
      <c r="G77" s="59">
        <f t="shared" si="15"/>
        <v>0</v>
      </c>
      <c r="H77" s="167"/>
      <c r="I77" s="167"/>
      <c r="J77" s="167"/>
      <c r="L77" s="262"/>
    </row>
    <row r="78" spans="1:12" s="31" customFormat="1" ht="118.5" hidden="1" customHeight="1" x14ac:dyDescent="0.3">
      <c r="A78" s="341" t="s">
        <v>330</v>
      </c>
      <c r="B78" s="341" t="s">
        <v>162</v>
      </c>
      <c r="C78" s="336" t="s">
        <v>204</v>
      </c>
      <c r="D78" s="334" t="s">
        <v>163</v>
      </c>
      <c r="E78" s="331" t="s">
        <v>416</v>
      </c>
      <c r="F78" s="337" t="s">
        <v>417</v>
      </c>
      <c r="G78" s="59">
        <f t="shared" si="15"/>
        <v>0</v>
      </c>
      <c r="H78" s="128"/>
      <c r="I78" s="128"/>
      <c r="J78" s="128"/>
    </row>
    <row r="79" spans="1:12" s="31" customFormat="1" ht="76.5" hidden="1" customHeight="1" x14ac:dyDescent="0.3">
      <c r="A79" s="341" t="s">
        <v>330</v>
      </c>
      <c r="B79" s="341" t="s">
        <v>162</v>
      </c>
      <c r="C79" s="336" t="s">
        <v>204</v>
      </c>
      <c r="D79" s="334" t="s">
        <v>163</v>
      </c>
      <c r="E79" s="334" t="s">
        <v>255</v>
      </c>
      <c r="F79" s="337" t="s">
        <v>256</v>
      </c>
      <c r="G79" s="59">
        <f t="shared" si="15"/>
        <v>0</v>
      </c>
      <c r="H79" s="128"/>
      <c r="I79" s="128"/>
      <c r="J79" s="128"/>
    </row>
    <row r="80" spans="1:12" s="31" customFormat="1" ht="75" hidden="1" customHeight="1" x14ac:dyDescent="0.3">
      <c r="A80" s="341" t="s">
        <v>423</v>
      </c>
      <c r="B80" s="341" t="s">
        <v>424</v>
      </c>
      <c r="C80" s="336" t="s">
        <v>49</v>
      </c>
      <c r="D80" s="345" t="s">
        <v>426</v>
      </c>
      <c r="E80" s="331" t="s">
        <v>425</v>
      </c>
      <c r="F80" s="337" t="s">
        <v>320</v>
      </c>
      <c r="G80" s="59">
        <f t="shared" si="15"/>
        <v>0</v>
      </c>
      <c r="H80" s="128"/>
      <c r="I80" s="128"/>
      <c r="J80" s="128"/>
    </row>
    <row r="81" spans="1:10" s="31" customFormat="1" ht="78.75" hidden="1" customHeight="1" x14ac:dyDescent="0.3">
      <c r="A81" s="341" t="s">
        <v>311</v>
      </c>
      <c r="B81" s="341" t="s">
        <v>207</v>
      </c>
      <c r="C81" s="336" t="s">
        <v>49</v>
      </c>
      <c r="D81" s="334" t="s">
        <v>208</v>
      </c>
      <c r="E81" s="334" t="s">
        <v>425</v>
      </c>
      <c r="F81" s="337" t="s">
        <v>252</v>
      </c>
      <c r="G81" s="59">
        <f>SUM(H81:I81)</f>
        <v>0</v>
      </c>
      <c r="H81" s="128"/>
      <c r="I81" s="45"/>
      <c r="J81" s="45"/>
    </row>
    <row r="82" spans="1:10" s="31" customFormat="1" ht="131.25" hidden="1" customHeight="1" x14ac:dyDescent="0.3">
      <c r="A82" s="341" t="s">
        <v>366</v>
      </c>
      <c r="B82" s="341" t="s">
        <v>191</v>
      </c>
      <c r="C82" s="336" t="s">
        <v>49</v>
      </c>
      <c r="D82" s="334" t="s">
        <v>368</v>
      </c>
      <c r="E82" s="331"/>
      <c r="F82" s="337"/>
      <c r="G82" s="59">
        <f t="shared" ref="G82:G83" si="16">SUM(H82:I82)</f>
        <v>0</v>
      </c>
      <c r="H82" s="128"/>
      <c r="I82" s="128"/>
      <c r="J82" s="128"/>
    </row>
    <row r="83" spans="1:10" s="31" customFormat="1" ht="70.5" hidden="1" customHeight="1" x14ac:dyDescent="0.3">
      <c r="A83" s="341" t="s">
        <v>367</v>
      </c>
      <c r="B83" s="341" t="s">
        <v>225</v>
      </c>
      <c r="C83" s="336" t="s">
        <v>49</v>
      </c>
      <c r="D83" s="334" t="s">
        <v>226</v>
      </c>
      <c r="E83" s="331" t="s">
        <v>425</v>
      </c>
      <c r="F83" s="337" t="s">
        <v>320</v>
      </c>
      <c r="G83" s="59">
        <f t="shared" si="16"/>
        <v>0</v>
      </c>
      <c r="H83" s="128"/>
      <c r="I83" s="128"/>
      <c r="J83" s="128"/>
    </row>
    <row r="84" spans="1:10" s="31" customFormat="1" ht="96.75" hidden="1" customHeight="1" x14ac:dyDescent="0.3">
      <c r="A84" s="341" t="s">
        <v>293</v>
      </c>
      <c r="B84" s="341" t="s">
        <v>206</v>
      </c>
      <c r="C84" s="336" t="s">
        <v>49</v>
      </c>
      <c r="D84" s="344" t="s">
        <v>205</v>
      </c>
      <c r="E84" s="331"/>
      <c r="F84" s="337"/>
      <c r="G84" s="59">
        <f t="shared" si="8"/>
        <v>0</v>
      </c>
      <c r="H84" s="128"/>
      <c r="I84" s="136"/>
      <c r="J84" s="136"/>
    </row>
    <row r="85" spans="1:10" s="247" customFormat="1" ht="0.75" hidden="1" customHeight="1" x14ac:dyDescent="0.3">
      <c r="A85" s="336" t="s">
        <v>293</v>
      </c>
      <c r="B85" s="336" t="s">
        <v>206</v>
      </c>
      <c r="C85" s="342" t="s">
        <v>49</v>
      </c>
      <c r="D85" s="346" t="s">
        <v>205</v>
      </c>
      <c r="E85" s="334" t="s">
        <v>215</v>
      </c>
      <c r="F85" s="338" t="s">
        <v>211</v>
      </c>
      <c r="G85" s="59">
        <f>SUM(H85:I85)</f>
        <v>0</v>
      </c>
      <c r="H85" s="59"/>
      <c r="I85" s="59"/>
      <c r="J85" s="59"/>
    </row>
    <row r="86" spans="1:10" s="247" customFormat="1" ht="72.75" hidden="1" customHeight="1" x14ac:dyDescent="0.3">
      <c r="A86" s="343" t="s">
        <v>369</v>
      </c>
      <c r="B86" s="343" t="s">
        <v>108</v>
      </c>
      <c r="C86" s="343" t="s">
        <v>49</v>
      </c>
      <c r="D86" s="345" t="s">
        <v>109</v>
      </c>
      <c r="E86" s="334" t="s">
        <v>425</v>
      </c>
      <c r="F86" s="337" t="s">
        <v>252</v>
      </c>
      <c r="G86" s="59">
        <f>SUM(H86:I86)</f>
        <v>0</v>
      </c>
      <c r="H86" s="59"/>
      <c r="I86" s="45"/>
      <c r="J86" s="45"/>
    </row>
    <row r="87" spans="1:10" s="247" customFormat="1" ht="94.9" hidden="1" customHeight="1" x14ac:dyDescent="0.3">
      <c r="A87" s="343" t="s">
        <v>369</v>
      </c>
      <c r="B87" s="343" t="s">
        <v>108</v>
      </c>
      <c r="C87" s="343" t="s">
        <v>49</v>
      </c>
      <c r="D87" s="345" t="s">
        <v>109</v>
      </c>
      <c r="E87" s="334" t="s">
        <v>253</v>
      </c>
      <c r="F87" s="337" t="s">
        <v>254</v>
      </c>
      <c r="G87" s="266">
        <f>SUM(H87:I87)</f>
        <v>0</v>
      </c>
      <c r="H87" s="266"/>
      <c r="I87" s="45"/>
      <c r="J87" s="45"/>
    </row>
    <row r="88" spans="1:10" s="247" customFormat="1" ht="58.5" hidden="1" customHeight="1" x14ac:dyDescent="0.3">
      <c r="A88" s="343" t="s">
        <v>369</v>
      </c>
      <c r="B88" s="343" t="s">
        <v>108</v>
      </c>
      <c r="C88" s="343" t="s">
        <v>49</v>
      </c>
      <c r="D88" s="345" t="s">
        <v>109</v>
      </c>
      <c r="E88" s="334" t="s">
        <v>374</v>
      </c>
      <c r="F88" s="337" t="s">
        <v>373</v>
      </c>
      <c r="G88" s="266">
        <f>SUM(H88:I88)</f>
        <v>0</v>
      </c>
      <c r="H88" s="266"/>
      <c r="I88" s="45"/>
      <c r="J88" s="45"/>
    </row>
    <row r="89" spans="1:10" s="31" customFormat="1" ht="81" hidden="1" customHeight="1" x14ac:dyDescent="0.3">
      <c r="A89" s="341" t="s">
        <v>294</v>
      </c>
      <c r="B89" s="341" t="s">
        <v>295</v>
      </c>
      <c r="C89" s="336" t="s">
        <v>296</v>
      </c>
      <c r="D89" s="334" t="s">
        <v>297</v>
      </c>
      <c r="E89" s="331" t="s">
        <v>425</v>
      </c>
      <c r="F89" s="337" t="s">
        <v>252</v>
      </c>
      <c r="G89" s="266">
        <f t="shared" si="8"/>
        <v>0</v>
      </c>
      <c r="H89" s="267"/>
      <c r="I89" s="136"/>
      <c r="J89" s="136"/>
    </row>
    <row r="90" spans="1:10" s="31" customFormat="1" ht="117.75" hidden="1" customHeight="1" x14ac:dyDescent="0.3">
      <c r="A90" s="341" t="s">
        <v>411</v>
      </c>
      <c r="B90" s="341" t="s">
        <v>412</v>
      </c>
      <c r="C90" s="336" t="s">
        <v>53</v>
      </c>
      <c r="D90" s="334" t="s">
        <v>413</v>
      </c>
      <c r="E90" s="331" t="s">
        <v>416</v>
      </c>
      <c r="F90" s="337" t="s">
        <v>417</v>
      </c>
      <c r="G90" s="266">
        <f t="shared" si="8"/>
        <v>0</v>
      </c>
      <c r="H90" s="267"/>
      <c r="I90" s="128"/>
      <c r="J90" s="128"/>
    </row>
    <row r="91" spans="1:10" s="31" customFormat="1" ht="130.5" hidden="1" customHeight="1" x14ac:dyDescent="0.3">
      <c r="A91" s="341" t="s">
        <v>298</v>
      </c>
      <c r="B91" s="341" t="s">
        <v>79</v>
      </c>
      <c r="C91" s="336" t="s">
        <v>165</v>
      </c>
      <c r="D91" s="334" t="s">
        <v>164</v>
      </c>
      <c r="E91" s="331"/>
      <c r="F91" s="337"/>
      <c r="G91" s="266">
        <f t="shared" si="8"/>
        <v>0</v>
      </c>
      <c r="H91" s="267"/>
      <c r="I91" s="128"/>
      <c r="J91" s="128"/>
    </row>
    <row r="92" spans="1:10" s="31" customFormat="1" ht="81" hidden="1" customHeight="1" x14ac:dyDescent="0.3">
      <c r="A92" s="341" t="s">
        <v>298</v>
      </c>
      <c r="B92" s="341" t="s">
        <v>79</v>
      </c>
      <c r="C92" s="336" t="s">
        <v>165</v>
      </c>
      <c r="D92" s="334" t="s">
        <v>164</v>
      </c>
      <c r="E92" s="334" t="s">
        <v>255</v>
      </c>
      <c r="F92" s="337" t="s">
        <v>256</v>
      </c>
      <c r="G92" s="266">
        <f t="shared" si="8"/>
        <v>0</v>
      </c>
      <c r="H92" s="267"/>
      <c r="I92" s="128"/>
      <c r="J92" s="128"/>
    </row>
    <row r="93" spans="1:10" s="31" customFormat="1" ht="132.75" hidden="1" customHeight="1" x14ac:dyDescent="0.3">
      <c r="A93" s="341" t="s">
        <v>299</v>
      </c>
      <c r="B93" s="341" t="s">
        <v>212</v>
      </c>
      <c r="C93" s="336" t="s">
        <v>165</v>
      </c>
      <c r="D93" s="334" t="s">
        <v>300</v>
      </c>
      <c r="E93" s="331"/>
      <c r="F93" s="337"/>
      <c r="G93" s="266">
        <f t="shared" si="8"/>
        <v>0</v>
      </c>
      <c r="H93" s="122"/>
      <c r="I93" s="45"/>
      <c r="J93" s="45"/>
    </row>
    <row r="94" spans="1:10" s="31" customFormat="1" ht="93" hidden="1" customHeight="1" x14ac:dyDescent="0.3">
      <c r="A94" s="341" t="s">
        <v>439</v>
      </c>
      <c r="B94" s="341" t="s">
        <v>441</v>
      </c>
      <c r="C94" s="336" t="s">
        <v>165</v>
      </c>
      <c r="D94" s="334" t="s">
        <v>440</v>
      </c>
      <c r="E94" s="331" t="s">
        <v>416</v>
      </c>
      <c r="F94" s="337" t="s">
        <v>417</v>
      </c>
      <c r="G94" s="59">
        <f t="shared" si="8"/>
        <v>0</v>
      </c>
      <c r="H94" s="122"/>
      <c r="I94" s="45"/>
      <c r="J94" s="45"/>
    </row>
    <row r="95" spans="1:10" s="31" customFormat="1" ht="93" hidden="1" customHeight="1" x14ac:dyDescent="0.3">
      <c r="A95" s="341" t="s">
        <v>442</v>
      </c>
      <c r="B95" s="341" t="s">
        <v>443</v>
      </c>
      <c r="C95" s="336" t="s">
        <v>165</v>
      </c>
      <c r="D95" s="334" t="s">
        <v>444</v>
      </c>
      <c r="E95" s="331" t="s">
        <v>416</v>
      </c>
      <c r="F95" s="337" t="s">
        <v>417</v>
      </c>
      <c r="G95" s="59">
        <f t="shared" si="8"/>
        <v>0</v>
      </c>
      <c r="H95" s="122"/>
      <c r="I95" s="45"/>
      <c r="J95" s="45"/>
    </row>
    <row r="96" spans="1:10" s="31" customFormat="1" ht="114" hidden="1" customHeight="1" x14ac:dyDescent="0.3">
      <c r="A96" s="341" t="s">
        <v>301</v>
      </c>
      <c r="B96" s="341" t="s">
        <v>167</v>
      </c>
      <c r="C96" s="336" t="s">
        <v>50</v>
      </c>
      <c r="D96" s="334" t="s">
        <v>166</v>
      </c>
      <c r="E96" s="331" t="s">
        <v>416</v>
      </c>
      <c r="F96" s="337" t="s">
        <v>417</v>
      </c>
      <c r="G96" s="59">
        <f t="shared" si="8"/>
        <v>0</v>
      </c>
      <c r="H96" s="45"/>
      <c r="I96" s="45"/>
      <c r="J96" s="122"/>
    </row>
    <row r="97" spans="1:12" s="31" customFormat="1" ht="75" hidden="1" customHeight="1" x14ac:dyDescent="0.3">
      <c r="A97" s="341" t="s">
        <v>301</v>
      </c>
      <c r="B97" s="341" t="s">
        <v>167</v>
      </c>
      <c r="C97" s="336" t="s">
        <v>50</v>
      </c>
      <c r="D97" s="334" t="s">
        <v>166</v>
      </c>
      <c r="E97" s="331" t="s">
        <v>425</v>
      </c>
      <c r="F97" s="337" t="s">
        <v>252</v>
      </c>
      <c r="G97" s="59">
        <f>SUM(H97:I97)</f>
        <v>0</v>
      </c>
      <c r="H97" s="45"/>
      <c r="I97" s="45"/>
      <c r="J97" s="45"/>
    </row>
    <row r="98" spans="1:12" s="31" customFormat="1" ht="78" hidden="1" customHeight="1" x14ac:dyDescent="0.3">
      <c r="A98" s="341" t="s">
        <v>301</v>
      </c>
      <c r="B98" s="341" t="s">
        <v>167</v>
      </c>
      <c r="C98" s="336" t="s">
        <v>50</v>
      </c>
      <c r="D98" s="334" t="s">
        <v>166</v>
      </c>
      <c r="E98" s="334" t="s">
        <v>374</v>
      </c>
      <c r="F98" s="337" t="s">
        <v>373</v>
      </c>
      <c r="G98" s="59">
        <f t="shared" ref="G98:G99" si="17">SUM(H98:I98)</f>
        <v>0</v>
      </c>
      <c r="H98" s="45"/>
      <c r="I98" s="45"/>
      <c r="J98" s="45"/>
    </row>
    <row r="99" spans="1:12" s="31" customFormat="1" ht="58.5" hidden="1" customHeight="1" x14ac:dyDescent="0.3">
      <c r="A99" s="341" t="s">
        <v>445</v>
      </c>
      <c r="B99" s="336" t="s">
        <v>408</v>
      </c>
      <c r="C99" s="342" t="s">
        <v>409</v>
      </c>
      <c r="D99" s="334" t="s">
        <v>410</v>
      </c>
      <c r="E99" s="334" t="s">
        <v>414</v>
      </c>
      <c r="F99" s="337" t="s">
        <v>415</v>
      </c>
      <c r="G99" s="59">
        <f t="shared" si="17"/>
        <v>0</v>
      </c>
      <c r="H99" s="45"/>
      <c r="I99" s="45"/>
      <c r="J99" s="45"/>
    </row>
    <row r="100" spans="1:12" s="31" customFormat="1" ht="75.75" hidden="1" customHeight="1" x14ac:dyDescent="0.3">
      <c r="A100" s="341" t="s">
        <v>392</v>
      </c>
      <c r="B100" s="336" t="s">
        <v>334</v>
      </c>
      <c r="C100" s="336" t="s">
        <v>336</v>
      </c>
      <c r="D100" s="335" t="s">
        <v>338</v>
      </c>
      <c r="E100" s="331" t="s">
        <v>379</v>
      </c>
      <c r="F100" s="338" t="s">
        <v>380</v>
      </c>
      <c r="G100" s="59">
        <f t="shared" ref="G100" si="18">SUM(H100:I100)</f>
        <v>0</v>
      </c>
      <c r="H100" s="167"/>
      <c r="I100" s="45"/>
      <c r="J100" s="45"/>
    </row>
    <row r="101" spans="1:12" s="33" customFormat="1" ht="77.25" hidden="1" customHeight="1" x14ac:dyDescent="0.3">
      <c r="A101" s="263" t="s">
        <v>329</v>
      </c>
      <c r="B101" s="121" t="s">
        <v>209</v>
      </c>
      <c r="C101" s="263" t="s">
        <v>60</v>
      </c>
      <c r="D101" s="264" t="s">
        <v>210</v>
      </c>
      <c r="E101" s="43" t="s">
        <v>257</v>
      </c>
      <c r="F101" s="90" t="s">
        <v>258</v>
      </c>
      <c r="G101" s="59">
        <f>SUM(H101:I101)</f>
        <v>0</v>
      </c>
      <c r="H101" s="265"/>
      <c r="I101" s="45"/>
      <c r="J101" s="45"/>
    </row>
    <row r="102" spans="1:12" s="31" customFormat="1" ht="58.5" hidden="1" customHeight="1" x14ac:dyDescent="0.3">
      <c r="A102" s="280" t="s">
        <v>302</v>
      </c>
      <c r="B102" s="356"/>
      <c r="C102" s="356"/>
      <c r="D102" s="348" t="s">
        <v>303</v>
      </c>
      <c r="E102" s="349"/>
      <c r="F102" s="350"/>
      <c r="G102" s="351">
        <f>SUM(G103)</f>
        <v>0</v>
      </c>
      <c r="H102" s="351">
        <f t="shared" ref="H102:J102" si="19">SUM(H103)</f>
        <v>0</v>
      </c>
      <c r="I102" s="351">
        <f t="shared" si="19"/>
        <v>0</v>
      </c>
      <c r="J102" s="351">
        <f t="shared" si="19"/>
        <v>0</v>
      </c>
    </row>
    <row r="103" spans="1:12" s="31" customFormat="1" ht="57" hidden="1" customHeight="1" x14ac:dyDescent="0.3">
      <c r="A103" s="280" t="s">
        <v>304</v>
      </c>
      <c r="B103" s="356"/>
      <c r="C103" s="356"/>
      <c r="D103" s="348" t="s">
        <v>303</v>
      </c>
      <c r="E103" s="349"/>
      <c r="F103" s="350"/>
      <c r="G103" s="285">
        <f t="shared" ref="G103:H103" si="20">SUM(G104:G106)</f>
        <v>0</v>
      </c>
      <c r="H103" s="285">
        <f t="shared" si="20"/>
        <v>0</v>
      </c>
      <c r="I103" s="285">
        <f>SUM(I104:I106)</f>
        <v>0</v>
      </c>
      <c r="J103" s="285">
        <f>SUM(J104:J106)</f>
        <v>0</v>
      </c>
      <c r="L103" s="352">
        <f>SUM(H102:I102)</f>
        <v>0</v>
      </c>
    </row>
    <row r="104" spans="1:12" s="31" customFormat="1" ht="73.5" hidden="1" customHeight="1" x14ac:dyDescent="0.3">
      <c r="A104" s="124" t="s">
        <v>306</v>
      </c>
      <c r="B104" s="124" t="s">
        <v>179</v>
      </c>
      <c r="C104" s="121" t="s">
        <v>165</v>
      </c>
      <c r="D104" s="357" t="s">
        <v>178</v>
      </c>
      <c r="E104" s="60" t="s">
        <v>321</v>
      </c>
      <c r="F104" s="64" t="s">
        <v>236</v>
      </c>
      <c r="G104" s="59">
        <f t="shared" ref="G104:G106" si="21">SUM(H104:I104)</f>
        <v>0</v>
      </c>
      <c r="H104" s="45"/>
      <c r="I104" s="191"/>
      <c r="J104" s="191"/>
    </row>
    <row r="105" spans="1:12" s="31" customFormat="1" ht="81" hidden="1" customHeight="1" x14ac:dyDescent="0.3">
      <c r="A105" s="124" t="s">
        <v>370</v>
      </c>
      <c r="B105" s="124" t="s">
        <v>371</v>
      </c>
      <c r="C105" s="121" t="s">
        <v>165</v>
      </c>
      <c r="D105" s="43" t="s">
        <v>372</v>
      </c>
      <c r="E105" s="60" t="s">
        <v>321</v>
      </c>
      <c r="F105" s="64" t="s">
        <v>236</v>
      </c>
      <c r="G105" s="59">
        <f t="shared" si="21"/>
        <v>0</v>
      </c>
      <c r="H105" s="45"/>
      <c r="I105" s="191"/>
      <c r="J105" s="191"/>
    </row>
    <row r="106" spans="1:12" s="31" customFormat="1" ht="96" hidden="1" customHeight="1" x14ac:dyDescent="0.3">
      <c r="A106" s="90">
        <v>1618821</v>
      </c>
      <c r="B106" s="90">
        <v>8821</v>
      </c>
      <c r="C106" s="123" t="s">
        <v>322</v>
      </c>
      <c r="D106" s="43" t="s">
        <v>323</v>
      </c>
      <c r="E106" s="60" t="s">
        <v>324</v>
      </c>
      <c r="F106" s="64" t="s">
        <v>325</v>
      </c>
      <c r="G106" s="59">
        <f t="shared" si="21"/>
        <v>0</v>
      </c>
      <c r="H106" s="45"/>
      <c r="I106" s="45"/>
      <c r="J106" s="45"/>
    </row>
    <row r="107" spans="1:12" s="147" customFormat="1" ht="32.450000000000003" customHeight="1" x14ac:dyDescent="0.3">
      <c r="A107" s="145" t="s">
        <v>229</v>
      </c>
      <c r="B107" s="145" t="s">
        <v>229</v>
      </c>
      <c r="C107" s="145" t="s">
        <v>229</v>
      </c>
      <c r="D107" s="146" t="s">
        <v>194</v>
      </c>
      <c r="E107" s="146" t="s">
        <v>229</v>
      </c>
      <c r="F107" s="146" t="s">
        <v>229</v>
      </c>
      <c r="G107" s="279">
        <f>SUM(G15,G33,G38,G59,G74,G103)</f>
        <v>0</v>
      </c>
      <c r="H107" s="279">
        <f t="shared" ref="H107:J107" si="22">SUM(H15,H33,H38,H59,H74,H103)</f>
        <v>3000000</v>
      </c>
      <c r="I107" s="279">
        <f t="shared" si="22"/>
        <v>-3000000</v>
      </c>
      <c r="J107" s="279">
        <f t="shared" si="22"/>
        <v>-3000000</v>
      </c>
      <c r="L107" s="148">
        <f>SUM(L15:L103)</f>
        <v>0</v>
      </c>
    </row>
    <row r="108" spans="1:12" s="33" customFormat="1" ht="28.9" customHeight="1" x14ac:dyDescent="0.3">
      <c r="A108" s="129"/>
      <c r="B108" s="129"/>
      <c r="C108" s="129"/>
      <c r="D108" s="129"/>
      <c r="E108" s="129"/>
      <c r="F108" s="112"/>
      <c r="G108" s="112"/>
      <c r="H108" s="129"/>
      <c r="I108" s="129"/>
      <c r="L108" s="149">
        <f>SUM(H107:I107)</f>
        <v>0</v>
      </c>
    </row>
    <row r="109" spans="1:12" ht="54.75" customHeight="1" x14ac:dyDescent="0.3">
      <c r="A109" s="19"/>
      <c r="B109" s="19"/>
      <c r="C109" s="19"/>
      <c r="D109" s="19"/>
      <c r="E109" s="19"/>
      <c r="F109" s="112"/>
      <c r="G109" s="91"/>
      <c r="H109" s="20"/>
      <c r="I109" s="20"/>
      <c r="K109" s="14"/>
    </row>
    <row r="110" spans="1:12" ht="18.75" x14ac:dyDescent="0.3">
      <c r="A110" s="19"/>
      <c r="B110" s="19"/>
      <c r="C110" s="19"/>
      <c r="D110" s="21"/>
      <c r="E110" s="21"/>
      <c r="F110" s="113"/>
      <c r="G110" s="92"/>
      <c r="I110" s="20"/>
      <c r="K110" s="14"/>
    </row>
  </sheetData>
  <mergeCells count="13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  <mergeCell ref="A8:B8"/>
    <mergeCell ref="A9:B9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дод1 </vt:lpstr>
      <vt:lpstr>дод2 </vt:lpstr>
      <vt:lpstr>дод3</vt:lpstr>
      <vt:lpstr>дод4 </vt:lpstr>
      <vt:lpstr>дод5</vt:lpstr>
      <vt:lpstr>'дод2 '!Заголовки_для_печати</vt:lpstr>
      <vt:lpstr>'дод4 '!Заголовки_для_печати</vt:lpstr>
      <vt:lpstr>дод5!Заголовки_для_печати</vt:lpstr>
      <vt:lpstr>'дод1 '!Область_печати</vt:lpstr>
      <vt:lpstr>'дод2 '!Область_печати</vt:lpstr>
      <vt:lpstr>дод3!Область_печати</vt:lpstr>
      <vt:lpstr>'дод4 '!Область_печати</vt:lpstr>
      <vt:lpstr>дод5!Область_печати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Lytay</cp:lastModifiedBy>
  <cp:lastPrinted>2023-11-15T13:18:42Z</cp:lastPrinted>
  <dcterms:created xsi:type="dcterms:W3CDTF">2004-12-22T07:46:33Z</dcterms:created>
  <dcterms:modified xsi:type="dcterms:W3CDTF">2023-11-15T13:29:00Z</dcterms:modified>
</cp:coreProperties>
</file>