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Аркуш1" sheetId="1" r:id="rId1"/>
  </sheets>
  <definedNames>
    <definedName name="_xlnm.Print_Area" localSheetId="0">Аркуш1!$A$1:$T$39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8" i="1" l="1"/>
  <c r="S37" i="1"/>
  <c r="S36" i="1"/>
  <c r="J37" i="1"/>
  <c r="J36" i="1"/>
  <c r="R18" i="1"/>
  <c r="N17" i="1"/>
  <c r="R17" i="1"/>
  <c r="E18" i="1"/>
  <c r="E17" i="1"/>
  <c r="N16" i="1"/>
  <c r="N15" i="1"/>
  <c r="E16" i="1"/>
  <c r="E15" i="1"/>
  <c r="S13" i="1"/>
  <c r="N13" i="1" s="1"/>
  <c r="N12" i="1"/>
  <c r="E13" i="1"/>
  <c r="N18" i="1" l="1"/>
</calcChain>
</file>

<file path=xl/connections.xml><?xml version="1.0" encoding="utf-8"?>
<connections xmlns="http://schemas.openxmlformats.org/spreadsheetml/2006/main">
  <connection id="1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<sst xmlns="http://schemas.openxmlformats.org/spreadsheetml/2006/main" count="100" uniqueCount="56">
  <si>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</si>
  <si>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</si>
  <si>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</si>
  <si>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</si>
  <si>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</si>
  <si>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</si>
  <si>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</si>
  <si>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шт.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</si>
  <si>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</si>
  <si>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</si>
  <si>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</si>
  <si>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</si>
  <si>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Найменування показників виконання завдання</t>
  </si>
  <si>
    <t>Одиниця виміру</t>
  </si>
  <si>
    <t xml:space="preserve">Всього  </t>
  </si>
  <si>
    <t>в тому числі за роками</t>
  </si>
  <si>
    <t>Обсяг ресурсів, всього, в тому числі</t>
  </si>
  <si>
    <t>Таблиця 3</t>
  </si>
  <si>
    <t xml:space="preserve">Проєкт рішення міської ради     </t>
  </si>
  <si>
    <t>рішення міської ради від від 15.12.2020 №41, зі змінами</t>
  </si>
  <si>
    <t>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</si>
  <si>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>Завдання, заходи та строки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</si>
  <si>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Інші бюджетні кошти </t>
  </si>
  <si>
    <t>Кошти не бюджетних джерел</t>
  </si>
  <si>
    <t>Бюджет Вараської міської територіальної громади</t>
  </si>
  <si>
    <t>Інші бюджетні кошти</t>
  </si>
  <si>
    <t>Обсяг коштів, які пропонується залучити на викоонання програми</t>
  </si>
  <si>
    <t>Етапи виконання Програми, роки</t>
  </si>
  <si>
    <t>Усього витрат на виконання програми, (тис. грн)</t>
  </si>
  <si>
    <t>6. Підтримка розвитку комунальних підприємств</t>
  </si>
  <si>
    <t xml:space="preserve">Порівняльна таблиця до проєкту рішення Вараської міської ради </t>
  </si>
  <si>
    <t>6.5</t>
  </si>
  <si>
    <t>Відсутній захід</t>
  </si>
  <si>
    <t>Надання безповоротної фінансової підтримки комунальним підприємствам Вараської міської ради</t>
  </si>
  <si>
    <t>КП "МЕМ"</t>
  </si>
  <si>
    <t>1.11</t>
  </si>
  <si>
    <t>Ліквідація небезпечних видів рослин на території Вараської міської територіальної громади</t>
  </si>
  <si>
    <t>КП "Благоустрій"</t>
  </si>
  <si>
    <t>1. Благоустрій територій</t>
  </si>
  <si>
    <t>Всього по Програмі</t>
  </si>
  <si>
    <t>Впровадження сучасних технологій (придбання спецтехніки, спецобладнання і т. д.) з внесенням в статутний капітал</t>
  </si>
  <si>
    <t>6.1</t>
  </si>
  <si>
    <t>2021-2025</t>
  </si>
  <si>
    <t>КП «Благоустрій» ВМР, КП «УК «ЖКС» ВМР, КП «ВТВК» ВМР</t>
  </si>
  <si>
    <t>Кількість послуг</t>
  </si>
  <si>
    <t>Всього по розділу</t>
  </si>
  <si>
    <t>Всього за розділу</t>
  </si>
  <si>
    <t>Вищезазначені зміни також вносяться в розділ 5. Напрямки діяльності та заходи Комплексної програми благоустрою та розвитку комунального господарства Вараської міської територіальної громади на 2021-2025 роки</t>
  </si>
  <si>
    <t>З метою боротьби та запобігання стрімкого поширення борщівника Сосновського. Борщівник Сосновського - небезпечна, отруйна і дикоросла багаторічна рослина, яка завдяки потужній наземній масі, витісняє місцеві види не лише трав’яних, а й деревних порід з території і не дає їм розвиватись. Особливістю рослини є те, що зелена маса борщівника Сосновського містить фурокумарин, що спричиняє опіки, викликає дерматити, особливо при попаданні на місце опіку сонячних променів.</t>
  </si>
  <si>
    <t>У зв’язку з необхідністю придбання автокрана КП «ВТВК» ВМР через порушення працездатності вантажопідйомності і ходової системи, зносу деталей, робочих вузлів наявного автокрана. Вказана техніка необхідна для швидкого та ефективного виконання вантажно-розвантажувальних робіт: підняття і переміщення важких матеріалів, а саме плит перекриття камер, колодязів, встановлення вантажів у важкодоступних місцях, переніс вантажів серед змонтованих конструкцій під час виконання ремонтних робіт на мережах підприємства. У випадку можливих надзвичайних ситуацій та ліквідації їх наслідків, автокран можна використовувати для розібрання завалів.</t>
  </si>
  <si>
    <t>Для забезпечення стабільної роботи електричних мереж міста, які обслуговує КП «МЕМ», зниження ризиків тривалих відключень електропостачання об’єктів критичної інфраструктури та населення.</t>
  </si>
  <si>
    <t>Кількість</t>
  </si>
  <si>
    <t>Ресурсне забезпечення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</si>
  <si>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В пунктах 9, 9.1  паспорту Програми загальний обсяг фінансових ресурсів, необхідних для реалізації програми замінити на 704 894,997 тис. грн, в т.ч. на 2024 рік змінити на 175 779,531 тис. грн, на 2025 рік змінити на 126 255,497 тис. грн
</t>
  </si>
  <si>
    <t>Про внесення змін до Комплексної програми благоустрою та розвитку комунального господарства Вараської міської територіальної громади на 2021-2025 роки № 4300-ПР-08</t>
  </si>
  <si>
    <t>Додається автокран для КП "ВТВК" ВМР
Віднімається причіп лавета для КП "Благоустрій" ВМР у зв'язку з відсутністю учасників процедури закупівлі
Додаються: подрібнювач деревини, косарка ротаційна, бетоноріз для КП "Благоустрій" ВМР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</si>
</sst>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4" fontId="0" fillId="0" borderId="0" xfId="0" applyNumberFormat="1"/>
    <xf numFmtId="4" fontId="12" fillId="0" borderId="0" xfId="0" applyNumberFormat="1" applyFont="1" applyAlignment="1">
      <alignment vertical="center"/>
    </xf>
    <xf numFmtId="4" fontId="10" fillId="0" borderId="0" xfId="0" applyNumberFormat="1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164" fontId="15" fillId="0" borderId="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8" xfId="0" applyFont="1" applyBorder="1" applyAlignment="1">
      <alignment horizontal="center"/>
    </xf>
    <xf numFmtId="4" fontId="4" fillId="0" borderId="0" xfId="0" applyNumberFormat="1" applyFont="1" applyBorder="1" applyAlignment="1">
      <alignment wrapText="1"/>
    </xf>
    <xf numFmtId="164" fontId="20" fillId="0" borderId="8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19" fillId="0" borderId="9" xfId="0" applyNumberFormat="1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19" fillId="0" borderId="36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4" fontId="4" fillId="0" borderId="25" xfId="0" applyNumberFormat="1" applyFont="1" applyBorder="1" applyAlignment="1">
      <alignment horizontal="left" wrapText="1"/>
    </xf>
    <xf numFmtId="49" fontId="17" fillId="0" borderId="19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" fontId="9" fillId="0" borderId="6" xfId="0" applyNumberFormat="1" applyFont="1" applyBorder="1" applyAlignment="1">
      <alignment horizontal="left"/>
    </xf>
    <xf numFmtId="4" fontId="0" fillId="0" borderId="2" xfId="0" applyNumberForma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zoomScale="85" zoomScaleNormal="85" workbookViewId="0">
      <selection activeCell="T38" sqref="T38"/>
    </sheetView>
  </sheetViews>
  <sheetFormatPr defaultRowHeight="15" x14ac:dyDescent="0.25"/>
  <cols>
    <col min="1" max="1" width="6.42578125" customWidth="1"/>
    <col min="2" max="2" width="20.5703125" customWidth="1"/>
    <col min="3" max="3" width="13.5703125" customWidth="1"/>
    <col min="4" max="4" width="16" customWidth="1"/>
    <col min="5" max="5" width="14.85546875" customWidth="1"/>
    <col min="6" max="7" width="12.28515625" customWidth="1"/>
    <col min="8" max="8" width="12.28515625" style="5" customWidth="1"/>
    <col min="9" max="9" width="12.28515625" customWidth="1"/>
    <col min="10" max="10" width="13.28515625" customWidth="1"/>
    <col min="11" max="11" width="20.42578125" customWidth="1"/>
    <col min="12" max="12" width="12.7109375" customWidth="1"/>
    <col min="13" max="13" width="16" customWidth="1"/>
    <col min="14" max="14" width="16.7109375" customWidth="1"/>
    <col min="15" max="15" width="18.85546875" customWidth="1"/>
    <col min="16" max="16" width="15.140625" customWidth="1"/>
    <col min="17" max="19" width="13.28515625" customWidth="1"/>
    <col min="20" max="20" width="100.28515625" style="18" customWidth="1"/>
  </cols>
  <sheetData>
    <row r="1" spans="1:20" ht="22.5" customHeight="1" x14ac:dyDescent="0.25">
      <c r="A1" s="114" t="s">
        <v>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20" ht="51.75" customHeight="1" x14ac:dyDescent="0.25">
      <c r="A2" s="127" t="s">
        <v>54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20" ht="50.25" customHeight="1" x14ac:dyDescent="0.25">
      <c r="A3" s="129" t="s">
        <v>53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20" ht="36" customHeight="1" x14ac:dyDescent="0.3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20" ht="59.25" hidden="1" customHeight="1" thickBot="1" x14ac:dyDescent="0.25">
      <c r="A5" s="1"/>
      <c r="B5" s="1"/>
      <c r="C5" s="1"/>
      <c r="D5" s="1"/>
      <c r="E5" s="1"/>
      <c r="F5" s="1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0" ht="20.100000000000001" customHeight="1" thickBot="1" x14ac:dyDescent="0.3">
      <c r="A6" s="1"/>
      <c r="B6" s="1"/>
      <c r="C6" s="1"/>
      <c r="D6" s="1"/>
      <c r="E6" s="1"/>
      <c r="F6" s="1"/>
      <c r="G6" s="1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0</v>
      </c>
    </row>
    <row r="7" spans="1:20" ht="20.100000000000001" customHeight="1" x14ac:dyDescent="0.25">
      <c r="A7" s="115" t="s">
        <v>1</v>
      </c>
      <c r="B7" s="118" t="s">
        <v>11</v>
      </c>
      <c r="C7" s="118" t="s">
        <v>10</v>
      </c>
      <c r="D7" s="118" t="s">
        <v>8</v>
      </c>
      <c r="E7" s="118" t="s">
        <v>9</v>
      </c>
      <c r="F7" s="118"/>
      <c r="G7" s="121"/>
      <c r="H7" s="121"/>
      <c r="I7" s="121"/>
      <c r="J7" s="122"/>
      <c r="K7" s="115" t="s">
        <v>11</v>
      </c>
      <c r="L7" s="118" t="s">
        <v>10</v>
      </c>
      <c r="M7" s="118" t="s">
        <v>8</v>
      </c>
      <c r="N7" s="120" t="s">
        <v>9</v>
      </c>
      <c r="O7" s="120"/>
      <c r="P7" s="121"/>
      <c r="Q7" s="121"/>
      <c r="R7" s="121"/>
      <c r="S7" s="122"/>
      <c r="T7" s="19"/>
    </row>
    <row r="8" spans="1:20" ht="0.75" customHeight="1" x14ac:dyDescent="0.25">
      <c r="A8" s="116"/>
      <c r="B8" s="119"/>
      <c r="C8" s="126"/>
      <c r="D8" s="126"/>
      <c r="E8" s="119"/>
      <c r="F8" s="119"/>
      <c r="G8" s="119"/>
      <c r="H8" s="119"/>
      <c r="I8" s="119"/>
      <c r="J8" s="123"/>
      <c r="K8" s="117"/>
      <c r="L8" s="126"/>
      <c r="M8" s="119"/>
      <c r="N8" s="119"/>
      <c r="O8" s="119"/>
      <c r="P8" s="119"/>
      <c r="Q8" s="119"/>
      <c r="R8" s="119"/>
      <c r="S8" s="123"/>
      <c r="T8" s="19"/>
    </row>
    <row r="9" spans="1:20" ht="20.100000000000001" customHeight="1" x14ac:dyDescent="0.25">
      <c r="A9" s="116"/>
      <c r="B9" s="119"/>
      <c r="C9" s="126"/>
      <c r="D9" s="126"/>
      <c r="E9" s="89" t="s">
        <v>19</v>
      </c>
      <c r="F9" s="89"/>
      <c r="G9" s="124"/>
      <c r="H9" s="124"/>
      <c r="I9" s="124"/>
      <c r="J9" s="125"/>
      <c r="K9" s="117"/>
      <c r="L9" s="126"/>
      <c r="M9" s="119"/>
      <c r="N9" s="126" t="s">
        <v>2</v>
      </c>
      <c r="O9" s="126"/>
      <c r="P9" s="124"/>
      <c r="Q9" s="124"/>
      <c r="R9" s="124"/>
      <c r="S9" s="125"/>
      <c r="T9" s="19"/>
    </row>
    <row r="10" spans="1:20" ht="15" customHeight="1" x14ac:dyDescent="0.25">
      <c r="A10" s="116"/>
      <c r="B10" s="119"/>
      <c r="C10" s="126"/>
      <c r="D10" s="126"/>
      <c r="E10" s="37" t="s">
        <v>3</v>
      </c>
      <c r="F10" s="37">
        <v>2021</v>
      </c>
      <c r="G10" s="37">
        <v>2022</v>
      </c>
      <c r="H10" s="37">
        <v>2023</v>
      </c>
      <c r="I10" s="37">
        <v>2024</v>
      </c>
      <c r="J10" s="67">
        <v>2025</v>
      </c>
      <c r="K10" s="117"/>
      <c r="L10" s="126"/>
      <c r="M10" s="119"/>
      <c r="N10" s="40" t="s">
        <v>3</v>
      </c>
      <c r="O10" s="40">
        <v>2021</v>
      </c>
      <c r="P10" s="40">
        <v>2022</v>
      </c>
      <c r="Q10" s="40">
        <v>2023</v>
      </c>
      <c r="R10" s="40">
        <v>2024</v>
      </c>
      <c r="S10" s="11">
        <v>2025</v>
      </c>
      <c r="T10" s="135" t="s">
        <v>48</v>
      </c>
    </row>
    <row r="11" spans="1:20" ht="15" customHeight="1" x14ac:dyDescent="0.25">
      <c r="A11" s="142" t="s">
        <v>38</v>
      </c>
      <c r="B11" s="143"/>
      <c r="C11" s="143"/>
      <c r="D11" s="143"/>
      <c r="E11" s="143"/>
      <c r="F11" s="143"/>
      <c r="G11" s="143"/>
      <c r="H11" s="143"/>
      <c r="I11" s="143"/>
      <c r="J11" s="160"/>
      <c r="K11" s="88" t="s">
        <v>38</v>
      </c>
      <c r="L11" s="146"/>
      <c r="M11" s="146"/>
      <c r="N11" s="146"/>
      <c r="O11" s="146"/>
      <c r="P11" s="146"/>
      <c r="Q11" s="146"/>
      <c r="R11" s="146"/>
      <c r="S11" s="147"/>
      <c r="T11" s="135"/>
    </row>
    <row r="12" spans="1:20" ht="74.25" customHeight="1" x14ac:dyDescent="0.25">
      <c r="A12" s="32" t="s">
        <v>35</v>
      </c>
      <c r="B12" s="81" t="s">
        <v>32</v>
      </c>
      <c r="C12" s="132"/>
      <c r="D12" s="132"/>
      <c r="E12" s="132"/>
      <c r="F12" s="132"/>
      <c r="G12" s="132"/>
      <c r="H12" s="132"/>
      <c r="I12" s="132"/>
      <c r="J12" s="133"/>
      <c r="K12" s="34" t="s">
        <v>36</v>
      </c>
      <c r="L12" s="33">
        <v>2025</v>
      </c>
      <c r="M12" s="14" t="s">
        <v>37</v>
      </c>
      <c r="N12" s="28">
        <f>SUM(O12:S12)</f>
        <v>100</v>
      </c>
      <c r="O12" s="15">
        <v>0</v>
      </c>
      <c r="P12" s="15">
        <v>0</v>
      </c>
      <c r="Q12" s="15">
        <v>0</v>
      </c>
      <c r="R12" s="15">
        <v>0</v>
      </c>
      <c r="S12" s="35">
        <v>100</v>
      </c>
      <c r="T12" s="135"/>
    </row>
    <row r="13" spans="1:20" ht="15" customHeight="1" x14ac:dyDescent="0.25">
      <c r="A13" s="161" t="s">
        <v>45</v>
      </c>
      <c r="B13" s="162"/>
      <c r="C13" s="162"/>
      <c r="D13" s="162"/>
      <c r="E13" s="17">
        <f>SUM(F13:J13)</f>
        <v>370017.08200000005</v>
      </c>
      <c r="F13" s="17">
        <v>49062.023999999998</v>
      </c>
      <c r="G13" s="16">
        <v>71607.407000000007</v>
      </c>
      <c r="H13" s="16">
        <v>80120.724000000002</v>
      </c>
      <c r="I13" s="17">
        <v>90413.37</v>
      </c>
      <c r="J13" s="30">
        <v>78813.557000000001</v>
      </c>
      <c r="K13" s="163" t="s">
        <v>45</v>
      </c>
      <c r="L13" s="164"/>
      <c r="M13" s="164"/>
      <c r="N13" s="28">
        <f>SUM(O13:S13)</f>
        <v>370117.08200000005</v>
      </c>
      <c r="O13" s="17">
        <v>49062.023999999998</v>
      </c>
      <c r="P13" s="16">
        <v>71607.407000000007</v>
      </c>
      <c r="Q13" s="16">
        <v>80120.724000000002</v>
      </c>
      <c r="R13" s="17">
        <v>90413.37</v>
      </c>
      <c r="S13" s="59">
        <f>J13+S12</f>
        <v>78913.557000000001</v>
      </c>
      <c r="T13" s="19"/>
    </row>
    <row r="14" spans="1:20" ht="15" customHeight="1" x14ac:dyDescent="0.25">
      <c r="A14" s="142" t="s">
        <v>29</v>
      </c>
      <c r="B14" s="143"/>
      <c r="C14" s="143"/>
      <c r="D14" s="143"/>
      <c r="E14" s="144"/>
      <c r="F14" s="144"/>
      <c r="G14" s="144"/>
      <c r="H14" s="144"/>
      <c r="I14" s="144"/>
      <c r="J14" s="145"/>
      <c r="K14" s="88" t="s">
        <v>29</v>
      </c>
      <c r="L14" s="146"/>
      <c r="M14" s="146"/>
      <c r="N14" s="146"/>
      <c r="O14" s="146"/>
      <c r="P14" s="146"/>
      <c r="Q14" s="146"/>
      <c r="R14" s="146"/>
      <c r="S14" s="147"/>
      <c r="T14" s="135" t="s">
        <v>49</v>
      </c>
    </row>
    <row r="15" spans="1:20" ht="74.25" customHeight="1" x14ac:dyDescent="0.25">
      <c r="A15" s="32" t="s">
        <v>41</v>
      </c>
      <c r="B15" s="57" t="s">
        <v>40</v>
      </c>
      <c r="C15" s="39" t="s">
        <v>42</v>
      </c>
      <c r="D15" s="49" t="s">
        <v>43</v>
      </c>
      <c r="E15" s="51">
        <f>SUM(F15:J15)</f>
        <v>90785.72</v>
      </c>
      <c r="F15" s="52">
        <v>20371.599999999999</v>
      </c>
      <c r="G15" s="52">
        <v>13098.75</v>
      </c>
      <c r="H15" s="52">
        <v>27850</v>
      </c>
      <c r="I15" s="53">
        <v>17865.37</v>
      </c>
      <c r="J15" s="68">
        <v>11600</v>
      </c>
      <c r="K15" s="48" t="s">
        <v>40</v>
      </c>
      <c r="L15" s="39" t="s">
        <v>42</v>
      </c>
      <c r="M15" s="49" t="s">
        <v>43</v>
      </c>
      <c r="N15" s="28">
        <f>SUM(O15:S15)</f>
        <v>99887.72</v>
      </c>
      <c r="O15" s="55">
        <v>20371.599999999999</v>
      </c>
      <c r="P15" s="55">
        <v>13098.75</v>
      </c>
      <c r="Q15" s="55">
        <v>27850</v>
      </c>
      <c r="R15" s="15">
        <v>26967.37</v>
      </c>
      <c r="S15" s="60">
        <v>11600</v>
      </c>
      <c r="T15" s="135"/>
    </row>
    <row r="16" spans="1:20" ht="74.25" customHeight="1" x14ac:dyDescent="0.25">
      <c r="A16" s="69" t="s">
        <v>31</v>
      </c>
      <c r="B16" s="57" t="s">
        <v>33</v>
      </c>
      <c r="C16" s="41">
        <v>2024</v>
      </c>
      <c r="D16" s="56" t="s">
        <v>34</v>
      </c>
      <c r="E16" s="17">
        <f>SUM(F16:J16)</f>
        <v>1783.3</v>
      </c>
      <c r="F16" s="54">
        <v>0</v>
      </c>
      <c r="G16" s="55">
        <v>0</v>
      </c>
      <c r="H16" s="55">
        <v>0</v>
      </c>
      <c r="I16" s="54">
        <v>1783.3</v>
      </c>
      <c r="J16" s="60">
        <v>0</v>
      </c>
      <c r="K16" s="61" t="s">
        <v>33</v>
      </c>
      <c r="L16" s="41">
        <v>2024</v>
      </c>
      <c r="M16" s="56" t="s">
        <v>34</v>
      </c>
      <c r="N16" s="28">
        <f>SUM(O16:S16)</f>
        <v>3500</v>
      </c>
      <c r="O16" s="54">
        <v>0</v>
      </c>
      <c r="P16" s="55">
        <v>0</v>
      </c>
      <c r="Q16" s="55">
        <v>0</v>
      </c>
      <c r="R16" s="15">
        <v>3500</v>
      </c>
      <c r="S16" s="60">
        <v>0</v>
      </c>
      <c r="T16" s="45" t="s">
        <v>50</v>
      </c>
    </row>
    <row r="17" spans="1:20" ht="15" customHeight="1" x14ac:dyDescent="0.25">
      <c r="A17" s="151" t="s">
        <v>45</v>
      </c>
      <c r="B17" s="152"/>
      <c r="C17" s="152"/>
      <c r="D17" s="153"/>
      <c r="E17" s="58">
        <f>SUM(F17:J17)</f>
        <v>126480.427</v>
      </c>
      <c r="F17" s="58">
        <v>24165.599999999999</v>
      </c>
      <c r="G17" s="58">
        <v>17657.75</v>
      </c>
      <c r="H17" s="58">
        <v>32941.841</v>
      </c>
      <c r="I17" s="58">
        <v>35906.235999999997</v>
      </c>
      <c r="J17" s="62">
        <v>15809</v>
      </c>
      <c r="K17" s="154" t="s">
        <v>46</v>
      </c>
      <c r="L17" s="155"/>
      <c r="M17" s="156"/>
      <c r="N17" s="46">
        <f>SUM(O17:S17)</f>
        <v>137299.12699999998</v>
      </c>
      <c r="O17" s="58">
        <v>24165.599999999999</v>
      </c>
      <c r="P17" s="58">
        <v>17657.75</v>
      </c>
      <c r="Q17" s="58">
        <v>32941.841</v>
      </c>
      <c r="R17" s="47">
        <f>I17+9102+1716.7</f>
        <v>46724.935999999994</v>
      </c>
      <c r="S17" s="62">
        <v>15809</v>
      </c>
      <c r="T17" s="45"/>
    </row>
    <row r="18" spans="1:20" ht="15" customHeight="1" thickBot="1" x14ac:dyDescent="0.3">
      <c r="A18" s="148" t="s">
        <v>39</v>
      </c>
      <c r="B18" s="149"/>
      <c r="C18" s="149"/>
      <c r="D18" s="150"/>
      <c r="E18" s="64">
        <f>SUM(F18:J18)</f>
        <v>693976.29700000002</v>
      </c>
      <c r="F18" s="64">
        <v>103535.624</v>
      </c>
      <c r="G18" s="64">
        <v>131524.75099999999</v>
      </c>
      <c r="H18" s="64">
        <v>167799.59400000001</v>
      </c>
      <c r="I18" s="64">
        <v>164960.83100000001</v>
      </c>
      <c r="J18" s="66">
        <v>126155.497</v>
      </c>
      <c r="K18" s="157" t="s">
        <v>39</v>
      </c>
      <c r="L18" s="158"/>
      <c r="M18" s="159"/>
      <c r="N18" s="63">
        <f>SUM(O18:S18)</f>
        <v>704894.99699999997</v>
      </c>
      <c r="O18" s="64">
        <v>103535.624</v>
      </c>
      <c r="P18" s="64">
        <v>131524.75099999999</v>
      </c>
      <c r="Q18" s="64">
        <v>167799.59400000001</v>
      </c>
      <c r="R18" s="65">
        <f>I18+9102+1716.7</f>
        <v>175779.53100000002</v>
      </c>
      <c r="S18" s="72">
        <f>J18+100</f>
        <v>126255.497</v>
      </c>
      <c r="T18" s="45"/>
    </row>
    <row r="19" spans="1:20" ht="30" customHeight="1" x14ac:dyDescent="0.3">
      <c r="A19" s="134" t="s">
        <v>47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9"/>
    </row>
    <row r="20" spans="1:20" ht="35.1" customHeight="1" x14ac:dyDescent="0.3">
      <c r="A20" s="131" t="s">
        <v>20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9"/>
    </row>
    <row r="21" spans="1:20" ht="20.100000000000001" customHeight="1" thickBot="1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6"/>
      <c r="S21" s="8" t="s">
        <v>4</v>
      </c>
      <c r="T21" s="19"/>
    </row>
    <row r="22" spans="1:20" x14ac:dyDescent="0.25">
      <c r="A22" s="113" t="s">
        <v>1</v>
      </c>
      <c r="B22" s="82" t="s">
        <v>5</v>
      </c>
      <c r="C22" s="82" t="s">
        <v>12</v>
      </c>
      <c r="D22" s="82" t="s">
        <v>13</v>
      </c>
      <c r="E22" s="82" t="s">
        <v>6</v>
      </c>
      <c r="F22" s="82"/>
      <c r="G22" s="82"/>
      <c r="H22" s="82"/>
      <c r="I22" s="82"/>
      <c r="J22" s="94"/>
      <c r="K22" s="113" t="s">
        <v>5</v>
      </c>
      <c r="L22" s="82" t="s">
        <v>12</v>
      </c>
      <c r="M22" s="82" t="s">
        <v>13</v>
      </c>
      <c r="N22" s="82" t="s">
        <v>6</v>
      </c>
      <c r="O22" s="82"/>
      <c r="P22" s="82"/>
      <c r="Q22" s="82"/>
      <c r="R22" s="82"/>
      <c r="S22" s="91"/>
      <c r="T22" s="19"/>
    </row>
    <row r="23" spans="1:20" ht="20.100000000000001" customHeight="1" x14ac:dyDescent="0.25">
      <c r="A23" s="112"/>
      <c r="B23" s="83"/>
      <c r="C23" s="83"/>
      <c r="D23" s="83"/>
      <c r="E23" s="83" t="s">
        <v>19</v>
      </c>
      <c r="F23" s="83"/>
      <c r="G23" s="83"/>
      <c r="H23" s="83"/>
      <c r="I23" s="83"/>
      <c r="J23" s="84"/>
      <c r="K23" s="112"/>
      <c r="L23" s="83"/>
      <c r="M23" s="83"/>
      <c r="N23" s="83" t="s">
        <v>18</v>
      </c>
      <c r="O23" s="83"/>
      <c r="P23" s="83"/>
      <c r="Q23" s="83"/>
      <c r="R23" s="83"/>
      <c r="S23" s="109"/>
      <c r="T23" s="19"/>
    </row>
    <row r="24" spans="1:20" ht="20.100000000000001" customHeight="1" x14ac:dyDescent="0.25">
      <c r="A24" s="112"/>
      <c r="B24" s="83"/>
      <c r="C24" s="83"/>
      <c r="D24" s="83"/>
      <c r="E24" s="83" t="s">
        <v>14</v>
      </c>
      <c r="F24" s="83" t="s">
        <v>15</v>
      </c>
      <c r="G24" s="83"/>
      <c r="H24" s="83"/>
      <c r="I24" s="83"/>
      <c r="J24" s="84"/>
      <c r="K24" s="112"/>
      <c r="L24" s="83"/>
      <c r="M24" s="83"/>
      <c r="N24" s="83" t="s">
        <v>14</v>
      </c>
      <c r="O24" s="83" t="s">
        <v>15</v>
      </c>
      <c r="P24" s="83"/>
      <c r="Q24" s="83"/>
      <c r="R24" s="83"/>
      <c r="S24" s="109"/>
      <c r="T24" s="19"/>
    </row>
    <row r="25" spans="1:20" ht="15" customHeight="1" x14ac:dyDescent="0.25">
      <c r="A25" s="112"/>
      <c r="B25" s="83"/>
      <c r="C25" s="83"/>
      <c r="D25" s="83"/>
      <c r="E25" s="83"/>
      <c r="F25" s="41">
        <v>2021</v>
      </c>
      <c r="G25" s="41">
        <v>2022</v>
      </c>
      <c r="H25" s="41">
        <v>2023</v>
      </c>
      <c r="I25" s="41">
        <v>2024</v>
      </c>
      <c r="J25" s="38">
        <v>2025</v>
      </c>
      <c r="K25" s="112"/>
      <c r="L25" s="83"/>
      <c r="M25" s="83"/>
      <c r="N25" s="83"/>
      <c r="O25" s="41">
        <v>2021</v>
      </c>
      <c r="P25" s="41">
        <v>2022</v>
      </c>
      <c r="Q25" s="41">
        <v>2023</v>
      </c>
      <c r="R25" s="41">
        <v>2024</v>
      </c>
      <c r="S25" s="42">
        <v>2025</v>
      </c>
    </row>
    <row r="26" spans="1:20" ht="15" customHeight="1" x14ac:dyDescent="0.25">
      <c r="A26" s="85" t="s">
        <v>38</v>
      </c>
      <c r="B26" s="86"/>
      <c r="C26" s="86"/>
      <c r="D26" s="86"/>
      <c r="E26" s="86"/>
      <c r="F26" s="86"/>
      <c r="G26" s="86"/>
      <c r="H26" s="86"/>
      <c r="I26" s="86"/>
      <c r="J26" s="87"/>
      <c r="K26" s="88" t="s">
        <v>38</v>
      </c>
      <c r="L26" s="89"/>
      <c r="M26" s="89"/>
      <c r="N26" s="89"/>
      <c r="O26" s="89"/>
      <c r="P26" s="89"/>
      <c r="Q26" s="89"/>
      <c r="R26" s="89"/>
      <c r="S26" s="90"/>
      <c r="T26" s="43"/>
    </row>
    <row r="27" spans="1:20" ht="75" customHeight="1" x14ac:dyDescent="0.25">
      <c r="A27" s="32" t="s">
        <v>35</v>
      </c>
      <c r="B27" s="80" t="s">
        <v>32</v>
      </c>
      <c r="C27" s="80"/>
      <c r="D27" s="80"/>
      <c r="E27" s="80"/>
      <c r="F27" s="80"/>
      <c r="G27" s="80"/>
      <c r="H27" s="80"/>
      <c r="I27" s="80"/>
      <c r="J27" s="81"/>
      <c r="K27" s="77" t="s">
        <v>36</v>
      </c>
      <c r="L27" s="33" t="s">
        <v>44</v>
      </c>
      <c r="M27" s="50" t="s">
        <v>7</v>
      </c>
      <c r="N27" s="50">
        <v>1</v>
      </c>
      <c r="O27" s="50">
        <v>0</v>
      </c>
      <c r="P27" s="50">
        <v>0</v>
      </c>
      <c r="Q27" s="50">
        <v>0</v>
      </c>
      <c r="R27" s="50">
        <v>0</v>
      </c>
      <c r="S27" s="78">
        <v>1</v>
      </c>
      <c r="T27" s="43"/>
    </row>
    <row r="28" spans="1:20" ht="15" customHeight="1" x14ac:dyDescent="0.25">
      <c r="A28" s="136" t="s">
        <v>29</v>
      </c>
      <c r="B28" s="137"/>
      <c r="C28" s="137"/>
      <c r="D28" s="137"/>
      <c r="E28" s="137"/>
      <c r="F28" s="137"/>
      <c r="G28" s="137"/>
      <c r="H28" s="137"/>
      <c r="I28" s="137"/>
      <c r="J28" s="138"/>
      <c r="K28" s="139" t="s">
        <v>29</v>
      </c>
      <c r="L28" s="140"/>
      <c r="M28" s="140"/>
      <c r="N28" s="140"/>
      <c r="O28" s="140"/>
      <c r="P28" s="140"/>
      <c r="Q28" s="140"/>
      <c r="R28" s="140"/>
      <c r="S28" s="141"/>
      <c r="T28" s="43"/>
    </row>
    <row r="29" spans="1:20" ht="75" customHeight="1" thickBot="1" x14ac:dyDescent="0.3">
      <c r="A29" s="31" t="s">
        <v>41</v>
      </c>
      <c r="B29" s="73" t="s">
        <v>40</v>
      </c>
      <c r="C29" s="74" t="s">
        <v>51</v>
      </c>
      <c r="D29" s="74" t="s">
        <v>7</v>
      </c>
      <c r="E29" s="74">
        <v>109</v>
      </c>
      <c r="F29" s="74">
        <v>32</v>
      </c>
      <c r="G29" s="74">
        <v>32</v>
      </c>
      <c r="H29" s="74">
        <v>22</v>
      </c>
      <c r="I29" s="74">
        <v>6</v>
      </c>
      <c r="J29" s="76">
        <v>17</v>
      </c>
      <c r="K29" s="79" t="s">
        <v>40</v>
      </c>
      <c r="L29" s="74" t="s">
        <v>51</v>
      </c>
      <c r="M29" s="74" t="s">
        <v>7</v>
      </c>
      <c r="N29" s="36">
        <v>112</v>
      </c>
      <c r="O29" s="74">
        <v>32</v>
      </c>
      <c r="P29" s="74">
        <v>32</v>
      </c>
      <c r="Q29" s="74">
        <v>22</v>
      </c>
      <c r="R29" s="36">
        <v>9</v>
      </c>
      <c r="S29" s="75">
        <v>17</v>
      </c>
      <c r="T29" s="43" t="s">
        <v>55</v>
      </c>
    </row>
    <row r="30" spans="1:20" ht="35.1" customHeight="1" x14ac:dyDescent="0.3">
      <c r="B30" s="101" t="s">
        <v>52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43"/>
    </row>
    <row r="31" spans="1:20" ht="20.100000000000001" customHeight="1" thickBot="1" x14ac:dyDescent="0.3">
      <c r="S31" s="9" t="s">
        <v>17</v>
      </c>
    </row>
    <row r="32" spans="1:20" ht="20.100000000000001" customHeight="1" x14ac:dyDescent="0.25">
      <c r="A32" s="113" t="s">
        <v>26</v>
      </c>
      <c r="B32" s="82"/>
      <c r="C32" s="82"/>
      <c r="D32" s="82"/>
      <c r="E32" s="82" t="s">
        <v>27</v>
      </c>
      <c r="F32" s="82"/>
      <c r="G32" s="82"/>
      <c r="H32" s="82"/>
      <c r="I32" s="82"/>
      <c r="J32" s="91" t="s">
        <v>28</v>
      </c>
      <c r="K32" s="103" t="s">
        <v>26</v>
      </c>
      <c r="L32" s="103"/>
      <c r="M32" s="104"/>
      <c r="N32" s="94" t="s">
        <v>27</v>
      </c>
      <c r="O32" s="95"/>
      <c r="P32" s="95"/>
      <c r="Q32" s="95"/>
      <c r="R32" s="96"/>
      <c r="S32" s="99" t="s">
        <v>28</v>
      </c>
    </row>
    <row r="33" spans="1:19" ht="20.100000000000001" customHeight="1" x14ac:dyDescent="0.25">
      <c r="A33" s="112"/>
      <c r="B33" s="83"/>
      <c r="C33" s="83"/>
      <c r="D33" s="83"/>
      <c r="E33" s="83" t="s">
        <v>19</v>
      </c>
      <c r="F33" s="83"/>
      <c r="G33" s="83"/>
      <c r="H33" s="83"/>
      <c r="I33" s="83"/>
      <c r="J33" s="109"/>
      <c r="K33" s="105"/>
      <c r="L33" s="105"/>
      <c r="M33" s="106"/>
      <c r="N33" s="84" t="s">
        <v>18</v>
      </c>
      <c r="O33" s="97"/>
      <c r="P33" s="97"/>
      <c r="Q33" s="97"/>
      <c r="R33" s="98"/>
      <c r="S33" s="100"/>
    </row>
    <row r="34" spans="1:19" x14ac:dyDescent="0.25">
      <c r="A34" s="112"/>
      <c r="B34" s="83"/>
      <c r="C34" s="83"/>
      <c r="D34" s="83"/>
      <c r="E34" s="41">
        <v>2021</v>
      </c>
      <c r="F34" s="41">
        <v>2022</v>
      </c>
      <c r="G34" s="41">
        <v>2023</v>
      </c>
      <c r="H34" s="41">
        <v>2024</v>
      </c>
      <c r="I34" s="41">
        <v>2025</v>
      </c>
      <c r="J34" s="109"/>
      <c r="K34" s="107"/>
      <c r="L34" s="107"/>
      <c r="M34" s="108"/>
      <c r="N34" s="12">
        <v>2021</v>
      </c>
      <c r="O34" s="12">
        <v>2022</v>
      </c>
      <c r="P34" s="12">
        <v>2023</v>
      </c>
      <c r="Q34" s="12">
        <v>2024</v>
      </c>
      <c r="R34" s="12">
        <v>2025</v>
      </c>
      <c r="S34" s="100"/>
    </row>
    <row r="35" spans="1:19" ht="13.5" customHeight="1" x14ac:dyDescent="0.25">
      <c r="A35" s="112">
        <v>1</v>
      </c>
      <c r="B35" s="83"/>
      <c r="C35" s="83"/>
      <c r="D35" s="83"/>
      <c r="E35" s="41">
        <v>2</v>
      </c>
      <c r="F35" s="41">
        <v>3</v>
      </c>
      <c r="G35" s="41">
        <v>4</v>
      </c>
      <c r="H35" s="41">
        <v>5</v>
      </c>
      <c r="I35" s="41">
        <v>6</v>
      </c>
      <c r="J35" s="10">
        <v>7</v>
      </c>
      <c r="K35" s="97">
        <v>1</v>
      </c>
      <c r="L35" s="97"/>
      <c r="M35" s="98"/>
      <c r="N35" s="13">
        <v>2</v>
      </c>
      <c r="O35" s="13">
        <v>3</v>
      </c>
      <c r="P35" s="13">
        <v>4</v>
      </c>
      <c r="Q35" s="13">
        <v>5</v>
      </c>
      <c r="R35" s="13">
        <v>6</v>
      </c>
      <c r="S35" s="44">
        <v>7</v>
      </c>
    </row>
    <row r="36" spans="1:19" ht="15" customHeight="1" x14ac:dyDescent="0.25">
      <c r="A36" s="112" t="s">
        <v>16</v>
      </c>
      <c r="B36" s="83"/>
      <c r="C36" s="83"/>
      <c r="D36" s="83"/>
      <c r="E36" s="20">
        <v>103535.624</v>
      </c>
      <c r="F36" s="20">
        <v>131524.75099999999</v>
      </c>
      <c r="G36" s="21">
        <v>167799.59400000001</v>
      </c>
      <c r="H36" s="20">
        <v>164960.83100000001</v>
      </c>
      <c r="I36" s="20">
        <v>126155.497</v>
      </c>
      <c r="J36" s="22">
        <f>SUM(E36:I36)</f>
        <v>693976.29700000002</v>
      </c>
      <c r="K36" s="97" t="s">
        <v>16</v>
      </c>
      <c r="L36" s="97"/>
      <c r="M36" s="98"/>
      <c r="N36" s="20">
        <v>103535.624</v>
      </c>
      <c r="O36" s="20">
        <v>131524.75099999999</v>
      </c>
      <c r="P36" s="20">
        <v>167799.59400000001</v>
      </c>
      <c r="Q36" s="27">
        <v>175779.53099999999</v>
      </c>
      <c r="R36" s="27">
        <v>126255.497</v>
      </c>
      <c r="S36" s="29">
        <f>SUM(N36:R36)</f>
        <v>704894.99699999997</v>
      </c>
    </row>
    <row r="37" spans="1:19" ht="15" customHeight="1" x14ac:dyDescent="0.25">
      <c r="A37" s="112" t="s">
        <v>24</v>
      </c>
      <c r="B37" s="83"/>
      <c r="C37" s="83"/>
      <c r="D37" s="83"/>
      <c r="E37" s="20">
        <v>103535.624</v>
      </c>
      <c r="F37" s="20">
        <v>131524.75099999999</v>
      </c>
      <c r="G37" s="21">
        <v>167799.59400000001</v>
      </c>
      <c r="H37" s="20">
        <v>164960.83100000001</v>
      </c>
      <c r="I37" s="20">
        <v>126155.497</v>
      </c>
      <c r="J37" s="22">
        <f>SUM(E37:I37)</f>
        <v>693976.29700000002</v>
      </c>
      <c r="K37" s="97" t="s">
        <v>24</v>
      </c>
      <c r="L37" s="97"/>
      <c r="M37" s="98"/>
      <c r="N37" s="20">
        <v>103535.624</v>
      </c>
      <c r="O37" s="20">
        <v>131524.75099999999</v>
      </c>
      <c r="P37" s="20">
        <v>167799.59400000001</v>
      </c>
      <c r="Q37" s="27">
        <v>175779.53099999999</v>
      </c>
      <c r="R37" s="27">
        <v>126255.497</v>
      </c>
      <c r="S37" s="29">
        <f>SUM(N37:R37)</f>
        <v>704894.99699999997</v>
      </c>
    </row>
    <row r="38" spans="1:19" ht="15" customHeight="1" x14ac:dyDescent="0.25">
      <c r="A38" s="112" t="s">
        <v>22</v>
      </c>
      <c r="B38" s="83"/>
      <c r="C38" s="83"/>
      <c r="D38" s="83"/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1">
        <v>0</v>
      </c>
      <c r="K38" s="97" t="s">
        <v>25</v>
      </c>
      <c r="L38" s="97"/>
      <c r="M38" s="98"/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4">
        <v>0</v>
      </c>
    </row>
    <row r="39" spans="1:19" ht="21" customHeight="1" thickBot="1" x14ac:dyDescent="0.3">
      <c r="A39" s="110" t="s">
        <v>23</v>
      </c>
      <c r="B39" s="111"/>
      <c r="C39" s="111"/>
      <c r="D39" s="111"/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  <c r="K39" s="92" t="s">
        <v>23</v>
      </c>
      <c r="L39" s="92"/>
      <c r="M39" s="93"/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6">
        <v>0</v>
      </c>
    </row>
    <row r="40" spans="1:19" ht="18" customHeight="1" x14ac:dyDescent="0.25"/>
    <row r="49" ht="15" customHeight="1" x14ac:dyDescent="0.25"/>
    <row r="55" ht="15" customHeight="1" x14ac:dyDescent="0.25"/>
    <row r="56" ht="15" customHeight="1" x14ac:dyDescent="0.25"/>
  </sheetData>
  <mergeCells count="69">
    <mergeCell ref="T10:T12"/>
    <mergeCell ref="T14:T15"/>
    <mergeCell ref="A28:J28"/>
    <mergeCell ref="K28:S28"/>
    <mergeCell ref="N23:S23"/>
    <mergeCell ref="A14:J14"/>
    <mergeCell ref="K14:S14"/>
    <mergeCell ref="A18:D18"/>
    <mergeCell ref="A17:D17"/>
    <mergeCell ref="K17:M17"/>
    <mergeCell ref="K18:M18"/>
    <mergeCell ref="A11:J11"/>
    <mergeCell ref="K11:S11"/>
    <mergeCell ref="A13:D13"/>
    <mergeCell ref="K13:M13"/>
    <mergeCell ref="K22:K25"/>
    <mergeCell ref="D7:D10"/>
    <mergeCell ref="L7:L10"/>
    <mergeCell ref="L22:L25"/>
    <mergeCell ref="A20:S20"/>
    <mergeCell ref="B12:J12"/>
    <mergeCell ref="F24:J24"/>
    <mergeCell ref="N24:N25"/>
    <mergeCell ref="O24:S24"/>
    <mergeCell ref="A22:A25"/>
    <mergeCell ref="E22:J22"/>
    <mergeCell ref="B22:B25"/>
    <mergeCell ref="A19:S19"/>
    <mergeCell ref="A36:D36"/>
    <mergeCell ref="A32:D34"/>
    <mergeCell ref="E33:I33"/>
    <mergeCell ref="A1:S1"/>
    <mergeCell ref="A7:A10"/>
    <mergeCell ref="K7:K10"/>
    <mergeCell ref="M7:M10"/>
    <mergeCell ref="N7:S8"/>
    <mergeCell ref="E7:J8"/>
    <mergeCell ref="E9:J9"/>
    <mergeCell ref="B7:B10"/>
    <mergeCell ref="N9:S9"/>
    <mergeCell ref="A2:S2"/>
    <mergeCell ref="A3:S3"/>
    <mergeCell ref="A4:S4"/>
    <mergeCell ref="C7:C10"/>
    <mergeCell ref="K39:M39"/>
    <mergeCell ref="N32:R32"/>
    <mergeCell ref="N33:R33"/>
    <mergeCell ref="S32:S34"/>
    <mergeCell ref="B30:S30"/>
    <mergeCell ref="K32:M34"/>
    <mergeCell ref="K35:M35"/>
    <mergeCell ref="K36:M36"/>
    <mergeCell ref="K37:M37"/>
    <mergeCell ref="K38:M38"/>
    <mergeCell ref="J32:J34"/>
    <mergeCell ref="A39:D39"/>
    <mergeCell ref="E32:I32"/>
    <mergeCell ref="A35:D35"/>
    <mergeCell ref="A38:D38"/>
    <mergeCell ref="A37:D37"/>
    <mergeCell ref="B27:J27"/>
    <mergeCell ref="C22:C25"/>
    <mergeCell ref="D22:D25"/>
    <mergeCell ref="E23:J23"/>
    <mergeCell ref="M22:M25"/>
    <mergeCell ref="A26:J26"/>
    <mergeCell ref="K26:S26"/>
    <mergeCell ref="N22:S22"/>
    <mergeCell ref="E24:E25"/>
  </mergeCells>
  <pageMargins left="0.25" right="0.25" top="0.75" bottom="0.75" header="0.3" footer="0.3"/>
  <pageSetup paperSize="9" scale="52" orientation="landscape" r:id="rId1"/>
  <rowBreaks count="1" manualBreakCount="1">
    <brk id="18" max="19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2024-05-14T13:33:41Z</cp:lastPrinted>
  <dcterms:created xsi:type="dcterms:W3CDTF">2022-04-07T11:20:30Z</dcterms:created>
  <dcterms:modified xsi:type="dcterms:W3CDTF">2024-08-15T06:19:40Z</dcterms:modified>
</cp:coreProperties>
</file>