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Проекти РАДА\"/>
    </mc:Choice>
  </mc:AlternateContent>
  <bookViews>
    <workbookView xWindow="0" yWindow="150" windowWidth="28095" windowHeight="15450"/>
  </bookViews>
  <sheets>
    <sheet name="Аркуш1" sheetId="1" r:id="rId1"/>
  </sheets>
  <definedNames>
    <definedName name="_xlnm.Print_Area" localSheetId="0">Аркуш1!$A$4:$V$46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44" i="1" l="1"/>
  <c r="R43" i="1"/>
  <c r="Q44" i="1"/>
  <c r="Q43" i="1"/>
  <c r="R22" i="1"/>
  <c r="R17" i="1" l="1"/>
  <c r="N33" i="1" l="1"/>
  <c r="S22" i="1" l="1"/>
  <c r="S17" i="1"/>
  <c r="N17" i="1" l="1"/>
  <c r="N32" i="1"/>
  <c r="E32" i="1"/>
  <c r="N31" i="1"/>
  <c r="E31" i="1"/>
  <c r="N15" i="1"/>
  <c r="E15" i="1"/>
  <c r="N14" i="1"/>
  <c r="E14" i="1"/>
  <c r="N13" i="1"/>
  <c r="E13" i="1"/>
  <c r="N12" i="1"/>
  <c r="E12" i="1"/>
  <c r="N16" i="1"/>
  <c r="E17" i="1"/>
  <c r="E19" i="1"/>
  <c r="N19" i="1"/>
  <c r="N36" i="1" l="1"/>
  <c r="N21" i="1"/>
  <c r="S44" i="1" l="1"/>
  <c r="S43" i="1"/>
  <c r="J44" i="1"/>
  <c r="J43" i="1"/>
  <c r="E22" i="1"/>
  <c r="E21" i="1"/>
  <c r="N20" i="1"/>
  <c r="E20" i="1"/>
  <c r="N22" i="1" l="1"/>
</calcChain>
</file>

<file path=xl/connections.xml><?xml version="1.0" encoding="utf-8"?>
<connections xmlns="http://schemas.openxmlformats.org/spreadsheetml/2006/main">
  <connection id="1" keepAlive="1" name="Запит – Таблиця1" description="Підключення до запита &quot;Таблиця1&quot; у книзі." type="5" refreshedVersion="6" background="1" saveData="1">
    <dbPr connection="Provider=Microsoft.Mashup.OleDb.1;Data Source=$Workbook$;Location=Таблиця1;Extended Properties=&quot;&quot;" command="SELECT * FROM [Таблиця1]"/>
  </connection>
</connections>
</file>

<file path=xl/sharedStrings.xml><?xml version="1.0" encoding="utf-8"?>
<sst xmlns="http://schemas.openxmlformats.org/spreadsheetml/2006/main" count="155" uniqueCount="79">
  <si>
    <t>Таблиця 1</t>
  </si>
  <si>
    <t>№ з/п</t>
  </si>
  <si>
    <t xml:space="preserve">Проєкт рішення міської ради                                                                             </t>
  </si>
  <si>
    <t>всього</t>
  </si>
  <si>
    <t>Таблиця 2</t>
  </si>
  <si>
    <t>Найменування завдання, заходу</t>
  </si>
  <si>
    <t>Значення показників</t>
  </si>
  <si>
    <t>шт.</t>
  </si>
  <si>
    <t>Виконавець</t>
  </si>
  <si>
    <t>Орієнтовна вартість заходу, тис.грн.</t>
  </si>
  <si>
    <t>Строки впровадження</t>
  </si>
  <si>
    <t>Найменування заходу</t>
  </si>
  <si>
    <t>Найменування показників виконання завдання</t>
  </si>
  <si>
    <t>Одиниця виміру</t>
  </si>
  <si>
    <t xml:space="preserve">Всього  </t>
  </si>
  <si>
    <t>в тому числі за роками</t>
  </si>
  <si>
    <t>Обсяг ресурсів, всього, в тому числі</t>
  </si>
  <si>
    <t>Таблиця 3</t>
  </si>
  <si>
    <t xml:space="preserve">Проєкт рішення міської ради     </t>
  </si>
  <si>
    <t>рішення міської ради від від 15.12.2020 №41, зі змінами</t>
  </si>
  <si>
    <t>Очікувані результати виконання Комплексної програми благоустрою та розвитку комунального господарства Вараської міської територіальної громади на 2021-2025 роки</t>
  </si>
  <si>
    <t>Завдання, заходи та строки виконання Комплексної програми благоустрою та розвитку комунального господарства Вараської міської територіальної громади на 2021-2025 роки</t>
  </si>
  <si>
    <t xml:space="preserve">Інші бюджетні кошти </t>
  </si>
  <si>
    <t>Кошти не бюджетних джерел</t>
  </si>
  <si>
    <t>Бюджет Вараської міської територіальної громади</t>
  </si>
  <si>
    <t>Інші бюджетні кошти</t>
  </si>
  <si>
    <t>Обсяг коштів, які пропонується залучити на викоонання програми</t>
  </si>
  <si>
    <t>Етапи виконання Програми, роки</t>
  </si>
  <si>
    <t>Усього витрат на виконання програми, (тис. грн)</t>
  </si>
  <si>
    <t>6. Підтримка розвитку комунальних підприємств</t>
  </si>
  <si>
    <t xml:space="preserve">Порівняльна таблиця до проєкту рішення Вараської міської ради </t>
  </si>
  <si>
    <t>6.5</t>
  </si>
  <si>
    <t>Відсутній захід</t>
  </si>
  <si>
    <t>Надання безповоротної фінансової підтримки комунальним підприємствам Вараської міської ради</t>
  </si>
  <si>
    <t>КП "МЕМ"</t>
  </si>
  <si>
    <t>1.11</t>
  </si>
  <si>
    <t>Ліквідація небезпечних видів рослин на території Вараської міської територіальної громади</t>
  </si>
  <si>
    <t>1. Благоустрій територій</t>
  </si>
  <si>
    <t>Всього по Програмі</t>
  </si>
  <si>
    <t>Впровадження сучасних технологій (придбання спецтехніки, спецобладнання і т. д.) з внесенням в статутний капітал</t>
  </si>
  <si>
    <t>6.1</t>
  </si>
  <si>
    <t>2021-2025</t>
  </si>
  <si>
    <t>КП «Благоустрій» ВМР, КП «УК «ЖКС» ВМР, КП «ВТВК» ВМР</t>
  </si>
  <si>
    <t>Кількість послуг</t>
  </si>
  <si>
    <t>Всього по розділу</t>
  </si>
  <si>
    <t>Всього за розділу</t>
  </si>
  <si>
    <t>З метою боротьби та запобігання стрімкого поширення борщівника Сосновського. Борщівник Сосновського - небезпечна, отруйна і дикоросла багаторічна рослина, яка завдяки потужній наземній масі, витісняє місцеві види не лише трав’яних, а й деревних порід з території і не дає їм розвиватись. Особливістю рослини є те, що зелена маса борщівника Сосновського містить фурокумарин, що спричиняє опіки, викликає дерматити, особливо при попаданні на місце опіку сонячних променів.</t>
  </si>
  <si>
    <t>Кількість</t>
  </si>
  <si>
    <t>Ресурсне забезпечення Комплексної програми благоустрою та розвитку комунального господарства Вараської міської територіальної громади на 2021-2025 роки</t>
  </si>
  <si>
    <t>Додається автокран для КП "ВТВК" ВМР
Віднімається причіп лавета для КП "Благоустрій" ВМР у зв'язку з відсутністю учасників процедури закупівлі
Додаються: подрібнювач деревини, косарка ротаційна, бетоноріз для КП "Благоустрій" ВМР</t>
  </si>
  <si>
    <t>Додаються для КП "ВТВК" ВМР: зварювальні генератори (2 шт.), візки для генераторів (2 шт.), гідравлічна маслостанція (1 шт.), гідравлічна шламова помпа (1 шт.), гідравлічна шліфувальна машина (1 шт.), гідравлічна дискова пилка (1 шт.), візок для дискової пилки (1 шт.), рукав високого тиску (1 шт.).
Додаються для КП "Благоустрій" ВМР: каток дорожній (1 шт.), автогрейдер (1 шт.), трактори (3 шт.), відвали (3 шт.), щітки комунальні дорожні (3 шт.), тракторні причепи (3 шт.).</t>
  </si>
  <si>
    <t>Про внесення змін до Комплексної програми благоустрою та розвитку комунального господарства Вараської міської територіальної громади на 2021-2025 роки № 4300-ПР-8</t>
  </si>
  <si>
    <r>
      <t xml:space="preserve">У зв’язку з необхідністю придбання автокрана КП «ВТВК» ВМР через порушення працездатності вантажопідйомності і ходової системи, зносу деталей, робочих вузлів наявного автокрана. Вказана техніка необхідна для швидкого та ефективного виконання вантажно-розвантажувальних робіт: підняття і переміщення важких матеріалів, а саме плит перекриття камер, колодязів, встановлення вантажів у важкодоступних місцях, переніс вантажів серед змонтованих конструкцій під час виконання ремонтних робіт на мережах підприємства. У випадку можливих надзвичайних ситуацій та ліквідації їх наслідків, автокран можна використовувати для розібрання завалів </t>
    </r>
    <r>
      <rPr>
        <b/>
        <sz val="11"/>
        <rFont val="Times New Roman"/>
        <family val="1"/>
        <charset val="204"/>
      </rPr>
      <t>(+9102,0 тис.грн)</t>
    </r>
  </si>
  <si>
    <r>
      <t xml:space="preserve">Для забезпечення стабільної роботи електричних мереж міста, які обслуговує КП «МЕМ», зниження ризиків тривалих відключень електропостачання об’єктів критичної інфраструктури та населення </t>
    </r>
    <r>
      <rPr>
        <b/>
        <sz val="11"/>
        <rFont val="Times New Roman"/>
        <family val="1"/>
        <charset val="204"/>
      </rPr>
      <t>(+1716,700 тис.грн)</t>
    </r>
  </si>
  <si>
    <t>1.1</t>
  </si>
  <si>
    <t>Витрати на електроенергію для вуличного освітлення</t>
  </si>
  <si>
    <t>КП "Благоустрій" ВМР</t>
  </si>
  <si>
    <t>1.3</t>
  </si>
  <si>
    <t>Утримання озеленення територій та об'єктів благоустрою (в т. ч. організація суспільно-кориcних робіт)</t>
  </si>
  <si>
    <t>КП "Благоустрій" ВМР, ДКТМС ВК ВМР,
КП "УК "ЖКС" ВМР,
КНП ВМР "ВБЛ"</t>
  </si>
  <si>
    <t>КП "Благоустрій" ВМР, 
ДКТМС ВК ВМР,
КП "УК "ЖКС" ВМР,
КНП ВМР "ВБЛ"</t>
  </si>
  <si>
    <t>1.4</t>
  </si>
  <si>
    <t>Утримання доріг</t>
  </si>
  <si>
    <t>1.5</t>
  </si>
  <si>
    <t>Облаштування та утримання кладовищ</t>
  </si>
  <si>
    <t>тис.кВт.год</t>
  </si>
  <si>
    <t>Площа</t>
  </si>
  <si>
    <t>га</t>
  </si>
  <si>
    <t>Надгробки</t>
  </si>
  <si>
    <t>У зв’язку з визначенням меж та розмірів кладовищ, враховуючи розробку проектів землеустрою на кладовища Вараської МТГ</t>
  </si>
  <si>
    <t>Влаштування надгробків на Алеї Героїв (кладовище с. Стара Рафалівка) для гідного вшанування пам’яті захисників України, які ціною власного життя боронили незалежність, суверенітет та територіальну цілісність України</t>
  </si>
  <si>
    <r>
      <t xml:space="preserve">У зв'язку з необхідністю придбання для КП "ВТВК" ВМР спецобладнання з метою усунення аварійних ситуацій на мережах тепловодопостачання та водовідведення: зварювальних генераторів (2 шт.), візків для генератора (2 шт.), гідравлічної маслостанції (1 шт.), гідравлічної шламової помпи (1 шт.), гідравлічної шліфувальної машини (1 шт.), гідравлічної дискової пилки (1 шт.), візок для дискової пилки (1 шт.), рукава високого тиску (1 шт.).
У зв'язку з необхідністю придбання для КП "Благоустрій" ВМР техніки та обладнання: катка дорожнього (1 шт.), автогрейдера (1 шт.), тракторів (3 шт.), відвалів (3 шт.), щіток комунальних дорожніх (3 шт.), тракторних причепів (3 шт.), які дозволять забезпечити утримання в належному стані дороги Вараської МТГ 
</t>
    </r>
    <r>
      <rPr>
        <b/>
        <sz val="11"/>
        <color theme="1"/>
        <rFont val="Times New Roman"/>
        <family val="1"/>
        <charset val="204"/>
      </rPr>
      <t>(+14649,600 тис.грн)</t>
    </r>
  </si>
  <si>
    <t>4 редакція</t>
  </si>
  <si>
    <r>
      <t xml:space="preserve">2024 рік. У зв'язку зі здорожчанням вартості електроенергії (850 000 кВт год*7,95 грн з ПДВ, виходячи з фактичного розміру усередненого тарифу за січень-вересень 2024 року) </t>
    </r>
    <r>
      <rPr>
        <b/>
        <sz val="11"/>
        <color theme="1"/>
        <rFont val="Times New Roman"/>
        <family val="1"/>
        <charset val="204"/>
      </rPr>
      <t>(+1371,534 тис.грн)</t>
    </r>
    <r>
      <rPr>
        <sz val="11"/>
        <color theme="1"/>
        <rFont val="Times New Roman"/>
        <family val="1"/>
        <charset val="204"/>
      </rPr>
      <t xml:space="preserve">
2025 рік. У зв'язку зі здорожчанням вартості електроенергії, враховуючи К-1,125. 800000 кВт*10,85361=8682,888 тис.грн </t>
    </r>
    <r>
      <rPr>
        <b/>
        <sz val="11"/>
        <color theme="1"/>
        <rFont val="Times New Roman"/>
        <family val="1"/>
        <charset val="204"/>
      </rPr>
      <t>(+4610,028 тис.грн)</t>
    </r>
  </si>
  <si>
    <r>
      <t xml:space="preserve">З метою забезпечення належного утримання озеленення території Вараської МТГ та об’єктів благоустрою </t>
    </r>
    <r>
      <rPr>
        <b/>
        <sz val="11"/>
        <color theme="1"/>
        <rFont val="Times New Roman"/>
        <family val="1"/>
        <charset val="204"/>
      </rPr>
      <t>(+6133,876 тис.грн)</t>
    </r>
  </si>
  <si>
    <r>
      <t xml:space="preserve">З метою забезпечення належного утримання доріг, тротуарів та пішохідних доріжок Вараської МТГ </t>
    </r>
    <r>
      <rPr>
        <b/>
        <sz val="11"/>
        <color theme="1"/>
        <rFont val="Times New Roman"/>
        <family val="1"/>
        <charset val="204"/>
      </rPr>
      <t>(+9201,624 тис.грн)</t>
    </r>
  </si>
  <si>
    <r>
      <t xml:space="preserve">З метою належного забезпечення утримання кладовищ, в т. ч. на облаштування кладовищ, а саме влаштування надгробків 30 шт. </t>
    </r>
    <r>
      <rPr>
        <b/>
        <sz val="11"/>
        <color theme="1"/>
        <rFont val="Times New Roman"/>
        <family val="1"/>
        <charset val="204"/>
      </rPr>
      <t>(+3161,328 тис.грн)</t>
    </r>
  </si>
  <si>
    <r>
      <t xml:space="preserve">В пунктах 9, 9.1 паспорту Програми загальний обсяг фінансових ресурсів, необхідних для реалізації програми замінити на </t>
    </r>
    <r>
      <rPr>
        <sz val="12"/>
        <color rgb="FFFF0000"/>
        <rFont val="Times New Roman"/>
        <family val="1"/>
        <charset val="204"/>
      </rPr>
      <t>744 022,987</t>
    </r>
    <r>
      <rPr>
        <sz val="12"/>
        <rFont val="Times New Roman"/>
        <family val="1"/>
        <charset val="204"/>
      </rPr>
      <t xml:space="preserve"> тис. грн, в т.ч. на 2024 рік змінити на </t>
    </r>
    <r>
      <rPr>
        <sz val="12"/>
        <color rgb="FFFF0000"/>
        <rFont val="Times New Roman"/>
        <family val="1"/>
        <charset val="204"/>
      </rPr>
      <t>191 800,665</t>
    </r>
    <r>
      <rPr>
        <sz val="12"/>
        <rFont val="Times New Roman"/>
        <family val="1"/>
        <charset val="204"/>
      </rPr>
      <t xml:space="preserve"> тис. грн, на 2025 рік змінити на</t>
    </r>
    <r>
      <rPr>
        <sz val="12"/>
        <color rgb="FFFF0000"/>
        <rFont val="Times New Roman"/>
        <family val="1"/>
        <charset val="204"/>
      </rPr>
      <t xml:space="preserve"> 149 362,35</t>
    </r>
    <r>
      <rPr>
        <sz val="12"/>
        <rFont val="Times New Roman"/>
        <family val="1"/>
        <charset val="204"/>
      </rPr>
      <t xml:space="preserve">3 тис. грн
</t>
    </r>
  </si>
  <si>
    <t>Вищезазначені зміни також вносяться в розділ 5. Напрямки діяльності та заходи Комплексної програми благоустрою та розвитку комунального господарства 
Вараської міської територіальної громади на 2021-2025 роки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</si>
</sst>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6" x14ac:knownFonts="1">
    <font>
      <sz val="11"/>
      <color theme="1"/>
      <name val="Calibri"/>
      <family val="2"/>
      <charset val="204"/>
      <scheme val="minor"/>
    </font>
    <font>
      <b/>
      <sz val="11"/>
      <color indexed="8"/>
      <name val="Times New Roman"/>
      <family val="1"/>
      <charset val="204"/>
    </font>
    <font>
      <sz val="10"/>
      <color indexed="8"/>
      <name val="Times New Roman"/>
      <family val="1"/>
      <charset val="204"/>
    </font>
    <font>
      <sz val="10"/>
      <name val="Times New Roman"/>
      <family val="1"/>
      <charset val="204"/>
    </font>
    <font>
      <sz val="11"/>
      <name val="Times New Roman"/>
      <family val="1"/>
      <charset val="204"/>
    </font>
    <font>
      <sz val="10"/>
      <name val="Arial Cyr"/>
      <charset val="204"/>
    </font>
    <font>
      <sz val="10"/>
      <color theme="1"/>
      <name val="Times New Roman"/>
      <family val="1"/>
      <charset val="204"/>
    </font>
    <font>
      <sz val="8"/>
      <color theme="1"/>
      <name val="Calibri"/>
      <family val="2"/>
      <charset val="204"/>
      <scheme val="minor"/>
    </font>
    <font>
      <sz val="8"/>
      <color indexed="8"/>
      <name val="Times New Roman"/>
      <family val="1"/>
      <charset val="204"/>
    </font>
    <font>
      <b/>
      <sz val="10"/>
      <color theme="1"/>
      <name val="Times New Roman"/>
      <family val="1"/>
      <charset val="204"/>
    </font>
    <font>
      <sz val="11"/>
      <color theme="1"/>
      <name val="Times New Roman"/>
      <family val="1"/>
      <charset val="204"/>
    </font>
    <font>
      <sz val="10"/>
      <color theme="1"/>
      <name val="Calibri"/>
      <family val="2"/>
      <charset val="204"/>
      <scheme val="minor"/>
    </font>
    <font>
      <b/>
      <sz val="12"/>
      <color theme="1"/>
      <name val="Times New Roman"/>
      <family val="1"/>
      <charset val="204"/>
    </font>
    <font>
      <b/>
      <sz val="14"/>
      <color theme="1"/>
      <name val="Times New Roman"/>
      <family val="1"/>
      <charset val="204"/>
    </font>
    <font>
      <b/>
      <sz val="14"/>
      <name val="Times New Roman"/>
      <family val="1"/>
      <charset val="204"/>
    </font>
    <font>
      <sz val="10"/>
      <color rgb="FFFF0000"/>
      <name val="Times New Roman"/>
      <family val="1"/>
      <charset val="204"/>
    </font>
    <font>
      <b/>
      <sz val="12"/>
      <color theme="4"/>
      <name val="Times New Roman"/>
      <family val="1"/>
      <charset val="204"/>
    </font>
    <font>
      <b/>
      <sz val="11"/>
      <color theme="1"/>
      <name val="Times New Roman"/>
      <family val="1"/>
      <charset val="204"/>
    </font>
    <font>
      <b/>
      <sz val="14"/>
      <color indexed="8"/>
      <name val="Times New Roman"/>
      <family val="1"/>
      <charset val="204"/>
    </font>
    <font>
      <b/>
      <sz val="10"/>
      <name val="Times New Roman"/>
      <family val="1"/>
      <charset val="204"/>
    </font>
    <font>
      <b/>
      <sz val="10"/>
      <color rgb="FFFF0000"/>
      <name val="Times New Roman"/>
      <family val="1"/>
      <charset val="204"/>
    </font>
    <font>
      <sz val="12"/>
      <name val="Times New Roman"/>
      <family val="1"/>
      <charset val="204"/>
    </font>
    <font>
      <b/>
      <sz val="11"/>
      <name val="Times New Roman"/>
      <family val="1"/>
      <charset val="204"/>
    </font>
    <font>
      <sz val="11"/>
      <color rgb="FF0070C0"/>
      <name val="Times New Roman"/>
      <family val="1"/>
      <charset val="204"/>
    </font>
    <font>
      <sz val="11"/>
      <color theme="4"/>
      <name val="Times New Roman"/>
      <family val="1"/>
      <charset val="204"/>
    </font>
    <font>
      <sz val="12"/>
      <color rgb="FFFF0000"/>
      <name val="Times New Roman"/>
      <family val="1"/>
      <charset val="204"/>
    </font>
  </fonts>
  <fills count="2">
    <fill>
      <patternFill patternType="none"/>
    </fill>
    <fill>
      <patternFill patternType="gray125"/>
    </fill>
  </fills>
  <borders count="42">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medium">
        <color indexed="64"/>
      </top>
      <bottom/>
      <diagonal/>
    </border>
    <border>
      <left/>
      <right/>
      <top style="thin">
        <color indexed="64"/>
      </top>
      <bottom style="medium">
        <color indexed="64"/>
      </bottom>
      <diagonal/>
    </border>
    <border>
      <left style="medium">
        <color indexed="64"/>
      </left>
      <right/>
      <top/>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2">
    <xf numFmtId="0" fontId="0" fillId="0" borderId="0"/>
    <xf numFmtId="0" fontId="5" fillId="0" borderId="0"/>
  </cellStyleXfs>
  <cellXfs count="229">
    <xf numFmtId="0" fontId="0" fillId="0" borderId="0" xfId="0"/>
    <xf numFmtId="0" fontId="2" fillId="0" borderId="0" xfId="0" applyFont="1"/>
    <xf numFmtId="0" fontId="3" fillId="0" borderId="0" xfId="0" applyFont="1"/>
    <xf numFmtId="0" fontId="4" fillId="0" borderId="0" xfId="0" applyFont="1" applyAlignment="1">
      <alignment horizontal="right"/>
    </xf>
    <xf numFmtId="0" fontId="8" fillId="0" borderId="0" xfId="0" applyFont="1"/>
    <xf numFmtId="0" fontId="7" fillId="0" borderId="0" xfId="0" applyFont="1"/>
    <xf numFmtId="4" fontId="0" fillId="0" borderId="0" xfId="0" applyNumberFormat="1"/>
    <xf numFmtId="4" fontId="12" fillId="0" borderId="0" xfId="0" applyNumberFormat="1" applyFont="1" applyAlignment="1">
      <alignment vertical="center"/>
    </xf>
    <xf numFmtId="4" fontId="10" fillId="0" borderId="0" xfId="0" applyNumberFormat="1" applyFont="1"/>
    <xf numFmtId="0" fontId="10" fillId="0" borderId="0" xfId="0" applyFont="1"/>
    <xf numFmtId="0" fontId="6" fillId="0" borderId="3" xfId="0" applyFont="1" applyBorder="1" applyAlignment="1">
      <alignment horizontal="center"/>
    </xf>
    <xf numFmtId="0" fontId="6" fillId="0" borderId="3" xfId="1"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164" fontId="15" fillId="0" borderId="2" xfId="0" applyNumberFormat="1" applyFont="1" applyBorder="1" applyAlignment="1">
      <alignment horizontal="center" vertical="center"/>
    </xf>
    <xf numFmtId="164" fontId="9" fillId="0" borderId="2" xfId="0" applyNumberFormat="1" applyFont="1" applyBorder="1" applyAlignment="1">
      <alignment horizontal="center" vertical="center" wrapText="1"/>
    </xf>
    <xf numFmtId="164" fontId="9" fillId="0" borderId="2" xfId="0" applyNumberFormat="1" applyFont="1" applyBorder="1" applyAlignment="1">
      <alignment horizontal="center" vertical="center"/>
    </xf>
    <xf numFmtId="0" fontId="4" fillId="0" borderId="0" xfId="0" applyFont="1" applyAlignment="1">
      <alignment horizontal="left"/>
    </xf>
    <xf numFmtId="4" fontId="4" fillId="0" borderId="0" xfId="0" applyNumberFormat="1" applyFont="1" applyAlignment="1">
      <alignment horizontal="left"/>
    </xf>
    <xf numFmtId="0" fontId="19" fillId="0" borderId="2" xfId="0" applyFont="1" applyBorder="1" applyAlignment="1">
      <alignment horizontal="center" vertical="center" wrapText="1"/>
    </xf>
    <xf numFmtId="0" fontId="19" fillId="0" borderId="2" xfId="0" applyFont="1" applyBorder="1" applyAlignment="1">
      <alignment vertical="center" wrapText="1"/>
    </xf>
    <xf numFmtId="0" fontId="19" fillId="0" borderId="3" xfId="0"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20" xfId="0" applyNumberFormat="1" applyFont="1" applyBorder="1" applyAlignment="1">
      <alignment horizontal="center" vertical="center" wrapText="1"/>
    </xf>
    <xf numFmtId="1" fontId="3" fillId="0" borderId="14" xfId="0" applyNumberFormat="1" applyFont="1" applyBorder="1" applyAlignment="1">
      <alignment horizontal="center" vertical="center" wrapText="1"/>
    </xf>
    <xf numFmtId="1" fontId="3" fillId="0" borderId="15" xfId="0" applyNumberFormat="1" applyFont="1" applyBorder="1" applyAlignment="1">
      <alignment horizontal="center" vertical="center" wrapText="1"/>
    </xf>
    <xf numFmtId="0" fontId="20" fillId="0" borderId="2" xfId="0" applyFont="1" applyBorder="1" applyAlignment="1">
      <alignment horizontal="center" vertical="center" wrapText="1"/>
    </xf>
    <xf numFmtId="164" fontId="20" fillId="0" borderId="2" xfId="0" applyNumberFormat="1" applyFont="1" applyBorder="1" applyAlignment="1">
      <alignment horizontal="center" vertical="center"/>
    </xf>
    <xf numFmtId="0" fontId="20" fillId="0" borderId="3" xfId="0" applyFont="1" applyBorder="1" applyAlignment="1">
      <alignment horizontal="center" vertical="center" wrapText="1"/>
    </xf>
    <xf numFmtId="164" fontId="9" fillId="0" borderId="3" xfId="0" applyNumberFormat="1" applyFont="1" applyBorder="1" applyAlignment="1">
      <alignment horizontal="center" vertical="center"/>
    </xf>
    <xf numFmtId="49" fontId="6" fillId="0" borderId="17" xfId="0" applyNumberFormat="1" applyFont="1" applyBorder="1" applyAlignment="1">
      <alignment horizontal="center" vertical="center"/>
    </xf>
    <xf numFmtId="49" fontId="6" fillId="0" borderId="6" xfId="0" applyNumberFormat="1" applyFont="1" applyBorder="1" applyAlignment="1">
      <alignment horizontal="center" vertical="center"/>
    </xf>
    <xf numFmtId="0" fontId="15" fillId="0" borderId="2" xfId="0" applyFont="1" applyBorder="1" applyAlignment="1">
      <alignment horizontal="center" vertical="center" wrapText="1"/>
    </xf>
    <xf numFmtId="0" fontId="15" fillId="0" borderId="6" xfId="0" applyFont="1" applyBorder="1" applyAlignment="1">
      <alignment vertical="center" wrapText="1"/>
    </xf>
    <xf numFmtId="164" fontId="15" fillId="0" borderId="3" xfId="0" applyNumberFormat="1" applyFont="1" applyBorder="1" applyAlignment="1">
      <alignment horizontal="center" vertical="center"/>
    </xf>
    <xf numFmtId="0" fontId="15" fillId="0" borderId="14" xfId="0" applyFont="1" applyBorder="1" applyAlignment="1">
      <alignment horizontal="center" vertical="center" wrapText="1"/>
    </xf>
    <xf numFmtId="0" fontId="6" fillId="0" borderId="2" xfId="0" applyFont="1" applyBorder="1" applyAlignment="1">
      <alignment horizontal="center" vertical="center" wrapText="1"/>
    </xf>
    <xf numFmtId="0" fontId="3" fillId="0" borderId="8" xfId="0" applyFont="1" applyBorder="1" applyAlignment="1">
      <alignment horizontal="center" vertical="center" wrapText="1"/>
    </xf>
    <xf numFmtId="0" fontId="6" fillId="0" borderId="2" xfId="1" applyFont="1" applyBorder="1" applyAlignment="1">
      <alignment horizontal="center" vertical="center" wrapText="1"/>
    </xf>
    <xf numFmtId="0" fontId="3" fillId="0" borderId="2" xfId="0" applyFont="1" applyBorder="1" applyAlignment="1">
      <alignment horizontal="center" vertical="center" wrapText="1"/>
    </xf>
    <xf numFmtId="0" fontId="4" fillId="0" borderId="0" xfId="0" applyFont="1" applyBorder="1" applyAlignment="1">
      <alignment vertical="center" wrapText="1"/>
    </xf>
    <xf numFmtId="0" fontId="3" fillId="0" borderId="18" xfId="0" applyFont="1" applyBorder="1" applyAlignment="1">
      <alignment horizontal="center"/>
    </xf>
    <xf numFmtId="4" fontId="4" fillId="0" borderId="0" xfId="0" applyNumberFormat="1" applyFont="1" applyBorder="1" applyAlignment="1">
      <alignment wrapText="1"/>
    </xf>
    <xf numFmtId="164" fontId="20" fillId="0" borderId="8" xfId="0" applyNumberFormat="1" applyFont="1" applyBorder="1" applyAlignment="1">
      <alignment horizontal="center" vertical="center"/>
    </xf>
    <xf numFmtId="164" fontId="20" fillId="0" borderId="9" xfId="0" applyNumberFormat="1" applyFont="1" applyBorder="1" applyAlignment="1">
      <alignment horizontal="center" vertical="center"/>
    </xf>
    <xf numFmtId="0" fontId="3" fillId="0" borderId="35" xfId="0" applyFont="1" applyBorder="1" applyAlignment="1">
      <alignment vertical="center" wrapText="1"/>
    </xf>
    <xf numFmtId="0" fontId="3" fillId="0" borderId="34" xfId="0" applyFont="1" applyBorder="1" applyAlignment="1">
      <alignment vertical="center" wrapText="1"/>
    </xf>
    <xf numFmtId="0" fontId="15" fillId="0" borderId="2" xfId="0" applyFont="1" applyBorder="1" applyAlignment="1">
      <alignment horizontal="center" vertical="center"/>
    </xf>
    <xf numFmtId="164" fontId="19" fillId="0" borderId="8" xfId="0" applyNumberFormat="1" applyFont="1" applyBorder="1" applyAlignment="1">
      <alignment horizontal="center" vertical="center"/>
    </xf>
    <xf numFmtId="164" fontId="6" fillId="0" borderId="8" xfId="0" applyNumberFormat="1" applyFont="1" applyBorder="1" applyAlignment="1">
      <alignment horizontal="center" vertical="center" wrapText="1"/>
    </xf>
    <xf numFmtId="164" fontId="6" fillId="0" borderId="8" xfId="0" applyNumberFormat="1" applyFont="1" applyBorder="1" applyAlignment="1">
      <alignment horizontal="center" vertical="center"/>
    </xf>
    <xf numFmtId="164" fontId="6" fillId="0" borderId="2" xfId="0" applyNumberFormat="1" applyFont="1" applyBorder="1" applyAlignment="1">
      <alignment horizontal="center" vertical="center"/>
    </xf>
    <xf numFmtId="164" fontId="6" fillId="0" borderId="2" xfId="0" applyNumberFormat="1" applyFont="1" applyBorder="1" applyAlignment="1">
      <alignment horizontal="center" vertical="center" wrapText="1"/>
    </xf>
    <xf numFmtId="0" fontId="3" fillId="0" borderId="4" xfId="0" applyFont="1" applyBorder="1" applyAlignment="1">
      <alignment vertical="center" wrapText="1"/>
    </xf>
    <xf numFmtId="0" fontId="3" fillId="0" borderId="2" xfId="0" applyFont="1" applyBorder="1" applyAlignment="1">
      <alignment vertical="center" wrapText="1"/>
    </xf>
    <xf numFmtId="164" fontId="19" fillId="0" borderId="9" xfId="0" applyNumberFormat="1" applyFont="1" applyBorder="1" applyAlignment="1">
      <alignment horizontal="center" vertical="center"/>
    </xf>
    <xf numFmtId="164" fontId="6" fillId="0" borderId="3" xfId="0" applyNumberFormat="1" applyFont="1" applyBorder="1" applyAlignment="1">
      <alignment horizontal="center" vertical="center"/>
    </xf>
    <xf numFmtId="0" fontId="3" fillId="0" borderId="6" xfId="0" applyFont="1" applyBorder="1" applyAlignment="1">
      <alignment vertical="center" wrapText="1"/>
    </xf>
    <xf numFmtId="164" fontId="19" fillId="0" borderId="36" xfId="0" applyNumberFormat="1" applyFont="1" applyBorder="1" applyAlignment="1">
      <alignment horizontal="center" vertical="center"/>
    </xf>
    <xf numFmtId="0" fontId="9" fillId="0" borderId="14" xfId="0" applyFont="1" applyBorder="1" applyAlignment="1">
      <alignment horizontal="center" vertical="center" wrapText="1"/>
    </xf>
    <xf numFmtId="0" fontId="20"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6" fillId="0" borderId="3" xfId="0" applyFont="1" applyBorder="1" applyAlignment="1">
      <alignment horizontal="center" vertical="center" wrapText="1"/>
    </xf>
    <xf numFmtId="164" fontId="6" fillId="0" borderId="18" xfId="0" applyNumberFormat="1" applyFont="1" applyBorder="1" applyAlignment="1">
      <alignment horizontal="center" vertical="center"/>
    </xf>
    <xf numFmtId="49" fontId="6" fillId="0" borderId="22" xfId="0" applyNumberFormat="1" applyFont="1" applyBorder="1" applyAlignment="1">
      <alignment horizontal="center" vertical="center"/>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0" fontId="3" fillId="0" borderId="14" xfId="0" applyFont="1" applyBorder="1" applyAlignment="1">
      <alignment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1" xfId="0" applyFont="1" applyBorder="1" applyAlignment="1">
      <alignment horizontal="center" vertical="center" wrapText="1"/>
    </xf>
    <xf numFmtId="0" fontId="15" fillId="0" borderId="6" xfId="0" applyFont="1" applyBorder="1" applyAlignment="1">
      <alignment horizontal="left" vertical="center" wrapText="1"/>
    </xf>
    <xf numFmtId="0" fontId="15" fillId="0" borderId="3" xfId="0" applyFont="1" applyBorder="1" applyAlignment="1">
      <alignment horizontal="center" vertical="center"/>
    </xf>
    <xf numFmtId="0" fontId="3" fillId="0" borderId="17" xfId="0" applyFont="1" applyBorder="1" applyAlignment="1">
      <alignment vertical="center" wrapText="1"/>
    </xf>
    <xf numFmtId="0" fontId="10" fillId="0" borderId="0" xfId="0" applyFont="1" applyAlignment="1">
      <alignment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49" fontId="6" fillId="0" borderId="2" xfId="0" applyNumberFormat="1" applyFont="1" applyBorder="1" applyAlignment="1">
      <alignment horizontal="center" vertical="center"/>
    </xf>
    <xf numFmtId="0" fontId="3" fillId="0" borderId="3" xfId="0" applyFont="1" applyBorder="1" applyAlignment="1">
      <alignment horizontal="center" vertical="center" wrapText="1"/>
    </xf>
    <xf numFmtId="0" fontId="22" fillId="0" borderId="0" xfId="0" applyFont="1" applyAlignment="1">
      <alignment horizontal="left"/>
    </xf>
    <xf numFmtId="49" fontId="10" fillId="0" borderId="6" xfId="0" applyNumberFormat="1" applyFont="1" applyBorder="1" applyAlignment="1">
      <alignment horizontal="center"/>
    </xf>
    <xf numFmtId="0" fontId="6" fillId="0" borderId="2" xfId="0" applyFont="1" applyBorder="1" applyAlignment="1">
      <alignment horizontal="left" wrapText="1"/>
    </xf>
    <xf numFmtId="0" fontId="6" fillId="0" borderId="2" xfId="0" applyFont="1" applyBorder="1" applyAlignment="1">
      <alignment horizontal="center" wrapText="1"/>
    </xf>
    <xf numFmtId="0" fontId="9" fillId="0" borderId="2" xfId="0" applyFont="1" applyBorder="1" applyAlignment="1">
      <alignment horizontal="center" wrapText="1"/>
    </xf>
    <xf numFmtId="164" fontId="6" fillId="0" borderId="16" xfId="0" applyNumberFormat="1" applyFont="1" applyBorder="1" applyAlignment="1">
      <alignment horizontal="center" wrapText="1"/>
    </xf>
    <xf numFmtId="164" fontId="9" fillId="0" borderId="2" xfId="0" applyNumberFormat="1" applyFont="1" applyBorder="1" applyAlignment="1">
      <alignment horizontal="center" wrapText="1"/>
    </xf>
    <xf numFmtId="164" fontId="6" fillId="0" borderId="2" xfId="0" applyNumberFormat="1" applyFont="1" applyBorder="1" applyAlignment="1">
      <alignment horizontal="center" wrapText="1"/>
    </xf>
    <xf numFmtId="49" fontId="10" fillId="0" borderId="6" xfId="0" applyNumberFormat="1" applyFont="1" applyBorder="1" applyAlignment="1">
      <alignment horizontal="center" vertical="center"/>
    </xf>
    <xf numFmtId="49" fontId="6" fillId="0" borderId="2" xfId="0" applyNumberFormat="1" applyFont="1" applyBorder="1" applyAlignment="1">
      <alignment horizontal="left" vertical="center" wrapText="1"/>
    </xf>
    <xf numFmtId="1" fontId="6" fillId="0" borderId="2" xfId="0" applyNumberFormat="1"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49" fontId="6" fillId="0" borderId="6" xfId="0" applyNumberFormat="1" applyFont="1" applyBorder="1" applyAlignment="1">
      <alignment horizontal="left" vertical="center" wrapText="1"/>
    </xf>
    <xf numFmtId="2" fontId="6" fillId="0" borderId="2" xfId="0" applyNumberFormat="1" applyFont="1" applyBorder="1" applyAlignment="1">
      <alignment horizontal="center" vertical="center"/>
    </xf>
    <xf numFmtId="2" fontId="6" fillId="0" borderId="4" xfId="0" applyNumberFormat="1" applyFont="1" applyBorder="1" applyAlignment="1">
      <alignment horizontal="center" vertical="center"/>
    </xf>
    <xf numFmtId="4" fontId="4" fillId="0" borderId="25" xfId="0" applyNumberFormat="1" applyFont="1" applyBorder="1" applyAlignment="1">
      <alignment wrapText="1"/>
    </xf>
    <xf numFmtId="4" fontId="23" fillId="0" borderId="25" xfId="0" applyNumberFormat="1" applyFont="1" applyBorder="1" applyAlignment="1">
      <alignment wrapText="1"/>
    </xf>
    <xf numFmtId="0" fontId="23" fillId="0" borderId="0" xfId="0" applyFont="1" applyAlignment="1">
      <alignment wrapText="1"/>
    </xf>
    <xf numFmtId="0" fontId="23" fillId="0" borderId="0" xfId="0" applyFont="1" applyBorder="1" applyAlignment="1">
      <alignment vertical="center" wrapText="1"/>
    </xf>
    <xf numFmtId="0" fontId="15" fillId="0" borderId="2" xfId="0" applyFont="1" applyFill="1" applyBorder="1" applyAlignment="1">
      <alignment horizontal="center" vertical="center"/>
    </xf>
    <xf numFmtId="164" fontId="6" fillId="0" borderId="3" xfId="0" applyNumberFormat="1" applyFont="1" applyFill="1" applyBorder="1" applyAlignment="1">
      <alignment horizontal="center" vertical="center"/>
    </xf>
    <xf numFmtId="164" fontId="20" fillId="0" borderId="2" xfId="0" applyNumberFormat="1" applyFont="1" applyFill="1" applyBorder="1" applyAlignment="1">
      <alignment horizontal="center" vertical="center"/>
    </xf>
    <xf numFmtId="0" fontId="24" fillId="0" borderId="0" xfId="0" applyFont="1" applyFill="1" applyAlignment="1">
      <alignment wrapText="1"/>
    </xf>
    <xf numFmtId="164" fontId="20" fillId="0" borderId="3" xfId="0" applyNumberFormat="1" applyFont="1" applyFill="1" applyBorder="1" applyAlignment="1">
      <alignment horizontal="center" vertical="center"/>
    </xf>
    <xf numFmtId="0" fontId="20" fillId="0" borderId="15" xfId="0" applyFont="1" applyFill="1" applyBorder="1" applyAlignment="1">
      <alignment horizontal="center" vertical="center" wrapText="1"/>
    </xf>
    <xf numFmtId="164" fontId="20" fillId="0" borderId="14" xfId="0" applyNumberFormat="1" applyFont="1" applyFill="1" applyBorder="1" applyAlignment="1">
      <alignment horizontal="center" vertical="center"/>
    </xf>
    <xf numFmtId="4" fontId="4" fillId="0" borderId="0" xfId="0" applyNumberFormat="1" applyFont="1" applyFill="1" applyBorder="1" applyAlignment="1">
      <alignment wrapText="1"/>
    </xf>
    <xf numFmtId="0" fontId="0" fillId="0" borderId="0" xfId="0" applyAlignment="1">
      <alignment wrapText="1"/>
    </xf>
    <xf numFmtId="4" fontId="4" fillId="0" borderId="0" xfId="0" applyNumberFormat="1" applyFont="1" applyFill="1" applyAlignment="1">
      <alignment horizontal="left"/>
    </xf>
    <xf numFmtId="0" fontId="20" fillId="0" borderId="2" xfId="0" applyFont="1" applyBorder="1" applyAlignment="1">
      <alignment horizontal="center" wrapText="1"/>
    </xf>
    <xf numFmtId="164" fontId="20" fillId="0" borderId="2" xfId="0" applyNumberFormat="1" applyFont="1" applyBorder="1" applyAlignment="1">
      <alignment horizontal="center" wrapText="1"/>
    </xf>
    <xf numFmtId="164" fontId="15" fillId="0" borderId="2" xfId="0" applyNumberFormat="1" applyFont="1" applyFill="1" applyBorder="1" applyAlignment="1">
      <alignment horizontal="center" wrapText="1"/>
    </xf>
    <xf numFmtId="164" fontId="15" fillId="0" borderId="16" xfId="0" applyNumberFormat="1" applyFont="1" applyFill="1" applyBorder="1" applyAlignment="1">
      <alignment horizontal="center" wrapText="1"/>
    </xf>
    <xf numFmtId="1" fontId="15" fillId="0" borderId="2" xfId="0" applyNumberFormat="1" applyFont="1" applyBorder="1" applyAlignment="1">
      <alignment horizontal="center" vertical="center"/>
    </xf>
    <xf numFmtId="2" fontId="15" fillId="0" borderId="2" xfId="0" applyNumberFormat="1" applyFont="1" applyBorder="1" applyAlignment="1">
      <alignment horizontal="center" vertical="center"/>
    </xf>
    <xf numFmtId="1" fontId="15" fillId="0" borderId="2" xfId="0" applyNumberFormat="1" applyFont="1" applyFill="1" applyBorder="1" applyAlignment="1">
      <alignment horizontal="center" vertical="center"/>
    </xf>
    <xf numFmtId="1" fontId="15" fillId="0" borderId="16" xfId="0" applyNumberFormat="1" applyFont="1" applyFill="1" applyBorder="1" applyAlignment="1">
      <alignment horizontal="center" vertical="center"/>
    </xf>
    <xf numFmtId="0" fontId="15" fillId="0" borderId="3" xfId="0" applyFont="1" applyFill="1" applyBorder="1" applyAlignment="1">
      <alignment horizontal="center" vertical="center"/>
    </xf>
    <xf numFmtId="2" fontId="15" fillId="0" borderId="3" xfId="0" applyNumberFormat="1" applyFont="1" applyFill="1" applyBorder="1" applyAlignment="1">
      <alignment horizontal="center" vertical="center"/>
    </xf>
    <xf numFmtId="2" fontId="15" fillId="0" borderId="2" xfId="0" applyNumberFormat="1" applyFont="1" applyFill="1" applyBorder="1" applyAlignment="1">
      <alignment horizontal="center" vertical="center"/>
    </xf>
    <xf numFmtId="49" fontId="10" fillId="0" borderId="35" xfId="0" applyNumberFormat="1" applyFont="1" applyBorder="1" applyAlignment="1">
      <alignment horizontal="center" vertical="center"/>
    </xf>
    <xf numFmtId="49" fontId="10" fillId="0" borderId="41" xfId="0" applyNumberFormat="1" applyFont="1" applyBorder="1" applyAlignment="1">
      <alignment horizontal="center" vertical="center"/>
    </xf>
    <xf numFmtId="49" fontId="6" fillId="0" borderId="8" xfId="0" applyNumberFormat="1" applyFont="1" applyBorder="1" applyAlignment="1">
      <alignment horizontal="left" vertical="center" wrapText="1"/>
    </xf>
    <xf numFmtId="49" fontId="6" fillId="0" borderId="5" xfId="0" applyNumberFormat="1" applyFont="1" applyBorder="1" applyAlignment="1">
      <alignment horizontal="left" vertical="center" wrapText="1"/>
    </xf>
    <xf numFmtId="49" fontId="6" fillId="0" borderId="35" xfId="0" applyNumberFormat="1" applyFont="1" applyBorder="1" applyAlignment="1">
      <alignment horizontal="left" vertical="center" wrapText="1"/>
    </xf>
    <xf numFmtId="49" fontId="6" fillId="0" borderId="41" xfId="0" applyNumberFormat="1" applyFont="1" applyBorder="1" applyAlignment="1">
      <alignment horizontal="left" vertical="center" wrapText="1"/>
    </xf>
    <xf numFmtId="1" fontId="6" fillId="0" borderId="4" xfId="0" applyNumberFormat="1" applyFont="1" applyBorder="1" applyAlignment="1">
      <alignment horizontal="center" vertical="center"/>
    </xf>
    <xf numFmtId="1" fontId="6" fillId="0" borderId="11" xfId="0" applyNumberFormat="1" applyFont="1" applyBorder="1" applyAlignment="1">
      <alignment horizontal="center" vertical="center"/>
    </xf>
    <xf numFmtId="1" fontId="15" fillId="0" borderId="4" xfId="0" applyNumberFormat="1" applyFont="1" applyFill="1" applyBorder="1" applyAlignment="1">
      <alignment horizontal="center" vertical="center"/>
    </xf>
    <xf numFmtId="1" fontId="15" fillId="0" borderId="11" xfId="0" applyNumberFormat="1" applyFont="1" applyFill="1" applyBorder="1" applyAlignment="1">
      <alignment horizontal="center" vertical="center"/>
    </xf>
    <xf numFmtId="1" fontId="15" fillId="0" borderId="30" xfId="0" applyNumberFormat="1" applyFont="1" applyFill="1" applyBorder="1" applyAlignment="1">
      <alignment horizontal="center" vertical="center"/>
    </xf>
    <xf numFmtId="0" fontId="3" fillId="0" borderId="3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49" fontId="17" fillId="0" borderId="19" xfId="0" applyNumberFormat="1" applyFont="1" applyBorder="1" applyAlignment="1">
      <alignment horizontal="center" vertical="center"/>
    </xf>
    <xf numFmtId="49" fontId="17" fillId="0" borderId="11" xfId="0" applyNumberFormat="1" applyFont="1" applyBorder="1" applyAlignment="1">
      <alignment horizontal="center" vertical="center"/>
    </xf>
    <xf numFmtId="49" fontId="17" fillId="0" borderId="16" xfId="0" applyNumberFormat="1" applyFont="1" applyBorder="1" applyAlignment="1">
      <alignment horizontal="center" vertical="center"/>
    </xf>
    <xf numFmtId="0" fontId="17" fillId="0" borderId="19"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14" fillId="0" borderId="0" xfId="0" applyFont="1" applyAlignment="1">
      <alignment horizontal="center" wrapText="1"/>
    </xf>
    <xf numFmtId="0" fontId="16" fillId="0" borderId="0" xfId="0" applyFont="1" applyAlignment="1">
      <alignment horizontal="center"/>
    </xf>
    <xf numFmtId="0" fontId="3" fillId="0" borderId="23"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18" fillId="0" borderId="0" xfId="0" applyFont="1" applyAlignment="1">
      <alignment horizontal="center" vertical="center"/>
    </xf>
    <xf numFmtId="0" fontId="6" fillId="0" borderId="7" xfId="1" applyFont="1" applyBorder="1" applyAlignment="1">
      <alignment horizontal="center" vertical="center" wrapText="1"/>
    </xf>
    <xf numFmtId="0" fontId="6" fillId="0" borderId="6" xfId="1" applyFont="1" applyBorder="1" applyAlignment="1">
      <alignment horizontal="center" vertical="center" wrapText="1"/>
    </xf>
    <xf numFmtId="0" fontId="11" fillId="0" borderId="6" xfId="0" applyFont="1" applyBorder="1" applyAlignment="1">
      <alignment horizontal="center" vertical="center" wrapText="1"/>
    </xf>
    <xf numFmtId="0" fontId="6" fillId="0" borderId="1" xfId="1" applyFont="1" applyBorder="1" applyAlignment="1">
      <alignment horizontal="center" vertical="center" wrapText="1"/>
    </xf>
    <xf numFmtId="0" fontId="11" fillId="0" borderId="2" xfId="0" applyFont="1" applyBorder="1" applyAlignment="1">
      <alignment horizontal="center" vertical="center" wrapText="1"/>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3" xfId="0" applyFont="1" applyBorder="1" applyAlignment="1">
      <alignment horizontal="center" vertical="center" wrapText="1"/>
    </xf>
    <xf numFmtId="0" fontId="6" fillId="0" borderId="2" xfId="0" applyFont="1" applyBorder="1" applyAlignment="1">
      <alignment horizontal="center" vertical="center" wrapText="1"/>
    </xf>
    <xf numFmtId="0" fontId="11" fillId="0" borderId="2" xfId="0" applyFont="1" applyBorder="1" applyAlignment="1">
      <alignment vertical="center" wrapText="1"/>
    </xf>
    <xf numFmtId="0" fontId="11" fillId="0" borderId="3" xfId="0" applyFont="1" applyBorder="1" applyAlignment="1">
      <alignment vertical="center" wrapText="1"/>
    </xf>
    <xf numFmtId="0" fontId="6" fillId="0" borderId="2" xfId="1" applyFont="1" applyBorder="1" applyAlignment="1">
      <alignment horizontal="center" vertical="center" wrapText="1"/>
    </xf>
    <xf numFmtId="0" fontId="18" fillId="0" borderId="0" xfId="0" applyFont="1" applyAlignment="1">
      <alignment horizontal="center" vertical="center" wrapText="1"/>
    </xf>
    <xf numFmtId="0" fontId="1" fillId="0" borderId="0" xfId="0" applyFont="1" applyAlignment="1">
      <alignment horizontal="center" vertical="center" wrapText="1"/>
    </xf>
    <xf numFmtId="0" fontId="21" fillId="0" borderId="0" xfId="0" applyFont="1" applyFill="1" applyAlignment="1">
      <alignment horizontal="center" vertical="center" wrapText="1"/>
    </xf>
    <xf numFmtId="0" fontId="4" fillId="0" borderId="0" xfId="0" applyFont="1" applyFill="1" applyAlignment="1">
      <alignment horizontal="center" vertical="center" wrapText="1"/>
    </xf>
    <xf numFmtId="4" fontId="13" fillId="0" borderId="0" xfId="0" applyNumberFormat="1" applyFont="1" applyAlignment="1">
      <alignment horizontal="center" wrapText="1"/>
    </xf>
    <xf numFmtId="0" fontId="6" fillId="0" borderId="4" xfId="0" applyFont="1" applyBorder="1" applyAlignment="1">
      <alignment horizontal="left" vertical="center" wrapText="1"/>
    </xf>
    <xf numFmtId="0" fontId="6" fillId="0" borderId="11" xfId="0" applyFont="1" applyBorder="1" applyAlignment="1">
      <alignment horizontal="left" vertical="center" wrapText="1"/>
    </xf>
    <xf numFmtId="0" fontId="6" fillId="0" borderId="16" xfId="0" applyFont="1" applyBorder="1" applyAlignment="1">
      <alignment horizontal="left" vertical="center" wrapText="1"/>
    </xf>
    <xf numFmtId="0" fontId="3" fillId="0" borderId="16" xfId="0" applyFont="1" applyBorder="1" applyAlignment="1">
      <alignment horizontal="center" vertical="center" wrapText="1"/>
    </xf>
    <xf numFmtId="0" fontId="13" fillId="0" borderId="23" xfId="0" applyFont="1" applyBorder="1" applyAlignment="1">
      <alignment horizontal="center" wrapText="1"/>
    </xf>
    <xf numFmtId="0" fontId="13" fillId="0" borderId="23" xfId="0" applyFont="1" applyBorder="1" applyAlignment="1">
      <alignment horizontal="center"/>
    </xf>
    <xf numFmtId="0" fontId="17" fillId="0" borderId="6" xfId="0" applyFont="1" applyBorder="1" applyAlignment="1">
      <alignment horizontal="center"/>
    </xf>
    <xf numFmtId="0" fontId="0" fillId="0" borderId="2" xfId="0" applyFont="1" applyBorder="1" applyAlignment="1">
      <alignment horizontal="center"/>
    </xf>
    <xf numFmtId="0" fontId="0" fillId="0" borderId="3" xfId="0" applyFont="1" applyBorder="1" applyAlignment="1">
      <alignment horizontal="center"/>
    </xf>
    <xf numFmtId="0" fontId="17" fillId="0" borderId="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9" fillId="0" borderId="19" xfId="0" applyFont="1" applyBorder="1" applyAlignment="1">
      <alignment horizontal="left"/>
    </xf>
    <xf numFmtId="0" fontId="9" fillId="0" borderId="11" xfId="0" applyFont="1" applyBorder="1" applyAlignment="1">
      <alignment horizontal="left"/>
    </xf>
    <xf numFmtId="0" fontId="9" fillId="0" borderId="30" xfId="0" applyFont="1" applyBorder="1" applyAlignment="1">
      <alignment horizontal="left"/>
    </xf>
    <xf numFmtId="4" fontId="9" fillId="0" borderId="19" xfId="0" applyNumberFormat="1" applyFont="1" applyBorder="1" applyAlignment="1">
      <alignment horizontal="left"/>
    </xf>
    <xf numFmtId="4" fontId="9" fillId="0" borderId="11" xfId="0" applyNumberFormat="1" applyFont="1" applyBorder="1" applyAlignment="1">
      <alignment horizontal="left"/>
    </xf>
    <xf numFmtId="4" fontId="9" fillId="0" borderId="30" xfId="0" applyNumberFormat="1" applyFont="1" applyBorder="1" applyAlignment="1">
      <alignment horizontal="left"/>
    </xf>
    <xf numFmtId="0" fontId="23" fillId="0" borderId="0" xfId="0" applyFont="1" applyAlignment="1">
      <alignment horizontal="left" wrapText="1"/>
    </xf>
    <xf numFmtId="0" fontId="10" fillId="0" borderId="0" xfId="0" applyFont="1" applyAlignment="1">
      <alignment horizontal="left" wrapText="1"/>
    </xf>
    <xf numFmtId="4" fontId="4" fillId="0" borderId="25" xfId="0" applyNumberFormat="1" applyFont="1" applyBorder="1" applyAlignment="1">
      <alignment horizontal="left" wrapText="1"/>
    </xf>
    <xf numFmtId="0" fontId="22" fillId="0" borderId="19"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6" xfId="0" applyFont="1" applyBorder="1" applyAlignment="1">
      <alignment horizontal="center" vertical="center" wrapText="1"/>
    </xf>
    <xf numFmtId="0" fontId="17" fillId="0" borderId="19" xfId="0" applyFont="1" applyBorder="1" applyAlignment="1">
      <alignment horizontal="center"/>
    </xf>
    <xf numFmtId="0" fontId="17" fillId="0" borderId="11" xfId="0" applyFont="1" applyBorder="1" applyAlignment="1">
      <alignment horizontal="center"/>
    </xf>
    <xf numFmtId="0" fontId="17" fillId="0" borderId="16" xfId="0" applyFont="1" applyBorder="1" applyAlignment="1">
      <alignment horizontal="center"/>
    </xf>
    <xf numFmtId="49" fontId="9" fillId="0" borderId="31" xfId="0" applyNumberFormat="1" applyFont="1" applyBorder="1" applyAlignment="1">
      <alignment horizontal="left" vertical="center"/>
    </xf>
    <xf numFmtId="49" fontId="9" fillId="0" borderId="24" xfId="0" applyNumberFormat="1" applyFont="1" applyBorder="1" applyAlignment="1">
      <alignment horizontal="left" vertical="center"/>
    </xf>
    <xf numFmtId="49" fontId="9" fillId="0" borderId="32" xfId="0" applyNumberFormat="1" applyFont="1" applyBorder="1" applyAlignment="1">
      <alignment horizontal="left" vertical="center"/>
    </xf>
    <xf numFmtId="49" fontId="9" fillId="0" borderId="19" xfId="0" applyNumberFormat="1" applyFont="1" applyBorder="1" applyAlignment="1">
      <alignment horizontal="left" vertical="center"/>
    </xf>
    <xf numFmtId="49" fontId="9" fillId="0" borderId="11" xfId="0" applyNumberFormat="1" applyFont="1" applyBorder="1" applyAlignment="1">
      <alignment horizontal="left" vertical="center"/>
    </xf>
    <xf numFmtId="49" fontId="9" fillId="0" borderId="30" xfId="0" applyNumberFormat="1" applyFont="1" applyBorder="1" applyAlignment="1">
      <alignment horizontal="left" vertical="center"/>
    </xf>
    <xf numFmtId="0" fontId="19" fillId="0" borderId="19" xfId="0" applyFont="1" applyBorder="1" applyAlignment="1">
      <alignment horizontal="left" vertical="center" wrapText="1"/>
    </xf>
    <xf numFmtId="0" fontId="19" fillId="0" borderId="11" xfId="0" applyFont="1" applyBorder="1" applyAlignment="1">
      <alignment horizontal="left" vertical="center" wrapText="1"/>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19" fillId="0" borderId="24" xfId="0" applyFont="1" applyBorder="1" applyAlignment="1">
      <alignment horizontal="left" vertical="center" wrapText="1"/>
    </xf>
    <xf numFmtId="0" fontId="19" fillId="0" borderId="32" xfId="0" applyFont="1" applyBorder="1" applyAlignment="1">
      <alignment horizontal="left" vertical="center"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3"/>
  <sheetViews>
    <sheetView tabSelected="1" view="pageBreakPreview" topLeftCell="K1" zoomScale="70" zoomScaleNormal="73" zoomScaleSheetLayoutView="70" workbookViewId="0">
      <selection activeCell="G53" sqref="G53"/>
    </sheetView>
  </sheetViews>
  <sheetFormatPr defaultRowHeight="15" x14ac:dyDescent="0.25"/>
  <cols>
    <col min="1" max="1" width="6.42578125" customWidth="1"/>
    <col min="2" max="2" width="20.5703125" customWidth="1"/>
    <col min="3" max="3" width="13.5703125" customWidth="1"/>
    <col min="4" max="4" width="16" customWidth="1"/>
    <col min="5" max="5" width="14.85546875" customWidth="1"/>
    <col min="6" max="7" width="12.28515625" customWidth="1"/>
    <col min="8" max="8" width="12.28515625" style="5" customWidth="1"/>
    <col min="9" max="9" width="12.28515625" customWidth="1"/>
    <col min="10" max="10" width="13.28515625" customWidth="1"/>
    <col min="11" max="11" width="20.42578125" customWidth="1"/>
    <col min="12" max="12" width="12.7109375" customWidth="1"/>
    <col min="13" max="13" width="16" customWidth="1"/>
    <col min="14" max="14" width="16.7109375" customWidth="1"/>
    <col min="15" max="15" width="18.85546875" customWidth="1"/>
    <col min="16" max="16" width="15.140625" customWidth="1"/>
    <col min="17" max="19" width="13.28515625" customWidth="1"/>
    <col min="20" max="20" width="69.85546875" style="17" customWidth="1"/>
    <col min="21" max="21" width="82" customWidth="1"/>
    <col min="22" max="22" width="81.7109375" customWidth="1"/>
  </cols>
  <sheetData>
    <row r="1" spans="1:22" ht="22.5" customHeight="1" x14ac:dyDescent="0.25">
      <c r="A1" s="171" t="s">
        <v>30</v>
      </c>
      <c r="B1" s="171"/>
      <c r="C1" s="171"/>
      <c r="D1" s="171"/>
      <c r="E1" s="171"/>
      <c r="F1" s="171"/>
      <c r="G1" s="171"/>
      <c r="H1" s="171"/>
      <c r="I1" s="171"/>
      <c r="J1" s="171"/>
      <c r="K1" s="171"/>
      <c r="L1" s="171"/>
      <c r="M1" s="171"/>
      <c r="N1" s="171"/>
      <c r="O1" s="171"/>
      <c r="P1" s="171"/>
      <c r="Q1" s="171"/>
      <c r="R1" s="171"/>
      <c r="S1" s="171"/>
    </row>
    <row r="2" spans="1:22" ht="51.75" customHeight="1" x14ac:dyDescent="0.25">
      <c r="A2" s="185" t="s">
        <v>51</v>
      </c>
      <c r="B2" s="186"/>
      <c r="C2" s="186"/>
      <c r="D2" s="186"/>
      <c r="E2" s="186"/>
      <c r="F2" s="186"/>
      <c r="G2" s="186"/>
      <c r="H2" s="186"/>
      <c r="I2" s="186"/>
      <c r="J2" s="186"/>
      <c r="K2" s="186"/>
      <c r="L2" s="186"/>
      <c r="M2" s="186"/>
      <c r="N2" s="186"/>
      <c r="O2" s="186"/>
      <c r="P2" s="186"/>
      <c r="Q2" s="186"/>
      <c r="R2" s="186"/>
      <c r="S2" s="186"/>
    </row>
    <row r="3" spans="1:22" ht="50.25" customHeight="1" x14ac:dyDescent="0.25">
      <c r="A3" s="187" t="s">
        <v>77</v>
      </c>
      <c r="B3" s="188"/>
      <c r="C3" s="188"/>
      <c r="D3" s="188"/>
      <c r="E3" s="188"/>
      <c r="F3" s="188"/>
      <c r="G3" s="188"/>
      <c r="H3" s="188"/>
      <c r="I3" s="188"/>
      <c r="J3" s="188"/>
      <c r="K3" s="188"/>
      <c r="L3" s="188"/>
      <c r="M3" s="188"/>
      <c r="N3" s="188"/>
      <c r="O3" s="188"/>
      <c r="P3" s="188"/>
      <c r="Q3" s="188"/>
      <c r="R3" s="188"/>
      <c r="S3" s="188"/>
    </row>
    <row r="4" spans="1:22" ht="36" customHeight="1" x14ac:dyDescent="0.3">
      <c r="A4" s="155" t="s">
        <v>21</v>
      </c>
      <c r="B4" s="155"/>
      <c r="C4" s="155"/>
      <c r="D4" s="155"/>
      <c r="E4" s="155"/>
      <c r="F4" s="155"/>
      <c r="G4" s="155"/>
      <c r="H4" s="155"/>
      <c r="I4" s="155"/>
      <c r="J4" s="155"/>
      <c r="K4" s="155"/>
      <c r="L4" s="155"/>
      <c r="M4" s="155"/>
      <c r="N4" s="155"/>
      <c r="O4" s="155"/>
      <c r="P4" s="155"/>
      <c r="Q4" s="155"/>
      <c r="R4" s="155"/>
      <c r="S4" s="155"/>
    </row>
    <row r="5" spans="1:22" ht="59.25" hidden="1" customHeight="1" thickBot="1" x14ac:dyDescent="0.25">
      <c r="A5" s="1"/>
      <c r="B5" s="1"/>
      <c r="C5" s="1"/>
      <c r="D5" s="1"/>
      <c r="E5" s="1"/>
      <c r="F5" s="1"/>
      <c r="G5" s="1"/>
      <c r="H5" s="4"/>
      <c r="I5" s="1"/>
      <c r="J5" s="1"/>
      <c r="K5" s="1"/>
      <c r="L5" s="1"/>
      <c r="M5" s="1"/>
      <c r="N5" s="1"/>
      <c r="O5" s="1"/>
      <c r="P5" s="1"/>
      <c r="Q5" s="1"/>
      <c r="R5" s="1"/>
      <c r="S5" s="2"/>
    </row>
    <row r="6" spans="1:22" ht="20.100000000000001" customHeight="1" thickBot="1" x14ac:dyDescent="0.3">
      <c r="A6" s="1"/>
      <c r="B6" s="1"/>
      <c r="C6" s="1"/>
      <c r="D6" s="1"/>
      <c r="E6" s="1"/>
      <c r="F6" s="1"/>
      <c r="G6" s="1"/>
      <c r="H6" s="4"/>
      <c r="I6" s="1"/>
      <c r="J6" s="1"/>
      <c r="K6" s="1"/>
      <c r="L6" s="1"/>
      <c r="M6" s="1"/>
      <c r="N6" s="1"/>
      <c r="O6" s="1"/>
      <c r="P6" s="1"/>
      <c r="Q6" s="1"/>
      <c r="R6" s="1"/>
      <c r="S6" s="3" t="s">
        <v>0</v>
      </c>
    </row>
    <row r="7" spans="1:22" ht="20.100000000000001" customHeight="1" x14ac:dyDescent="0.25">
      <c r="A7" s="172" t="s">
        <v>1</v>
      </c>
      <c r="B7" s="175" t="s">
        <v>11</v>
      </c>
      <c r="C7" s="175" t="s">
        <v>10</v>
      </c>
      <c r="D7" s="175" t="s">
        <v>8</v>
      </c>
      <c r="E7" s="175" t="s">
        <v>9</v>
      </c>
      <c r="F7" s="175"/>
      <c r="G7" s="178"/>
      <c r="H7" s="178"/>
      <c r="I7" s="178"/>
      <c r="J7" s="179"/>
      <c r="K7" s="172" t="s">
        <v>11</v>
      </c>
      <c r="L7" s="175" t="s">
        <v>10</v>
      </c>
      <c r="M7" s="175" t="s">
        <v>8</v>
      </c>
      <c r="N7" s="177" t="s">
        <v>9</v>
      </c>
      <c r="O7" s="177"/>
      <c r="P7" s="178"/>
      <c r="Q7" s="178"/>
      <c r="R7" s="178"/>
      <c r="S7" s="179"/>
      <c r="T7" s="18"/>
      <c r="V7" s="9" t="s">
        <v>72</v>
      </c>
    </row>
    <row r="8" spans="1:22" ht="0.75" customHeight="1" x14ac:dyDescent="0.25">
      <c r="A8" s="173"/>
      <c r="B8" s="176"/>
      <c r="C8" s="184"/>
      <c r="D8" s="184"/>
      <c r="E8" s="176"/>
      <c r="F8" s="176"/>
      <c r="G8" s="176"/>
      <c r="H8" s="176"/>
      <c r="I8" s="176"/>
      <c r="J8" s="180"/>
      <c r="K8" s="174"/>
      <c r="L8" s="184"/>
      <c r="M8" s="176"/>
      <c r="N8" s="176"/>
      <c r="O8" s="176"/>
      <c r="P8" s="176"/>
      <c r="Q8" s="176"/>
      <c r="R8" s="176"/>
      <c r="S8" s="180"/>
      <c r="T8" s="18"/>
    </row>
    <row r="9" spans="1:22" ht="20.100000000000001" customHeight="1" x14ac:dyDescent="0.25">
      <c r="A9" s="173"/>
      <c r="B9" s="176"/>
      <c r="C9" s="184"/>
      <c r="D9" s="184"/>
      <c r="E9" s="181" t="s">
        <v>19</v>
      </c>
      <c r="F9" s="181"/>
      <c r="G9" s="182"/>
      <c r="H9" s="182"/>
      <c r="I9" s="182"/>
      <c r="J9" s="183"/>
      <c r="K9" s="174"/>
      <c r="L9" s="184"/>
      <c r="M9" s="176"/>
      <c r="N9" s="184" t="s">
        <v>2</v>
      </c>
      <c r="O9" s="184"/>
      <c r="P9" s="182"/>
      <c r="Q9" s="182"/>
      <c r="R9" s="182"/>
      <c r="S9" s="183"/>
      <c r="T9" s="18"/>
    </row>
    <row r="10" spans="1:22" ht="15" customHeight="1" x14ac:dyDescent="0.25">
      <c r="A10" s="173"/>
      <c r="B10" s="176"/>
      <c r="C10" s="184"/>
      <c r="D10" s="184"/>
      <c r="E10" s="36" t="s">
        <v>3</v>
      </c>
      <c r="F10" s="36">
        <v>2021</v>
      </c>
      <c r="G10" s="36">
        <v>2022</v>
      </c>
      <c r="H10" s="36">
        <v>2023</v>
      </c>
      <c r="I10" s="36">
        <v>2024</v>
      </c>
      <c r="J10" s="62">
        <v>2025</v>
      </c>
      <c r="K10" s="174"/>
      <c r="L10" s="184"/>
      <c r="M10" s="176"/>
      <c r="N10" s="38" t="s">
        <v>3</v>
      </c>
      <c r="O10" s="38">
        <v>2021</v>
      </c>
      <c r="P10" s="38">
        <v>2022</v>
      </c>
      <c r="Q10" s="38">
        <v>2023</v>
      </c>
      <c r="R10" s="38">
        <v>2024</v>
      </c>
      <c r="S10" s="11">
        <v>2025</v>
      </c>
      <c r="T10" s="95"/>
    </row>
    <row r="11" spans="1:22" ht="15" customHeight="1" x14ac:dyDescent="0.25">
      <c r="A11" s="196" t="s">
        <v>37</v>
      </c>
      <c r="B11" s="197"/>
      <c r="C11" s="197"/>
      <c r="D11" s="197"/>
      <c r="E11" s="197"/>
      <c r="F11" s="197"/>
      <c r="G11" s="197"/>
      <c r="H11" s="197"/>
      <c r="I11" s="197"/>
      <c r="J11" s="198"/>
      <c r="K11" s="199" t="s">
        <v>37</v>
      </c>
      <c r="L11" s="200"/>
      <c r="M11" s="200"/>
      <c r="N11" s="200"/>
      <c r="O11" s="200"/>
      <c r="P11" s="200"/>
      <c r="Q11" s="200"/>
      <c r="R11" s="200"/>
      <c r="S11" s="201"/>
      <c r="T11" s="95"/>
    </row>
    <row r="12" spans="1:22" ht="91.5" customHeight="1" x14ac:dyDescent="0.25">
      <c r="A12" s="80" t="s">
        <v>54</v>
      </c>
      <c r="B12" s="81" t="s">
        <v>55</v>
      </c>
      <c r="C12" s="82" t="s">
        <v>41</v>
      </c>
      <c r="D12" s="82" t="s">
        <v>56</v>
      </c>
      <c r="E12" s="83">
        <f>SUM(F12:J12)</f>
        <v>22673.793000000001</v>
      </c>
      <c r="F12" s="82">
        <v>3337.9920000000002</v>
      </c>
      <c r="G12" s="82">
        <v>4982.6180000000004</v>
      </c>
      <c r="H12" s="82">
        <v>4894.357</v>
      </c>
      <c r="I12" s="82">
        <v>5385.9660000000003</v>
      </c>
      <c r="J12" s="84">
        <v>4072.86</v>
      </c>
      <c r="K12" s="81" t="s">
        <v>55</v>
      </c>
      <c r="L12" s="82" t="s">
        <v>41</v>
      </c>
      <c r="M12" s="82" t="s">
        <v>56</v>
      </c>
      <c r="N12" s="109">
        <f t="shared" ref="N12:N15" si="0">SUM(O12:S12)</f>
        <v>28655.355000000003</v>
      </c>
      <c r="O12" s="82">
        <v>3337.9920000000002</v>
      </c>
      <c r="P12" s="82">
        <v>4982.6180000000004</v>
      </c>
      <c r="Q12" s="82">
        <v>4894.357</v>
      </c>
      <c r="R12" s="111">
        <v>6757.5</v>
      </c>
      <c r="S12" s="112">
        <v>8682.8880000000008</v>
      </c>
      <c r="T12" s="96"/>
      <c r="V12" s="74" t="s">
        <v>73</v>
      </c>
    </row>
    <row r="13" spans="1:22" ht="92.25" customHeight="1" x14ac:dyDescent="0.25">
      <c r="A13" s="80" t="s">
        <v>57</v>
      </c>
      <c r="B13" s="81" t="s">
        <v>58</v>
      </c>
      <c r="C13" s="82" t="s">
        <v>41</v>
      </c>
      <c r="D13" s="82" t="s">
        <v>59</v>
      </c>
      <c r="E13" s="85">
        <f>SUM(F13:J13)</f>
        <v>57037.170999999995</v>
      </c>
      <c r="F13" s="86">
        <v>6385.2539999999999</v>
      </c>
      <c r="G13" s="86">
        <v>9212.7430000000004</v>
      </c>
      <c r="H13" s="86">
        <v>12313.065000000001</v>
      </c>
      <c r="I13" s="86">
        <v>17836.758999999998</v>
      </c>
      <c r="J13" s="84">
        <v>11289.35</v>
      </c>
      <c r="K13" s="81" t="s">
        <v>58</v>
      </c>
      <c r="L13" s="82" t="s">
        <v>41</v>
      </c>
      <c r="M13" s="82" t="s">
        <v>60</v>
      </c>
      <c r="N13" s="110">
        <f t="shared" si="0"/>
        <v>63171.046999999991</v>
      </c>
      <c r="O13" s="86">
        <v>6385.2539999999999</v>
      </c>
      <c r="P13" s="86">
        <v>9212.7430000000004</v>
      </c>
      <c r="Q13" s="86">
        <v>12313.065000000001</v>
      </c>
      <c r="R13" s="86">
        <v>17836.758999999998</v>
      </c>
      <c r="S13" s="112">
        <v>17423.225999999999</v>
      </c>
      <c r="T13" s="97"/>
      <c r="V13" s="74" t="s">
        <v>74</v>
      </c>
    </row>
    <row r="14" spans="1:22" ht="30.75" customHeight="1" x14ac:dyDescent="0.25">
      <c r="A14" s="80" t="s">
        <v>61</v>
      </c>
      <c r="B14" s="81" t="s">
        <v>62</v>
      </c>
      <c r="C14" s="82" t="s">
        <v>41</v>
      </c>
      <c r="D14" s="82" t="s">
        <v>56</v>
      </c>
      <c r="E14" s="83">
        <f>SUM(F14:J14)</f>
        <v>182271.872</v>
      </c>
      <c r="F14" s="82">
        <v>25213.501</v>
      </c>
      <c r="G14" s="82">
        <v>32307.120999999999</v>
      </c>
      <c r="H14" s="82">
        <v>40607.752</v>
      </c>
      <c r="I14" s="82">
        <v>44064.127999999997</v>
      </c>
      <c r="J14" s="84">
        <v>40079.370000000003</v>
      </c>
      <c r="K14" s="81" t="s">
        <v>62</v>
      </c>
      <c r="L14" s="82" t="s">
        <v>41</v>
      </c>
      <c r="M14" s="82" t="s">
        <v>56</v>
      </c>
      <c r="N14" s="109">
        <f t="shared" si="0"/>
        <v>191473.49600000001</v>
      </c>
      <c r="O14" s="82">
        <v>25213.501</v>
      </c>
      <c r="P14" s="82">
        <v>32307.120999999999</v>
      </c>
      <c r="Q14" s="82">
        <v>40607.752</v>
      </c>
      <c r="R14" s="82">
        <v>44064.127999999997</v>
      </c>
      <c r="S14" s="112">
        <v>49280.993999999999</v>
      </c>
      <c r="T14" s="96"/>
      <c r="V14" s="74" t="s">
        <v>75</v>
      </c>
    </row>
    <row r="15" spans="1:22" ht="27.75" customHeight="1" x14ac:dyDescent="0.25">
      <c r="A15" s="80" t="s">
        <v>63</v>
      </c>
      <c r="B15" s="81" t="s">
        <v>64</v>
      </c>
      <c r="C15" s="82" t="s">
        <v>41</v>
      </c>
      <c r="D15" s="82" t="s">
        <v>56</v>
      </c>
      <c r="E15" s="85">
        <f>SUM(F15:J15)</f>
        <v>6443.5529999999999</v>
      </c>
      <c r="F15" s="86">
        <v>330</v>
      </c>
      <c r="G15" s="86">
        <v>435</v>
      </c>
      <c r="H15" s="82">
        <v>2709.3719999999998</v>
      </c>
      <c r="I15" s="82">
        <v>2339.181</v>
      </c>
      <c r="J15" s="84">
        <v>630</v>
      </c>
      <c r="K15" s="81" t="s">
        <v>64</v>
      </c>
      <c r="L15" s="82" t="s">
        <v>41</v>
      </c>
      <c r="M15" s="82" t="s">
        <v>56</v>
      </c>
      <c r="N15" s="110">
        <f t="shared" si="0"/>
        <v>9604.8809999999994</v>
      </c>
      <c r="O15" s="86">
        <v>330</v>
      </c>
      <c r="P15" s="86">
        <v>435</v>
      </c>
      <c r="Q15" s="82">
        <v>2709.3719999999998</v>
      </c>
      <c r="R15" s="82">
        <v>2339.181</v>
      </c>
      <c r="S15" s="112">
        <v>3791.328</v>
      </c>
      <c r="T15" s="96"/>
      <c r="V15" s="74" t="s">
        <v>76</v>
      </c>
    </row>
    <row r="16" spans="1:22" ht="105.75" customHeight="1" x14ac:dyDescent="0.25">
      <c r="A16" s="31" t="s">
        <v>35</v>
      </c>
      <c r="B16" s="190" t="s">
        <v>32</v>
      </c>
      <c r="C16" s="191"/>
      <c r="D16" s="191"/>
      <c r="E16" s="191"/>
      <c r="F16" s="191"/>
      <c r="G16" s="191"/>
      <c r="H16" s="191"/>
      <c r="I16" s="191"/>
      <c r="J16" s="192"/>
      <c r="K16" s="33" t="s">
        <v>36</v>
      </c>
      <c r="L16" s="32">
        <v>2025</v>
      </c>
      <c r="M16" s="32" t="s">
        <v>56</v>
      </c>
      <c r="N16" s="27">
        <f>SUM(O16:S16)</f>
        <v>100</v>
      </c>
      <c r="O16" s="14">
        <v>0</v>
      </c>
      <c r="P16" s="14">
        <v>0</v>
      </c>
      <c r="Q16" s="14">
        <v>0</v>
      </c>
      <c r="R16" s="14">
        <v>0</v>
      </c>
      <c r="S16" s="34">
        <v>100</v>
      </c>
      <c r="T16" s="95" t="s">
        <v>46</v>
      </c>
      <c r="V16" s="74"/>
    </row>
    <row r="17" spans="1:22" ht="15" customHeight="1" x14ac:dyDescent="0.25">
      <c r="A17" s="202" t="s">
        <v>44</v>
      </c>
      <c r="B17" s="203"/>
      <c r="C17" s="203"/>
      <c r="D17" s="204"/>
      <c r="E17" s="16">
        <f>SUM(F17:J17)</f>
        <v>370017.08200000005</v>
      </c>
      <c r="F17" s="16">
        <v>49062.023999999998</v>
      </c>
      <c r="G17" s="15">
        <v>71607.407000000007</v>
      </c>
      <c r="H17" s="15">
        <v>80120.724000000002</v>
      </c>
      <c r="I17" s="16">
        <v>90413.37</v>
      </c>
      <c r="J17" s="29">
        <v>78813.557000000001</v>
      </c>
      <c r="K17" s="205" t="s">
        <v>44</v>
      </c>
      <c r="L17" s="206"/>
      <c r="M17" s="207"/>
      <c r="N17" s="101">
        <f>SUM(O17:S17)</f>
        <v>394595.47200000001</v>
      </c>
      <c r="O17" s="16">
        <v>49062.023999999998</v>
      </c>
      <c r="P17" s="15">
        <v>71607.407000000007</v>
      </c>
      <c r="Q17" s="15">
        <v>80120.724000000002</v>
      </c>
      <c r="R17" s="27">
        <f>I17+1371.534</f>
        <v>91784.903999999995</v>
      </c>
      <c r="S17" s="103">
        <f>J17+100+4610.028+6133.876+9201.624+3161.328</f>
        <v>102020.413</v>
      </c>
      <c r="T17" s="108"/>
    </row>
    <row r="18" spans="1:22" ht="15" customHeight="1" x14ac:dyDescent="0.25">
      <c r="A18" s="214" t="s">
        <v>29</v>
      </c>
      <c r="B18" s="215"/>
      <c r="C18" s="215"/>
      <c r="D18" s="215"/>
      <c r="E18" s="215"/>
      <c r="F18" s="215"/>
      <c r="G18" s="215"/>
      <c r="H18" s="215"/>
      <c r="I18" s="215"/>
      <c r="J18" s="216"/>
      <c r="K18" s="137" t="s">
        <v>29</v>
      </c>
      <c r="L18" s="138"/>
      <c r="M18" s="138"/>
      <c r="N18" s="138"/>
      <c r="O18" s="138"/>
      <c r="P18" s="138"/>
      <c r="Q18" s="138"/>
      <c r="R18" s="138"/>
      <c r="S18" s="139"/>
      <c r="T18" s="210" t="s">
        <v>52</v>
      </c>
      <c r="U18" s="209" t="s">
        <v>71</v>
      </c>
      <c r="V18" s="208"/>
    </row>
    <row r="19" spans="1:22" ht="152.25" customHeight="1" x14ac:dyDescent="0.25">
      <c r="A19" s="31" t="s">
        <v>40</v>
      </c>
      <c r="B19" s="54" t="s">
        <v>39</v>
      </c>
      <c r="C19" s="37" t="s">
        <v>41</v>
      </c>
      <c r="D19" s="46" t="s">
        <v>42</v>
      </c>
      <c r="E19" s="48">
        <f>SUM(F19:J19)</f>
        <v>90785.72</v>
      </c>
      <c r="F19" s="49">
        <v>20371.599999999999</v>
      </c>
      <c r="G19" s="49">
        <v>13098.75</v>
      </c>
      <c r="H19" s="49">
        <v>27850</v>
      </c>
      <c r="I19" s="50">
        <v>17865.37</v>
      </c>
      <c r="J19" s="63">
        <v>11600</v>
      </c>
      <c r="K19" s="45" t="s">
        <v>39</v>
      </c>
      <c r="L19" s="37" t="s">
        <v>41</v>
      </c>
      <c r="M19" s="46" t="s">
        <v>42</v>
      </c>
      <c r="N19" s="101">
        <f>SUM(O19:S19)</f>
        <v>114537.32</v>
      </c>
      <c r="O19" s="52">
        <v>20371.599999999999</v>
      </c>
      <c r="P19" s="52">
        <v>13098.75</v>
      </c>
      <c r="Q19" s="52">
        <v>27850</v>
      </c>
      <c r="R19" s="14">
        <v>41616.97</v>
      </c>
      <c r="S19" s="100">
        <v>11600</v>
      </c>
      <c r="T19" s="210"/>
      <c r="U19" s="209"/>
      <c r="V19" s="208"/>
    </row>
    <row r="20" spans="1:22" ht="74.25" customHeight="1" x14ac:dyDescent="0.25">
      <c r="A20" s="64" t="s">
        <v>31</v>
      </c>
      <c r="B20" s="54" t="s">
        <v>33</v>
      </c>
      <c r="C20" s="75">
        <v>2024</v>
      </c>
      <c r="D20" s="53" t="s">
        <v>34</v>
      </c>
      <c r="E20" s="16">
        <f>SUM(F20:J20)</f>
        <v>1783.3</v>
      </c>
      <c r="F20" s="51">
        <v>0</v>
      </c>
      <c r="G20" s="52">
        <v>0</v>
      </c>
      <c r="H20" s="52">
        <v>0</v>
      </c>
      <c r="I20" s="51">
        <v>1783.3</v>
      </c>
      <c r="J20" s="56">
        <v>0</v>
      </c>
      <c r="K20" s="57" t="s">
        <v>33</v>
      </c>
      <c r="L20" s="75">
        <v>2024</v>
      </c>
      <c r="M20" s="53" t="s">
        <v>34</v>
      </c>
      <c r="N20" s="27">
        <f>SUM(O20:S20)</f>
        <v>3500</v>
      </c>
      <c r="O20" s="51">
        <v>0</v>
      </c>
      <c r="P20" s="52">
        <v>0</v>
      </c>
      <c r="Q20" s="52">
        <v>0</v>
      </c>
      <c r="R20" s="14">
        <v>3500</v>
      </c>
      <c r="S20" s="56">
        <v>0</v>
      </c>
      <c r="T20" s="42" t="s">
        <v>53</v>
      </c>
    </row>
    <row r="21" spans="1:22" ht="15" customHeight="1" x14ac:dyDescent="0.25">
      <c r="A21" s="220" t="s">
        <v>44</v>
      </c>
      <c r="B21" s="221"/>
      <c r="C21" s="221"/>
      <c r="D21" s="222"/>
      <c r="E21" s="55">
        <f>SUM(F21:J21)</f>
        <v>126480.427</v>
      </c>
      <c r="F21" s="55">
        <v>24165.599999999999</v>
      </c>
      <c r="G21" s="55">
        <v>17657.75</v>
      </c>
      <c r="H21" s="55">
        <v>32941.841</v>
      </c>
      <c r="I21" s="55">
        <v>35906.235999999997</v>
      </c>
      <c r="J21" s="58">
        <v>15809</v>
      </c>
      <c r="K21" s="223" t="s">
        <v>45</v>
      </c>
      <c r="L21" s="224"/>
      <c r="M21" s="225"/>
      <c r="N21" s="43">
        <f>SUM(O21:S21)</f>
        <v>151948.72699999998</v>
      </c>
      <c r="O21" s="55">
        <v>24165.599999999999</v>
      </c>
      <c r="P21" s="55">
        <v>17657.75</v>
      </c>
      <c r="Q21" s="55">
        <v>32941.841</v>
      </c>
      <c r="R21" s="44">
        <v>61374.536</v>
      </c>
      <c r="S21" s="58">
        <v>15809</v>
      </c>
      <c r="T21" s="42"/>
    </row>
    <row r="22" spans="1:22" ht="15" customHeight="1" thickBot="1" x14ac:dyDescent="0.3">
      <c r="A22" s="217" t="s">
        <v>38</v>
      </c>
      <c r="B22" s="218"/>
      <c r="C22" s="218"/>
      <c r="D22" s="219"/>
      <c r="E22" s="59">
        <f>SUM(F22:J22)</f>
        <v>693976.29700000002</v>
      </c>
      <c r="F22" s="59">
        <v>103535.624</v>
      </c>
      <c r="G22" s="59">
        <v>131524.75099999999</v>
      </c>
      <c r="H22" s="59">
        <v>167799.59400000001</v>
      </c>
      <c r="I22" s="59">
        <v>164960.83100000001</v>
      </c>
      <c r="J22" s="61">
        <v>126155.497</v>
      </c>
      <c r="K22" s="226" t="s">
        <v>38</v>
      </c>
      <c r="L22" s="227"/>
      <c r="M22" s="228"/>
      <c r="N22" s="105">
        <f>SUM(O22:S22)</f>
        <v>744022.98700000008</v>
      </c>
      <c r="O22" s="59">
        <v>103535.624</v>
      </c>
      <c r="P22" s="59">
        <v>131524.75099999999</v>
      </c>
      <c r="Q22" s="59">
        <v>167799.59400000001</v>
      </c>
      <c r="R22" s="60">
        <f>I22+1371.534+9102+14649.6+1716.7</f>
        <v>191800.66500000004</v>
      </c>
      <c r="S22" s="104">
        <f>J22+100+4610.028+6133.876+9201.624+3161.328</f>
        <v>149362.35300000003</v>
      </c>
      <c r="T22" s="106"/>
    </row>
    <row r="23" spans="1:22" ht="45" customHeight="1" x14ac:dyDescent="0.3">
      <c r="A23" s="194" t="s">
        <v>78</v>
      </c>
      <c r="B23" s="195"/>
      <c r="C23" s="195"/>
      <c r="D23" s="195"/>
      <c r="E23" s="195"/>
      <c r="F23" s="195"/>
      <c r="G23" s="195"/>
      <c r="H23" s="195"/>
      <c r="I23" s="195"/>
      <c r="J23" s="195"/>
      <c r="K23" s="195"/>
      <c r="L23" s="195"/>
      <c r="M23" s="195"/>
      <c r="N23" s="195"/>
      <c r="O23" s="195"/>
      <c r="P23" s="195"/>
      <c r="Q23" s="195"/>
      <c r="R23" s="195"/>
      <c r="S23" s="195"/>
      <c r="T23" s="18"/>
    </row>
    <row r="24" spans="1:22" ht="35.1" customHeight="1" x14ac:dyDescent="0.3">
      <c r="A24" s="189" t="s">
        <v>20</v>
      </c>
      <c r="B24" s="189"/>
      <c r="C24" s="189"/>
      <c r="D24" s="189"/>
      <c r="E24" s="189"/>
      <c r="F24" s="189"/>
      <c r="G24" s="189"/>
      <c r="H24" s="189"/>
      <c r="I24" s="189"/>
      <c r="J24" s="189"/>
      <c r="K24" s="189"/>
      <c r="L24" s="189"/>
      <c r="M24" s="189"/>
      <c r="N24" s="189"/>
      <c r="O24" s="189"/>
      <c r="P24" s="189"/>
      <c r="Q24" s="189"/>
      <c r="R24" s="189"/>
      <c r="S24" s="189"/>
      <c r="T24" s="18"/>
    </row>
    <row r="25" spans="1:22" ht="20.100000000000001" customHeight="1" thickBot="1" x14ac:dyDescent="0.3">
      <c r="B25" s="7"/>
      <c r="C25" s="7"/>
      <c r="D25" s="7"/>
      <c r="E25" s="7"/>
      <c r="F25" s="7"/>
      <c r="G25" s="7"/>
      <c r="H25" s="7"/>
      <c r="I25" s="7"/>
      <c r="J25" s="7"/>
      <c r="K25" s="7"/>
      <c r="L25" s="7"/>
      <c r="M25" s="7"/>
      <c r="N25" s="7"/>
      <c r="O25" s="7"/>
      <c r="P25" s="7"/>
      <c r="Q25" s="7"/>
      <c r="R25" s="6"/>
      <c r="S25" s="8" t="s">
        <v>4</v>
      </c>
      <c r="T25" s="18"/>
    </row>
    <row r="26" spans="1:22" ht="15" customHeight="1" x14ac:dyDescent="0.25">
      <c r="A26" s="144" t="s">
        <v>1</v>
      </c>
      <c r="B26" s="131" t="s">
        <v>5</v>
      </c>
      <c r="C26" s="131" t="s">
        <v>12</v>
      </c>
      <c r="D26" s="131" t="s">
        <v>13</v>
      </c>
      <c r="E26" s="140" t="s">
        <v>6</v>
      </c>
      <c r="F26" s="141"/>
      <c r="G26" s="141"/>
      <c r="H26" s="141"/>
      <c r="I26" s="141"/>
      <c r="J26" s="142"/>
      <c r="K26" s="144" t="s">
        <v>5</v>
      </c>
      <c r="L26" s="131" t="s">
        <v>12</v>
      </c>
      <c r="M26" s="131" t="s">
        <v>13</v>
      </c>
      <c r="N26" s="140" t="s">
        <v>6</v>
      </c>
      <c r="O26" s="141"/>
      <c r="P26" s="141"/>
      <c r="Q26" s="141"/>
      <c r="R26" s="141"/>
      <c r="S26" s="142"/>
      <c r="T26" s="18"/>
    </row>
    <row r="27" spans="1:22" ht="20.100000000000001" customHeight="1" x14ac:dyDescent="0.25">
      <c r="A27" s="145"/>
      <c r="B27" s="132"/>
      <c r="C27" s="132"/>
      <c r="D27" s="132"/>
      <c r="E27" s="150" t="s">
        <v>19</v>
      </c>
      <c r="F27" s="151"/>
      <c r="G27" s="151"/>
      <c r="H27" s="151"/>
      <c r="I27" s="151"/>
      <c r="J27" s="193"/>
      <c r="K27" s="145"/>
      <c r="L27" s="132"/>
      <c r="M27" s="132"/>
      <c r="N27" s="150" t="s">
        <v>18</v>
      </c>
      <c r="O27" s="151"/>
      <c r="P27" s="151"/>
      <c r="Q27" s="151"/>
      <c r="R27" s="151"/>
      <c r="S27" s="193"/>
      <c r="T27" s="18"/>
    </row>
    <row r="28" spans="1:22" ht="20.100000000000001" customHeight="1" x14ac:dyDescent="0.25">
      <c r="A28" s="145"/>
      <c r="B28" s="132"/>
      <c r="C28" s="132"/>
      <c r="D28" s="132"/>
      <c r="E28" s="143" t="s">
        <v>14</v>
      </c>
      <c r="F28" s="150" t="s">
        <v>15</v>
      </c>
      <c r="G28" s="151"/>
      <c r="H28" s="151"/>
      <c r="I28" s="151"/>
      <c r="J28" s="193"/>
      <c r="K28" s="145"/>
      <c r="L28" s="132"/>
      <c r="M28" s="132"/>
      <c r="N28" s="143" t="s">
        <v>14</v>
      </c>
      <c r="O28" s="150" t="s">
        <v>15</v>
      </c>
      <c r="P28" s="151"/>
      <c r="Q28" s="151"/>
      <c r="R28" s="151"/>
      <c r="S28" s="193"/>
      <c r="T28" s="18"/>
    </row>
    <row r="29" spans="1:22" ht="15" customHeight="1" x14ac:dyDescent="0.25">
      <c r="A29" s="146"/>
      <c r="B29" s="133"/>
      <c r="C29" s="133"/>
      <c r="D29" s="133"/>
      <c r="E29" s="133"/>
      <c r="F29" s="75">
        <v>2021</v>
      </c>
      <c r="G29" s="75">
        <v>2022</v>
      </c>
      <c r="H29" s="75">
        <v>2023</v>
      </c>
      <c r="I29" s="75">
        <v>2024</v>
      </c>
      <c r="J29" s="76">
        <v>2025</v>
      </c>
      <c r="K29" s="146"/>
      <c r="L29" s="133"/>
      <c r="M29" s="133"/>
      <c r="N29" s="133"/>
      <c r="O29" s="75">
        <v>2021</v>
      </c>
      <c r="P29" s="75">
        <v>2022</v>
      </c>
      <c r="Q29" s="75">
        <v>2023</v>
      </c>
      <c r="R29" s="75">
        <v>2024</v>
      </c>
      <c r="S29" s="78">
        <v>2025</v>
      </c>
    </row>
    <row r="30" spans="1:22" ht="15" customHeight="1" x14ac:dyDescent="0.25">
      <c r="A30" s="134" t="s">
        <v>37</v>
      </c>
      <c r="B30" s="135"/>
      <c r="C30" s="135"/>
      <c r="D30" s="135"/>
      <c r="E30" s="135"/>
      <c r="F30" s="135"/>
      <c r="G30" s="135"/>
      <c r="H30" s="135"/>
      <c r="I30" s="135"/>
      <c r="J30" s="136"/>
      <c r="K30" s="137" t="s">
        <v>37</v>
      </c>
      <c r="L30" s="138"/>
      <c r="M30" s="138"/>
      <c r="N30" s="138"/>
      <c r="O30" s="138"/>
      <c r="P30" s="138"/>
      <c r="Q30" s="138"/>
      <c r="R30" s="138"/>
      <c r="S30" s="139"/>
      <c r="T30" s="40"/>
    </row>
    <row r="31" spans="1:22" ht="37.5" customHeight="1" x14ac:dyDescent="0.25">
      <c r="A31" s="87" t="s">
        <v>54</v>
      </c>
      <c r="B31" s="88" t="s">
        <v>55</v>
      </c>
      <c r="C31" s="77" t="s">
        <v>47</v>
      </c>
      <c r="D31" s="77" t="s">
        <v>65</v>
      </c>
      <c r="E31" s="89">
        <f>SUM(F31:J31)</f>
        <v>4975</v>
      </c>
      <c r="F31" s="90">
        <v>925</v>
      </c>
      <c r="G31" s="90">
        <v>1000</v>
      </c>
      <c r="H31" s="90">
        <v>1100</v>
      </c>
      <c r="I31" s="90">
        <v>850</v>
      </c>
      <c r="J31" s="91">
        <v>1100</v>
      </c>
      <c r="K31" s="92" t="s">
        <v>55</v>
      </c>
      <c r="L31" s="77" t="s">
        <v>47</v>
      </c>
      <c r="M31" s="77" t="s">
        <v>65</v>
      </c>
      <c r="N31" s="113">
        <f>SUM(O31:S31)</f>
        <v>4675</v>
      </c>
      <c r="O31" s="90">
        <v>925</v>
      </c>
      <c r="P31" s="90">
        <v>1000</v>
      </c>
      <c r="Q31" s="90">
        <v>1100</v>
      </c>
      <c r="R31" s="90">
        <v>850</v>
      </c>
      <c r="S31" s="117">
        <v>800</v>
      </c>
      <c r="T31" s="40"/>
    </row>
    <row r="32" spans="1:22" ht="30" customHeight="1" x14ac:dyDescent="0.25">
      <c r="A32" s="120" t="s">
        <v>63</v>
      </c>
      <c r="B32" s="122" t="s">
        <v>64</v>
      </c>
      <c r="C32" s="77" t="s">
        <v>66</v>
      </c>
      <c r="D32" s="77" t="s">
        <v>67</v>
      </c>
      <c r="E32" s="93">
        <f>SUM(F32:J32)</f>
        <v>133.52000000000001</v>
      </c>
      <c r="F32" s="93">
        <v>30.37</v>
      </c>
      <c r="G32" s="93">
        <v>30.37</v>
      </c>
      <c r="H32" s="93">
        <v>24.26</v>
      </c>
      <c r="I32" s="93">
        <v>24.26</v>
      </c>
      <c r="J32" s="94">
        <v>24.26</v>
      </c>
      <c r="K32" s="124" t="s">
        <v>64</v>
      </c>
      <c r="L32" s="77" t="s">
        <v>66</v>
      </c>
      <c r="M32" s="77" t="s">
        <v>67</v>
      </c>
      <c r="N32" s="114">
        <f>SUM(O32:S32)</f>
        <v>142.92000000000002</v>
      </c>
      <c r="O32" s="93">
        <v>30.37</v>
      </c>
      <c r="P32" s="93">
        <v>30.37</v>
      </c>
      <c r="Q32" s="93">
        <v>24.26</v>
      </c>
      <c r="R32" s="119">
        <v>28.96</v>
      </c>
      <c r="S32" s="118">
        <v>28.96</v>
      </c>
      <c r="T32" s="98"/>
      <c r="V32" s="74" t="s">
        <v>69</v>
      </c>
    </row>
    <row r="33" spans="1:22" ht="47.25" customHeight="1" x14ac:dyDescent="0.25">
      <c r="A33" s="121"/>
      <c r="B33" s="123"/>
      <c r="C33" s="77" t="s">
        <v>68</v>
      </c>
      <c r="D33" s="77" t="s">
        <v>7</v>
      </c>
      <c r="E33" s="90">
        <v>10</v>
      </c>
      <c r="F33" s="126">
        <v>10</v>
      </c>
      <c r="G33" s="127"/>
      <c r="H33" s="127"/>
      <c r="I33" s="127"/>
      <c r="J33" s="127"/>
      <c r="K33" s="125"/>
      <c r="L33" s="77" t="s">
        <v>68</v>
      </c>
      <c r="M33" s="77" t="s">
        <v>7</v>
      </c>
      <c r="N33" s="113">
        <f>SUM(O33:S33)</f>
        <v>60</v>
      </c>
      <c r="O33" s="128">
        <v>10</v>
      </c>
      <c r="P33" s="129"/>
      <c r="Q33" s="130"/>
      <c r="R33" s="115">
        <v>20</v>
      </c>
      <c r="S33" s="116">
        <v>30</v>
      </c>
      <c r="T33" s="98"/>
      <c r="U33" s="102"/>
      <c r="V33" s="74" t="s">
        <v>70</v>
      </c>
    </row>
    <row r="34" spans="1:22" ht="65.25" customHeight="1" x14ac:dyDescent="0.25">
      <c r="A34" s="31" t="s">
        <v>35</v>
      </c>
      <c r="B34" s="190" t="s">
        <v>32</v>
      </c>
      <c r="C34" s="191"/>
      <c r="D34" s="191"/>
      <c r="E34" s="191"/>
      <c r="F34" s="191"/>
      <c r="G34" s="191"/>
      <c r="H34" s="191"/>
      <c r="I34" s="191"/>
      <c r="J34" s="192"/>
      <c r="K34" s="71" t="s">
        <v>36</v>
      </c>
      <c r="L34" s="32" t="s">
        <v>43</v>
      </c>
      <c r="M34" s="47" t="s">
        <v>7</v>
      </c>
      <c r="N34" s="99">
        <v>1</v>
      </c>
      <c r="O34" s="47">
        <v>0</v>
      </c>
      <c r="P34" s="47">
        <v>0</v>
      </c>
      <c r="Q34" s="47">
        <v>0</v>
      </c>
      <c r="R34" s="47">
        <v>0</v>
      </c>
      <c r="S34" s="72">
        <v>1</v>
      </c>
      <c r="T34" s="40"/>
    </row>
    <row r="35" spans="1:22" ht="15" customHeight="1" x14ac:dyDescent="0.25">
      <c r="A35" s="134" t="s">
        <v>29</v>
      </c>
      <c r="B35" s="135"/>
      <c r="C35" s="135"/>
      <c r="D35" s="135"/>
      <c r="E35" s="135"/>
      <c r="F35" s="135"/>
      <c r="G35" s="135"/>
      <c r="H35" s="135"/>
      <c r="I35" s="135"/>
      <c r="J35" s="136"/>
      <c r="K35" s="211" t="s">
        <v>29</v>
      </c>
      <c r="L35" s="212"/>
      <c r="M35" s="212"/>
      <c r="N35" s="212"/>
      <c r="O35" s="212"/>
      <c r="P35" s="212"/>
      <c r="Q35" s="212"/>
      <c r="R35" s="212"/>
      <c r="S35" s="213"/>
      <c r="T35" s="40"/>
    </row>
    <row r="36" spans="1:22" ht="109.5" customHeight="1" thickBot="1" x14ac:dyDescent="0.3">
      <c r="A36" s="30" t="s">
        <v>40</v>
      </c>
      <c r="B36" s="67" t="s">
        <v>39</v>
      </c>
      <c r="C36" s="68" t="s">
        <v>47</v>
      </c>
      <c r="D36" s="68" t="s">
        <v>7</v>
      </c>
      <c r="E36" s="68">
        <v>109</v>
      </c>
      <c r="F36" s="68">
        <v>32</v>
      </c>
      <c r="G36" s="68">
        <v>32</v>
      </c>
      <c r="H36" s="68">
        <v>22</v>
      </c>
      <c r="I36" s="68">
        <v>6</v>
      </c>
      <c r="J36" s="70">
        <v>17</v>
      </c>
      <c r="K36" s="73" t="s">
        <v>39</v>
      </c>
      <c r="L36" s="68" t="s">
        <v>47</v>
      </c>
      <c r="M36" s="68" t="s">
        <v>7</v>
      </c>
      <c r="N36" s="35">
        <f>SUM(O36:S36)</f>
        <v>136</v>
      </c>
      <c r="O36" s="68">
        <v>32</v>
      </c>
      <c r="P36" s="68">
        <v>32</v>
      </c>
      <c r="Q36" s="68">
        <v>22</v>
      </c>
      <c r="R36" s="35">
        <v>33</v>
      </c>
      <c r="S36" s="69">
        <v>17</v>
      </c>
      <c r="T36" s="40" t="s">
        <v>49</v>
      </c>
      <c r="U36" s="74" t="s">
        <v>50</v>
      </c>
    </row>
    <row r="37" spans="1:22" ht="35.1" customHeight="1" x14ac:dyDescent="0.3">
      <c r="B37" s="155" t="s">
        <v>48</v>
      </c>
      <c r="C37" s="156"/>
      <c r="D37" s="156"/>
      <c r="E37" s="156"/>
      <c r="F37" s="156"/>
      <c r="G37" s="156"/>
      <c r="H37" s="156"/>
      <c r="I37" s="156"/>
      <c r="J37" s="156"/>
      <c r="K37" s="156"/>
      <c r="L37" s="156"/>
      <c r="M37" s="156"/>
      <c r="N37" s="156"/>
      <c r="O37" s="156"/>
      <c r="P37" s="156"/>
      <c r="Q37" s="156"/>
      <c r="R37" s="156"/>
      <c r="S37" s="156"/>
      <c r="T37" s="40"/>
      <c r="V37" s="107"/>
    </row>
    <row r="38" spans="1:22" ht="20.100000000000001" customHeight="1" thickBot="1" x14ac:dyDescent="0.3">
      <c r="S38" s="9" t="s">
        <v>17</v>
      </c>
      <c r="V38" s="107"/>
    </row>
    <row r="39" spans="1:22" ht="20.100000000000001" customHeight="1" x14ac:dyDescent="0.25">
      <c r="A39" s="170" t="s">
        <v>26</v>
      </c>
      <c r="B39" s="167"/>
      <c r="C39" s="167"/>
      <c r="D39" s="167"/>
      <c r="E39" s="167" t="s">
        <v>27</v>
      </c>
      <c r="F39" s="167"/>
      <c r="G39" s="167"/>
      <c r="H39" s="167"/>
      <c r="I39" s="167"/>
      <c r="J39" s="163" t="s">
        <v>28</v>
      </c>
      <c r="K39" s="157" t="s">
        <v>26</v>
      </c>
      <c r="L39" s="157"/>
      <c r="M39" s="158"/>
      <c r="N39" s="140" t="s">
        <v>27</v>
      </c>
      <c r="O39" s="141"/>
      <c r="P39" s="141"/>
      <c r="Q39" s="141"/>
      <c r="R39" s="149"/>
      <c r="S39" s="153" t="s">
        <v>28</v>
      </c>
    </row>
    <row r="40" spans="1:22" ht="20.100000000000001" customHeight="1" x14ac:dyDescent="0.25">
      <c r="A40" s="168"/>
      <c r="B40" s="169"/>
      <c r="C40" s="169"/>
      <c r="D40" s="169"/>
      <c r="E40" s="169" t="s">
        <v>19</v>
      </c>
      <c r="F40" s="169"/>
      <c r="G40" s="169"/>
      <c r="H40" s="169"/>
      <c r="I40" s="169"/>
      <c r="J40" s="164"/>
      <c r="K40" s="159"/>
      <c r="L40" s="159"/>
      <c r="M40" s="160"/>
      <c r="N40" s="150" t="s">
        <v>18</v>
      </c>
      <c r="O40" s="151"/>
      <c r="P40" s="151"/>
      <c r="Q40" s="151"/>
      <c r="R40" s="152"/>
      <c r="S40" s="154"/>
      <c r="T40" s="79"/>
    </row>
    <row r="41" spans="1:22" x14ac:dyDescent="0.25">
      <c r="A41" s="168"/>
      <c r="B41" s="169"/>
      <c r="C41" s="169"/>
      <c r="D41" s="169"/>
      <c r="E41" s="39">
        <v>2021</v>
      </c>
      <c r="F41" s="39">
        <v>2022</v>
      </c>
      <c r="G41" s="39">
        <v>2023</v>
      </c>
      <c r="H41" s="39">
        <v>2024</v>
      </c>
      <c r="I41" s="39">
        <v>2025</v>
      </c>
      <c r="J41" s="164"/>
      <c r="K41" s="161"/>
      <c r="L41" s="161"/>
      <c r="M41" s="162"/>
      <c r="N41" s="12">
        <v>2021</v>
      </c>
      <c r="O41" s="12">
        <v>2022</v>
      </c>
      <c r="P41" s="12">
        <v>2023</v>
      </c>
      <c r="Q41" s="12">
        <v>2024</v>
      </c>
      <c r="R41" s="12">
        <v>2025</v>
      </c>
      <c r="S41" s="154"/>
      <c r="T41" s="79"/>
    </row>
    <row r="42" spans="1:22" ht="13.5" customHeight="1" x14ac:dyDescent="0.25">
      <c r="A42" s="168">
        <v>1</v>
      </c>
      <c r="B42" s="169"/>
      <c r="C42" s="169"/>
      <c r="D42" s="169"/>
      <c r="E42" s="39">
        <v>2</v>
      </c>
      <c r="F42" s="39">
        <v>3</v>
      </c>
      <c r="G42" s="39">
        <v>4</v>
      </c>
      <c r="H42" s="39">
        <v>5</v>
      </c>
      <c r="I42" s="39">
        <v>6</v>
      </c>
      <c r="J42" s="10">
        <v>7</v>
      </c>
      <c r="K42" s="151">
        <v>1</v>
      </c>
      <c r="L42" s="151"/>
      <c r="M42" s="152"/>
      <c r="N42" s="13">
        <v>2</v>
      </c>
      <c r="O42" s="13">
        <v>3</v>
      </c>
      <c r="P42" s="13">
        <v>4</v>
      </c>
      <c r="Q42" s="13">
        <v>5</v>
      </c>
      <c r="R42" s="13">
        <v>6</v>
      </c>
      <c r="S42" s="41">
        <v>7</v>
      </c>
    </row>
    <row r="43" spans="1:22" ht="15" customHeight="1" x14ac:dyDescent="0.25">
      <c r="A43" s="168" t="s">
        <v>16</v>
      </c>
      <c r="B43" s="169"/>
      <c r="C43" s="169"/>
      <c r="D43" s="169"/>
      <c r="E43" s="19">
        <v>103535.624</v>
      </c>
      <c r="F43" s="19">
        <v>131524.75099999999</v>
      </c>
      <c r="G43" s="20">
        <v>167799.59400000001</v>
      </c>
      <c r="H43" s="19">
        <v>164960.83100000001</v>
      </c>
      <c r="I43" s="19">
        <v>126155.497</v>
      </c>
      <c r="J43" s="21">
        <f>SUM(E43:I43)</f>
        <v>693976.29700000002</v>
      </c>
      <c r="K43" s="151" t="s">
        <v>16</v>
      </c>
      <c r="L43" s="151"/>
      <c r="M43" s="152"/>
      <c r="N43" s="19">
        <v>103535.624</v>
      </c>
      <c r="O43" s="19">
        <v>131524.75099999999</v>
      </c>
      <c r="P43" s="19">
        <v>167799.59400000001</v>
      </c>
      <c r="Q43" s="26">
        <f>R22</f>
        <v>191800.66500000004</v>
      </c>
      <c r="R43" s="26">
        <f>S22</f>
        <v>149362.35300000003</v>
      </c>
      <c r="S43" s="28">
        <f>SUM(N43:R43)</f>
        <v>744022.98700000008</v>
      </c>
    </row>
    <row r="44" spans="1:22" ht="15" customHeight="1" x14ac:dyDescent="0.25">
      <c r="A44" s="168" t="s">
        <v>24</v>
      </c>
      <c r="B44" s="169"/>
      <c r="C44" s="169"/>
      <c r="D44" s="169"/>
      <c r="E44" s="19">
        <v>103535.624</v>
      </c>
      <c r="F44" s="19">
        <v>131524.75099999999</v>
      </c>
      <c r="G44" s="20">
        <v>167799.59400000001</v>
      </c>
      <c r="H44" s="19">
        <v>164960.83100000001</v>
      </c>
      <c r="I44" s="19">
        <v>126155.497</v>
      </c>
      <c r="J44" s="21">
        <f>SUM(E44:I44)</f>
        <v>693976.29700000002</v>
      </c>
      <c r="K44" s="151" t="s">
        <v>24</v>
      </c>
      <c r="L44" s="151"/>
      <c r="M44" s="152"/>
      <c r="N44" s="19">
        <v>103535.624</v>
      </c>
      <c r="O44" s="19">
        <v>131524.75099999999</v>
      </c>
      <c r="P44" s="19">
        <v>167799.59400000001</v>
      </c>
      <c r="Q44" s="26">
        <f>R22</f>
        <v>191800.66500000004</v>
      </c>
      <c r="R44" s="26">
        <f>S22</f>
        <v>149362.35300000003</v>
      </c>
      <c r="S44" s="28">
        <f>SUM(N44:R44)</f>
        <v>744022.98700000008</v>
      </c>
    </row>
    <row r="45" spans="1:22" ht="15" customHeight="1" x14ac:dyDescent="0.25">
      <c r="A45" s="168" t="s">
        <v>22</v>
      </c>
      <c r="B45" s="169"/>
      <c r="C45" s="169"/>
      <c r="D45" s="169"/>
      <c r="E45" s="65">
        <v>0</v>
      </c>
      <c r="F45" s="65">
        <v>0</v>
      </c>
      <c r="G45" s="65">
        <v>0</v>
      </c>
      <c r="H45" s="65">
        <v>0</v>
      </c>
      <c r="I45" s="65">
        <v>0</v>
      </c>
      <c r="J45" s="66">
        <v>0</v>
      </c>
      <c r="K45" s="151" t="s">
        <v>25</v>
      </c>
      <c r="L45" s="151"/>
      <c r="M45" s="152"/>
      <c r="N45" s="22">
        <v>0</v>
      </c>
      <c r="O45" s="22">
        <v>0</v>
      </c>
      <c r="P45" s="22">
        <v>0</v>
      </c>
      <c r="Q45" s="22">
        <v>0</v>
      </c>
      <c r="R45" s="22">
        <v>0</v>
      </c>
      <c r="S45" s="23">
        <v>0</v>
      </c>
    </row>
    <row r="46" spans="1:22" ht="21" customHeight="1" thickBot="1" x14ac:dyDescent="0.3">
      <c r="A46" s="165" t="s">
        <v>23</v>
      </c>
      <c r="B46" s="166"/>
      <c r="C46" s="166"/>
      <c r="D46" s="166"/>
      <c r="E46" s="24">
        <v>0</v>
      </c>
      <c r="F46" s="24">
        <v>0</v>
      </c>
      <c r="G46" s="24">
        <v>0</v>
      </c>
      <c r="H46" s="24">
        <v>0</v>
      </c>
      <c r="I46" s="24">
        <v>0</v>
      </c>
      <c r="J46" s="25">
        <v>0</v>
      </c>
      <c r="K46" s="147" t="s">
        <v>23</v>
      </c>
      <c r="L46" s="147"/>
      <c r="M46" s="148"/>
      <c r="N46" s="24">
        <v>0</v>
      </c>
      <c r="O46" s="24">
        <v>0</v>
      </c>
      <c r="P46" s="24">
        <v>0</v>
      </c>
      <c r="Q46" s="24">
        <v>0</v>
      </c>
      <c r="R46" s="24">
        <v>0</v>
      </c>
      <c r="S46" s="25">
        <v>0</v>
      </c>
    </row>
    <row r="47" spans="1:22" ht="18" customHeight="1" x14ac:dyDescent="0.25"/>
    <row r="56" ht="15" customHeight="1" x14ac:dyDescent="0.25"/>
    <row r="62" ht="15" customHeight="1" x14ac:dyDescent="0.25"/>
    <row r="63" ht="15" customHeight="1" x14ac:dyDescent="0.25"/>
  </sheetData>
  <mergeCells count="75">
    <mergeCell ref="V18:V19"/>
    <mergeCell ref="U18:U19"/>
    <mergeCell ref="T18:T19"/>
    <mergeCell ref="A35:J35"/>
    <mergeCell ref="K35:S35"/>
    <mergeCell ref="N27:S27"/>
    <mergeCell ref="A18:J18"/>
    <mergeCell ref="K18:S18"/>
    <mergeCell ref="A22:D22"/>
    <mergeCell ref="A21:D21"/>
    <mergeCell ref="K21:M21"/>
    <mergeCell ref="K22:M22"/>
    <mergeCell ref="B34:J34"/>
    <mergeCell ref="C26:C29"/>
    <mergeCell ref="D26:D29"/>
    <mergeCell ref="E27:J27"/>
    <mergeCell ref="D7:D10"/>
    <mergeCell ref="L7:L10"/>
    <mergeCell ref="L26:L29"/>
    <mergeCell ref="A24:S24"/>
    <mergeCell ref="B16:J16"/>
    <mergeCell ref="F28:J28"/>
    <mergeCell ref="N28:N29"/>
    <mergeCell ref="O28:S28"/>
    <mergeCell ref="A26:A29"/>
    <mergeCell ref="E26:J26"/>
    <mergeCell ref="B26:B29"/>
    <mergeCell ref="A23:S23"/>
    <mergeCell ref="A11:J11"/>
    <mergeCell ref="K11:S11"/>
    <mergeCell ref="A17:D17"/>
    <mergeCell ref="K17:M17"/>
    <mergeCell ref="A43:D43"/>
    <mergeCell ref="A39:D41"/>
    <mergeCell ref="E40:I40"/>
    <mergeCell ref="A1:S1"/>
    <mergeCell ref="A7:A10"/>
    <mergeCell ref="K7:K10"/>
    <mergeCell ref="M7:M10"/>
    <mergeCell ref="N7:S8"/>
    <mergeCell ref="E7:J8"/>
    <mergeCell ref="E9:J9"/>
    <mergeCell ref="B7:B10"/>
    <mergeCell ref="N9:S9"/>
    <mergeCell ref="A2:S2"/>
    <mergeCell ref="A3:S3"/>
    <mergeCell ref="A4:S4"/>
    <mergeCell ref="C7:C10"/>
    <mergeCell ref="K46:M46"/>
    <mergeCell ref="N39:R39"/>
    <mergeCell ref="N40:R40"/>
    <mergeCell ref="S39:S41"/>
    <mergeCell ref="B37:S37"/>
    <mergeCell ref="K39:M41"/>
    <mergeCell ref="K42:M42"/>
    <mergeCell ref="K43:M43"/>
    <mergeCell ref="K44:M44"/>
    <mergeCell ref="K45:M45"/>
    <mergeCell ref="J39:J41"/>
    <mergeCell ref="A46:D46"/>
    <mergeCell ref="E39:I39"/>
    <mergeCell ref="A42:D42"/>
    <mergeCell ref="A45:D45"/>
    <mergeCell ref="A44:D44"/>
    <mergeCell ref="M26:M29"/>
    <mergeCell ref="A30:J30"/>
    <mergeCell ref="K30:S30"/>
    <mergeCell ref="N26:S26"/>
    <mergeCell ref="E28:E29"/>
    <mergeCell ref="K26:K29"/>
    <mergeCell ref="A32:A33"/>
    <mergeCell ref="B32:B33"/>
    <mergeCell ref="K32:K33"/>
    <mergeCell ref="F33:J33"/>
    <mergeCell ref="O33:Q33"/>
  </mergeCell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C E E A A B Q S w M E F A A C A A g A 0 X j N V m 4 z T j W n A A A A + A A A A B I A H A B D b 2 5 m a W c v U G F j a 2 F n Z S 5 4 b W w g o h g A K K A U A A A A A A A A A A A A A A A A A A A A A A A A A A A A h Y / B C o I w H I d f R X Z 3 m 2 Y o 8 n c S X R O C K L q O t X S o M 3 R r v l u H H q l X S C i r W 8 f f x 3 f 4 f o / b H f K x b b y r 7 A f V 6 Q w F m C J P a t G d l C 4 z Z M 3 Z T 1 D O Y M t F z U v p T b I e 0 n E 4 Z a g y 5 p I S 4 p z D b o G 7 v i Q h p Q E 5 F p u d q G T L 0 U d W / 2 V f 6 c F w L S R i c H j F s B D H C V 7 G E c V R E g C Z M R R K f 5 V w K s Y U y A + E t W 2 M 7 S W z t b 9 f A Z k n k P c L 9 g R Q S w M E F A A C A A g A 0 X j N 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F 4 z V Y R i y p e G A E A A N k D A A A T A B w A R m 9 y b X V s Y X M v U 2 V j d G l v b j E u b S C i G A A o o B Q A A A A A A A A A A A A A A A A A A A A A A A A A A A C F k 7 9 K A 0 E Q h / u D e 4 d l b R I 4 g n P + J 6 Q 6 b G 0 8 s A g p N n H F k L t d 2 b u A 4 T g Q i 1 S C j W i t T 6 C B S E S T v M L s G z m Q K l r M N g M 7 3 / 4 Y P m Y L P S i H 1 o j z T Y V 2 G I R B c a 2 c v h T 4 h u / 4 g d + 4 8 F P / C K I j M l 2 G g a C D T / i J c 3 + H c 2 q v q H N 6 O 9 B Z K x k 7 p 0 1 5 Y d 2 o b + 2 o 0 a y 6 Z y r X H f k n S v b q b m J N S W w v 2 i T u S H z B H / + M S 8 p c 4 g K / h L + n s p a U n q p + p l u p U 6 a 4 s i 5 P b D b O T T q 5 0 U V j e 5 K o q i S + 0 s M V z n B N 9 1 P / A D I S J b F C m U k d i f 9 A z A F 7 H L D P A Q c c c M g B R x x w z A E n H A C 7 L M G 6 B F Y m s D a B 1 Q m s T 2 C F A m s U W K X A O o 1 Z p z G / n 1 t O 6 2 Y Y D A 3 3 a d q / U E s B A i 0 A F A A C A A g A 0 X j N V m 4 z T j W n A A A A + A A A A B I A A A A A A A A A A A A A A A A A A A A A A E N v b m Z p Z y 9 Q Y W N r Y W d l L n h t b F B L A Q I t A B Q A A g A I A N F 4 z V Y P y u m r p A A A A O k A A A A T A A A A A A A A A A A A A A A A A P M A A A B b Q 2 9 u d G V u d F 9 U e X B l c 1 0 u e G 1 s U E s B A i 0 A F A A C A A g A 0 X j N V h G L K l 4 Y A Q A A 2 Q M A A B M A A A A A A A A A A A A A A A A A 5 A E A A E Z v c m 1 1 b G F z L 1 N l Y 3 R p b 2 4 x L m 1 Q S w U G A A A A A A M A A w D C A A A A S Q 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1 B k A A A A A A A C y G 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y V E M C V B M i V E M C V C M C V E M C V C M S V E M C V C Q i V E M C V C O C V E M S U 4 N i V E M S U 4 R j E 8 L 0 l 0 Z W 1 Q Y X R o P j w v S X R l b U x v Y 2 F 0 a W 9 u P j x T d G F i b G V F b n R y a W V z P j x F b n R y e S B U e X B l P S J J c 1 B y a X Z h d G U i I F Z h b H V l P S J s M C I g L z 4 8 R W 5 0 c n k g V H l w Z T 0 i T m F 2 a W d h d G l v b l N 0 Z X B O Y W 1 l I i B W Y W x 1 Z T 0 i c 9 C d 0 L D Q s t G W 0 L P Q s N G G 0 Z b R j y I g L z 4 8 R W 5 0 c n k g V H l w Z T 0 i T m F t Z V V w Z G F 0 Z W R B Z n R l c k Z p b G w i I F Z h b H V l P S J s M C I g L z 4 8 R W 5 0 c n k g V H l w Z T 0 i U m V z d W x 0 V H l w Z S I g V m F s d W U 9 I n N U Y W J s Z S 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S Z W N v d m V y e V R h c m d l d F N o Z W V 0 I i B W Y W x 1 Z T 0 i c 9 C Q 0 Y D Q u t G D 0 Y g z I i A v P j x F b n R y e S B U e X B l P S J S Z W N v d m V y e V R h c m d l d E N v b H V t b i I g V m F s d W U 9 I m w x I i A v P j x F b n R y e S B U e X B l P S J S Z W N v d m V y e V R h c m d l d F J v d y I g V m F s d W U 9 I m w x I i A v P j x F b n R y e S B U e X B l P S J B Z G R l Z F R v R G F 0 Y U 1 v Z G V s I i B W Y W x 1 Z T 0 i b D A i I C 8 + P E V u d H J 5 I F R 5 c G U 9 I k Z p b G x D b 3 V u d C I g V m F s d W U 9 I m w x I i A v P j x F b n R y e S B U e X B l P S J G a W x s R X J y b 3 J D b 2 R l I i B W Y W x 1 Z T 0 i c 1 V u a 2 5 v d 2 4 i I C 8 + P E V u d H J 5 I F R 5 c G U 9 I k Z p b G x F c n J v c k N v d W 5 0 I i B W Y W x 1 Z T 0 i b D A i I C 8 + P E V u d H J 5 I F R 5 c G U 9 I k Z p b G x M Y X N 0 V X B k Y X R l Z C I g V m F s d W U 9 I m Q y M D I z L T A 2 L T E z V D E x O j U 5 O j U 4 L j Y z O T k y N D d a I i A v P j x F b n R y e S B U e X B l P S J G a W x s Q 2 9 s d W 1 u V H l w Z X M i I F Z h b H V l P S J z Q U F B Q U F B Q U F B Q U F B Q U F B Q U F B Q U F B Q U F B Q U F B Q U F B P T 0 i I C 8 + P E V u d H J 5 I F R 5 c G U 9 I k Z p b G x D b 2 x 1 b W 5 O Y W 1 l c y I g V m F s d W U 9 I n N b J n F 1 b 3 Q 7 0 K H R g t C + 0 L L Q v 9 C 1 0 Y b R j D E m c X V v d D s s J n F 1 b 3 Q 7 0 K H R g t C + 0 L L Q v 9 C 1 0 Y b R j D I m c X V v d D s s J n F 1 b 3 Q 7 0 K H R g t C + 0 L L Q v 9 C 1 0 Y b R j D M m c X V v d D s s J n F 1 b 3 Q 7 0 K H R g t C + 0 L L Q v 9 C 1 0 Y b R j D Q m c X V v d D s s J n F 1 b 3 Q 7 0 K H R g t C + 0 L L Q v 9 C 1 0 Y b R j D U m c X V v d D s s J n F 1 b 3 Q 7 0 K H R g t C + 0 L L Q v 9 C 1 0 Y b R j D Y m c X V v d D s s J n F 1 b 3 Q 7 0 K H R g t C + 0 L L Q v 9 C 1 0 Y b R j D c m c X V v d D s s J n F 1 b 3 Q 7 0 K H R g t C + 0 L L Q v 9 C 1 0 Y b R j D g m c X V v d D s s J n F 1 b 3 Q 7 0 K H R g t C + 0 L L Q v 9 C 1 0 Y b R j D k m c X V v d D s s J n F 1 b 3 Q 7 0 K H R g t C + 0 L L Q v 9 C 1 0 Y b R j D E w J n F 1 b 3 Q 7 L C Z x d W 9 0 O 9 C h 0 Y L Q v t C y 0 L / Q t d G G 0 Y w x M S Z x d W 9 0 O y w m c X V v d D v Q o d G C 0 L 7 Q s t C / 0 L X R h t G M M T I m c X V v d D s s J n F 1 b 3 Q 7 0 K H R g t C + 0 L L Q v 9 C 1 0 Y b R j D E z J n F 1 b 3 Q 7 L C Z x d W 9 0 O 9 C h 0 Y L Q v t C y 0 L / Q t d G G 0 Y w x N C Z x d W 9 0 O y w m c X V v d D v Q o d G C 0 L 7 Q s t C / 0 L X R h t G M M T U m c X V v d D s s J n F 1 b 3 Q 7 0 K H R g t C + 0 L L Q v 9 C 1 0 Y b R j D E 2 J n F 1 b 3 Q 7 L C Z x d W 9 0 O 9 C h 0 Y L Q v t C y 0 L / Q t d G G 0 Y w x N y Z x d W 9 0 O y w m c X V v d D v Q o d G C 0 L 7 Q s t C / 0 L X R h t G M M T g m c X V v d D s s J n F 1 b 3 Q 7 0 K H R g t C + 0 L L Q v 9 C 1 0 Y b R j D E 5 J n F 1 b 3 Q 7 L C Z x d W 9 0 O 9 C h 0 Y L Q v t C y 0 L / Q t d G G 0 Y w y M C Z x d W 9 0 O y w m c X V v d D v Q o d G C 0 L 7 Q s t C / 0 L X R h t G M M j E m c X V v d D s s J n F 1 b 3 Q 7 0 K H R g t C + 0 L L Q v 9 C 1 0 Y b R j D I y J n F 1 b 3 Q 7 X S I g L z 4 8 R W 5 0 c n k g V H l w Z T 0 i R m l s b F N 0 Y X R 1 c y I g V m F s d W U 9 I n N D b 2 1 w b G V 0 Z S I g L z 4 8 R W 5 0 c n k g V H l w Z T 0 i U m V s Y X R p b 2 5 z a G l w S W 5 m b 0 N v b n R h a W 5 l c i I g V m F s d W U 9 I n N 7 J n F 1 b 3 Q 7 Y 2 9 s d W 1 u Q 2 9 1 b n Q m c X V v d D s 6 M j I s J n F 1 b 3 Q 7 a 2 V 5 Q 2 9 s d W 1 u T m F t Z X M m c X V v d D s 6 W 1 0 s J n F 1 b 3 Q 7 c X V l c n l S Z W x h d G l v b n N o a X B z J n F 1 b 3 Q 7 O l t d L C Z x d W 9 0 O 2 N v b H V t b k l k Z W 5 0 a X R p Z X M m c X V v d D s 6 W y Z x d W 9 0 O 1 N l Y 3 R p b 2 4 x L 9 C i 0 L D Q s d C 7 0 L j R h t G P M S / Q l 9 C 8 0 Z b Q v d C 1 0 L 3 Q u N C 5 I N G C 0 L j Q v y 5 7 0 K H R g t C + 0 L L Q v 9 C 1 0 Y b R j D E s M H 0 m c X V v d D s s J n F 1 b 3 Q 7 U 2 V j d G l v b j E v 0 K L Q s N C x 0 L v Q u N G G 0 Y 8 x L 9 C X 0 L z R l t C 9 0 L X Q v d C 4 0 L k g 0 Y L Q u N C / L n v Q o d G C 0 L 7 Q s t C / 0 L X R h t G M M i w x f S Z x d W 9 0 O y w m c X V v d D t T Z W N 0 a W 9 u M S / Q o t C w 0 L H Q u 9 C 4 0 Y b R j z E v 0 J f Q v N G W 0 L 3 Q t d C 9 0 L j Q u S D R g t C 4 0 L 8 u e 9 C h 0 Y L Q v t C y 0 L / Q t d G G 0 Y w z L D J 9 J n F 1 b 3 Q 7 L C Z x d W 9 0 O 1 N l Y 3 R p b 2 4 x L 9 C i 0 L D Q s d C 7 0 L j R h t G P M S / Q l 9 C 8 0 Z b Q v d C 1 0 L 3 Q u N C 5 I N G C 0 L j Q v y 5 7 0 K H R g t C + 0 L L Q v 9 C 1 0 Y b R j D Q s M 3 0 m c X V v d D s s J n F 1 b 3 Q 7 U 2 V j d G l v b j E v 0 K L Q s N C x 0 L v Q u N G G 0 Y 8 x L 9 C X 0 L z R l t C 9 0 L X Q v d C 4 0 L k g 0 Y L Q u N C / L n v Q o d G C 0 L 7 Q s t C / 0 L X R h t G M N S w 0 f S Z x d W 9 0 O y w m c X V v d D t T Z W N 0 a W 9 u M S / Q o t C w 0 L H Q u 9 C 4 0 Y b R j z E v 0 J f Q v N G W 0 L 3 Q t d C 9 0 L j Q u S D R g t C 4 0 L 8 u e 9 C h 0 Y L Q v t C y 0 L / Q t d G G 0 Y w 2 L D V 9 J n F 1 b 3 Q 7 L C Z x d W 9 0 O 1 N l Y 3 R p b 2 4 x L 9 C i 0 L D Q s d C 7 0 L j R h t G P M S / Q l 9 C 8 0 Z b Q v d C 1 0 L 3 Q u N C 5 I N G C 0 L j Q v y 5 7 0 K H R g t C + 0 L L Q v 9 C 1 0 Y b R j D c s N n 0 m c X V v d D s s J n F 1 b 3 Q 7 U 2 V j d G l v b j E v 0 K L Q s N C x 0 L v Q u N G G 0 Y 8 x L 9 C X 0 L z R l t C 9 0 L X Q v d C 4 0 L k g 0 Y L Q u N C / L n v Q o d G C 0 L 7 Q s t C / 0 L X R h t G M O C w 3 f S Z x d W 9 0 O y w m c X V v d D t T Z W N 0 a W 9 u M S / Q o t C w 0 L H Q u 9 C 4 0 Y b R j z E v 0 J f Q v N G W 0 L 3 Q t d C 9 0 L j Q u S D R g t C 4 0 L 8 u e 9 C h 0 Y L Q v t C y 0 L / Q t d G G 0 Y w 5 L D h 9 J n F 1 b 3 Q 7 L C Z x d W 9 0 O 1 N l Y 3 R p b 2 4 x L 9 C i 0 L D Q s d C 7 0 L j R h t G P M S / Q l 9 C 8 0 Z b Q v d C 1 0 L 3 Q u N C 5 I N G C 0 L j Q v y 5 7 0 K H R g t C + 0 L L Q v 9 C 1 0 Y b R j D E w L D l 9 J n F 1 b 3 Q 7 L C Z x d W 9 0 O 1 N l Y 3 R p b 2 4 x L 9 C i 0 L D Q s d C 7 0 L j R h t G P M S / Q l 9 C 8 0 Z b Q v d C 1 0 L 3 Q u N C 5 I N G C 0 L j Q v y 5 7 0 K H R g t C + 0 L L Q v 9 C 1 0 Y b R j D E x L D E w f S Z x d W 9 0 O y w m c X V v d D t T Z W N 0 a W 9 u M S / Q o t C w 0 L H Q u 9 C 4 0 Y b R j z E v 0 J f Q v N G W 0 L 3 Q t d C 9 0 L j Q u S D R g t C 4 0 L 8 u e 9 C h 0 Y L Q v t C y 0 L / Q t d G G 0 Y w x M i w x M X 0 m c X V v d D s s J n F 1 b 3 Q 7 U 2 V j d G l v b j E v 0 K L Q s N C x 0 L v Q u N G G 0 Y 8 x L 9 C X 0 L z R l t C 9 0 L X Q v d C 4 0 L k g 0 Y L Q u N C / L n v Q o d G C 0 L 7 Q s t C / 0 L X R h t G M M T M s M T J 9 J n F 1 b 3 Q 7 L C Z x d W 9 0 O 1 N l Y 3 R p b 2 4 x L 9 C i 0 L D Q s d C 7 0 L j R h t G P M S / Q l 9 C 8 0 Z b Q v d C 1 0 L 3 Q u N C 5 I N G C 0 L j Q v y 5 7 0 K H R g t C + 0 L L Q v 9 C 1 0 Y b R j D E 0 L D E z f S Z x d W 9 0 O y w m c X V v d D t T Z W N 0 a W 9 u M S / Q o t C w 0 L H Q u 9 C 4 0 Y b R j z E v 0 J f Q v N G W 0 L 3 Q t d C 9 0 L j Q u S D R g t C 4 0 L 8 u e 9 C h 0 Y L Q v t C y 0 L / Q t d G G 0 Y w x N S w x N H 0 m c X V v d D s s J n F 1 b 3 Q 7 U 2 V j d G l v b j E v 0 K L Q s N C x 0 L v Q u N G G 0 Y 8 x L 9 C X 0 L z R l t C 9 0 L X Q v d C 4 0 L k g 0 Y L Q u N C / L n v Q o d G C 0 L 7 Q s t C / 0 L X R h t G M M T Y s M T V 9 J n F 1 b 3 Q 7 L C Z x d W 9 0 O 1 N l Y 3 R p b 2 4 x L 9 C i 0 L D Q s d C 7 0 L j R h t G P M S / Q l 9 C 8 0 Z b Q v d C 1 0 L 3 Q u N C 5 I N G C 0 L j Q v y 5 7 0 K H R g t C + 0 L L Q v 9 C 1 0 Y b R j D E 3 L D E 2 f S Z x d W 9 0 O y w m c X V v d D t T Z W N 0 a W 9 u M S / Q o t C w 0 L H Q u 9 C 4 0 Y b R j z E v 0 J f Q v N G W 0 L 3 Q t d C 9 0 L j Q u S D R g t C 4 0 L 8 u e 9 C h 0 Y L Q v t C y 0 L / Q t d G G 0 Y w x O C w x N 3 0 m c X V v d D s s J n F 1 b 3 Q 7 U 2 V j d G l v b j E v 0 K L Q s N C x 0 L v Q u N G G 0 Y 8 x L 9 C X 0 L z R l t C 9 0 L X Q v d C 4 0 L k g 0 Y L Q u N C / L n v Q o d G C 0 L 7 Q s t C / 0 L X R h t G M M T k s M T h 9 J n F 1 b 3 Q 7 L C Z x d W 9 0 O 1 N l Y 3 R p b 2 4 x L 9 C i 0 L D Q s d C 7 0 L j R h t G P M S / Q l 9 C 8 0 Z b Q v d C 1 0 L 3 Q u N C 5 I N G C 0 L j Q v y 5 7 0 K H R g t C + 0 L L Q v 9 C 1 0 Y b R j D I w L D E 5 f S Z x d W 9 0 O y w m c X V v d D t T Z W N 0 a W 9 u M S / Q o t C w 0 L H Q u 9 C 4 0 Y b R j z E v 0 J f Q v N G W 0 L 3 Q t d C 9 0 L j Q u S D R g t C 4 0 L 8 u e 9 C h 0 Y L Q v t C y 0 L / Q t d G G 0 Y w y M S w y M H 0 m c X V v d D s s J n F 1 b 3 Q 7 U 2 V j d G l v b j E v 0 K L Q s N C x 0 L v Q u N G G 0 Y 8 x L 9 C X 0 L z R l t C 9 0 L X Q v d C 4 0 L k g 0 Y L Q u N C / L n v Q o d G C 0 L 7 Q s t C / 0 L X R h t G M M j I s M j F 9 J n F 1 b 3 Q 7 X S w m c X V v d D t D b 2 x 1 b W 5 D b 3 V u d C Z x d W 9 0 O z o y M i w m c X V v d D t L Z X l D b 2 x 1 b W 5 O Y W 1 l c y Z x d W 9 0 O z p b X S w m c X V v d D t D b 2 x 1 b W 5 J Z G V u d G l 0 a W V z J n F 1 b 3 Q 7 O l s m c X V v d D t T Z W N 0 a W 9 u M S / Q o t C w 0 L H Q u 9 C 4 0 Y b R j z E v 0 J f Q v N G W 0 L 3 Q t d C 9 0 L j Q u S D R g t C 4 0 L 8 u e 9 C h 0 Y L Q v t C y 0 L / Q t d G G 0 Y w x L D B 9 J n F 1 b 3 Q 7 L C Z x d W 9 0 O 1 N l Y 3 R p b 2 4 x L 9 C i 0 L D Q s d C 7 0 L j R h t G P M S / Q l 9 C 8 0 Z b Q v d C 1 0 L 3 Q u N C 5 I N G C 0 L j Q v y 5 7 0 K H R g t C + 0 L L Q v 9 C 1 0 Y b R j D I s M X 0 m c X V v d D s s J n F 1 b 3 Q 7 U 2 V j d G l v b j E v 0 K L Q s N C x 0 L v Q u N G G 0 Y 8 x L 9 C X 0 L z R l t C 9 0 L X Q v d C 4 0 L k g 0 Y L Q u N C / L n v Q o d G C 0 L 7 Q s t C / 0 L X R h t G M M y w y f S Z x d W 9 0 O y w m c X V v d D t T Z W N 0 a W 9 u M S / Q o t C w 0 L H Q u 9 C 4 0 Y b R j z E v 0 J f Q v N G W 0 L 3 Q t d C 9 0 L j Q u S D R g t C 4 0 L 8 u e 9 C h 0 Y L Q v t C y 0 L / Q t d G G 0 Y w 0 L D N 9 J n F 1 b 3 Q 7 L C Z x d W 9 0 O 1 N l Y 3 R p b 2 4 x L 9 C i 0 L D Q s d C 7 0 L j R h t G P M S / Q l 9 C 8 0 Z b Q v d C 1 0 L 3 Q u N C 5 I N G C 0 L j Q v y 5 7 0 K H R g t C + 0 L L Q v 9 C 1 0 Y b R j D U s N H 0 m c X V v d D s s J n F 1 b 3 Q 7 U 2 V j d G l v b j E v 0 K L Q s N C x 0 L v Q u N G G 0 Y 8 x L 9 C X 0 L z R l t C 9 0 L X Q v d C 4 0 L k g 0 Y L Q u N C / L n v Q o d G C 0 L 7 Q s t C / 0 L X R h t G M N i w 1 f S Z x d W 9 0 O y w m c X V v d D t T Z W N 0 a W 9 u M S / Q o t C w 0 L H Q u 9 C 4 0 Y b R j z E v 0 J f Q v N G W 0 L 3 Q t d C 9 0 L j Q u S D R g t C 4 0 L 8 u e 9 C h 0 Y L Q v t C y 0 L / Q t d G G 0 Y w 3 L D Z 9 J n F 1 b 3 Q 7 L C Z x d W 9 0 O 1 N l Y 3 R p b 2 4 x L 9 C i 0 L D Q s d C 7 0 L j R h t G P M S / Q l 9 C 8 0 Z b Q v d C 1 0 L 3 Q u N C 5 I N G C 0 L j Q v y 5 7 0 K H R g t C + 0 L L Q v 9 C 1 0 Y b R j D g s N 3 0 m c X V v d D s s J n F 1 b 3 Q 7 U 2 V j d G l v b j E v 0 K L Q s N C x 0 L v Q u N G G 0 Y 8 x L 9 C X 0 L z R l t C 9 0 L X Q v d C 4 0 L k g 0 Y L Q u N C / L n v Q o d G C 0 L 7 Q s t C / 0 L X R h t G M O S w 4 f S Z x d W 9 0 O y w m c X V v d D t T Z W N 0 a W 9 u M S / Q o t C w 0 L H Q u 9 C 4 0 Y b R j z E v 0 J f Q v N G W 0 L 3 Q t d C 9 0 L j Q u S D R g t C 4 0 L 8 u e 9 C h 0 Y L Q v t C y 0 L / Q t d G G 0 Y w x M C w 5 f S Z x d W 9 0 O y w m c X V v d D t T Z W N 0 a W 9 u M S / Q o t C w 0 L H Q u 9 C 4 0 Y b R j z E v 0 J f Q v N G W 0 L 3 Q t d C 9 0 L j Q u S D R g t C 4 0 L 8 u e 9 C h 0 Y L Q v t C y 0 L / Q t d G G 0 Y w x M S w x M H 0 m c X V v d D s s J n F 1 b 3 Q 7 U 2 V j d G l v b j E v 0 K L Q s N C x 0 L v Q u N G G 0 Y 8 x L 9 C X 0 L z R l t C 9 0 L X Q v d C 4 0 L k g 0 Y L Q u N C / L n v Q o d G C 0 L 7 Q s t C / 0 L X R h t G M M T I s M T F 9 J n F 1 b 3 Q 7 L C Z x d W 9 0 O 1 N l Y 3 R p b 2 4 x L 9 C i 0 L D Q s d C 7 0 L j R h t G P M S / Q l 9 C 8 0 Z b Q v d C 1 0 L 3 Q u N C 5 I N G C 0 L j Q v y 5 7 0 K H R g t C + 0 L L Q v 9 C 1 0 Y b R j D E z L D E y f S Z x d W 9 0 O y w m c X V v d D t T Z W N 0 a W 9 u M S / Q o t C w 0 L H Q u 9 C 4 0 Y b R j z E v 0 J f Q v N G W 0 L 3 Q t d C 9 0 L j Q u S D R g t C 4 0 L 8 u e 9 C h 0 Y L Q v t C y 0 L / Q t d G G 0 Y w x N C w x M 3 0 m c X V v d D s s J n F 1 b 3 Q 7 U 2 V j d G l v b j E v 0 K L Q s N C x 0 L v Q u N G G 0 Y 8 x L 9 C X 0 L z R l t C 9 0 L X Q v d C 4 0 L k g 0 Y L Q u N C / L n v Q o d G C 0 L 7 Q s t C / 0 L X R h t G M M T U s M T R 9 J n F 1 b 3 Q 7 L C Z x d W 9 0 O 1 N l Y 3 R p b 2 4 x L 9 C i 0 L D Q s d C 7 0 L j R h t G P M S / Q l 9 C 8 0 Z b Q v d C 1 0 L 3 Q u N C 5 I N G C 0 L j Q v y 5 7 0 K H R g t C + 0 L L Q v 9 C 1 0 Y b R j D E 2 L D E 1 f S Z x d W 9 0 O y w m c X V v d D t T Z W N 0 a W 9 u M S / Q o t C w 0 L H Q u 9 C 4 0 Y b R j z E v 0 J f Q v N G W 0 L 3 Q t d C 9 0 L j Q u S D R g t C 4 0 L 8 u e 9 C h 0 Y L Q v t C y 0 L / Q t d G G 0 Y w x N y w x N n 0 m c X V v d D s s J n F 1 b 3 Q 7 U 2 V j d G l v b j E v 0 K L Q s N C x 0 L v Q u N G G 0 Y 8 x L 9 C X 0 L z R l t C 9 0 L X Q v d C 4 0 L k g 0 Y L Q u N C / L n v Q o d G C 0 L 7 Q s t C / 0 L X R h t G M M T g s M T d 9 J n F 1 b 3 Q 7 L C Z x d W 9 0 O 1 N l Y 3 R p b 2 4 x L 9 C i 0 L D Q s d C 7 0 L j R h t G P M S / Q l 9 C 8 0 Z b Q v d C 1 0 L 3 Q u N C 5 I N G C 0 L j Q v y 5 7 0 K H R g t C + 0 L L Q v 9 C 1 0 Y b R j D E 5 L D E 4 f S Z x d W 9 0 O y w m c X V v d D t T Z W N 0 a W 9 u M S / Q o t C w 0 L H Q u 9 C 4 0 Y b R j z E v 0 J f Q v N G W 0 L 3 Q t d C 9 0 L j Q u S D R g t C 4 0 L 8 u e 9 C h 0 Y L Q v t C y 0 L / Q t d G G 0 Y w y M C w x O X 0 m c X V v d D s s J n F 1 b 3 Q 7 U 2 V j d G l v b j E v 0 K L Q s N C x 0 L v Q u N G G 0 Y 8 x L 9 C X 0 L z R l t C 9 0 L X Q v d C 4 0 L k g 0 Y L Q u N C / L n v Q o d G C 0 L 7 Q s t C / 0 L X R h t G M M j E s M j B 9 J n F 1 b 3 Q 7 L C Z x d W 9 0 O 1 N l Y 3 R p b 2 4 x L 9 C i 0 L D Q s d C 7 0 L j R h t G P M S / Q l 9 C 8 0 Z b Q v d C 1 0 L 3 Q u N C 5 I N G C 0 L j Q v y 5 7 0 K H R g t C + 0 L L Q v 9 C 1 0 Y b R j D I y L D I x f S Z x d W 9 0 O 1 0 s J n F 1 b 3 Q 7 U m V s Y X R p b 2 5 z a G l w S W 5 m b y Z x d W 9 0 O z p b X X 0 i I C 8 + P C 9 T d G F i b G V F b n R y a W V z P j w v S X R l b T 4 8 S X R l b T 4 8 S X R l b U x v Y 2 F 0 a W 9 u P j x J d G V t V H l w Z T 5 G b 3 J t d W x h P C 9 J d G V t V H l w Z T 4 8 S X R l b V B h d G g + U 2 V j d G l v b j E v J U Q w J U E y J U Q w J U I w J U Q w J U I x J U Q w J U J C J U Q w J U I 4 J U Q x J T g 2 J U Q x J T h G M S 8 l R D A l O T Q l R D A l Q j Y l R D A l Q j U l R D E l O D A l R D A l Q j U l R D A l Q k I l R D A l Q k U 8 L 0 l 0 Z W 1 Q Y X R o P j w v S X R l b U x v Y 2 F 0 a W 9 u P j x T d G F i b G V F b n R y a W V z I C 8 + P C 9 J d G V t P j x J d G V t P j x J d G V t T G 9 j Y X R p b 2 4 + P E l 0 Z W 1 U e X B l P k Z v c m 1 1 b G E 8 L 0 l 0 Z W 1 U e X B l P j x J d G V t U G F 0 a D 5 T Z W N 0 a W 9 u M S 8 l R D A l Q T I l R D A l Q j A l R D A l Q j E l R D A l Q k I l R D A l Q j g l R D E l O D Y l R D E l O E Y x L y V E M C U 5 N y V E M C V C Q y V E M S U 5 N i V E M C V C R C V E M C V C N S V E M C V C R C V E M C V C O C V E M C V C O S U y M C V E M S U 4 M i V E M C V C O C V E M C V C R j w v S X R l b V B h d G g + P C 9 J d G V t T G 9 j Y X R p b 2 4 + P F N 0 Y W J s Z U V u d H J p Z X M g L z 4 8 L 0 l 0 Z W 0 + P C 9 J d G V t c z 4 8 L 0 x v Y 2 F s U G F j a 2 F n Z U 1 l d G F k Y X R h R m l s Z T 4 W A A A A U E s F B g A A A A A A A A A A A A A A A A A A A A A A A C Y B A A A B A A A A 0 I y d 3 w E V 0 R G M e g D A T 8 K X 6 w E A A A A W M I W 7 + w L 1 S 5 T 5 3 n N A Y d V v A A A A A A I A A A A A A B B m A A A A A Q A A I A A A A P 0 k F I f Y 7 / Q o C 5 B U J P d v x J d A C 9 G Z 9 I / 9 O w u W W K G 6 u G T V A A A A A A 6 A A A A A A g A A I A A A A H x 3 r x 9 H P m u W r l D K z v X G Y v i V 9 Y l l O E 3 4 z 2 f X a / 2 k l b x 3 U A A A A K K m y u K W 7 f w 9 q R 4 I c k U f r i d 1 + I S 0 6 8 F a m d b C 1 k Q w o W j E 2 5 0 g v 3 e n g S G h N n / g O K b 9 E E s m r X M x / f 4 1 Y a z Q f 1 n P X M R W A c F 0 o k U P N m 0 O T n 1 f h K Z V Q A A A A J o W i 1 D f 9 Z L E + 4 u a H m 5 g W 4 p 6 o 5 I C q y O Q K z O j C 5 c q L 9 l S k b f K Y v 6 F r g h h k E Y G O n E d U s d L d t c t I r 4 R c l y k e j v O H T I = < / D a t a M a s h u p > 
</file>

<file path=customXml/itemProps1.xml><?xml version="1.0" encoding="utf-8"?>
<ds:datastoreItem xmlns:ds="http://schemas.openxmlformats.org/officeDocument/2006/customXml" ds:itemID="{05DC5B94-DC4A-46DC-9875-D60496C0039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Аркуш1</vt:lpstr>
      <vt:lpstr>Аркуш1!Область_печати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savchenko</dc:creator>
  <cp:lastModifiedBy>Lytay</cp:lastModifiedBy>
  <cp:lastPrinted>2024-11-13T07:23:12Z</cp:lastPrinted>
  <dcterms:created xsi:type="dcterms:W3CDTF">2022-04-07T11:20:30Z</dcterms:created>
  <dcterms:modified xsi:type="dcterms:W3CDTF">2024-11-13T07:23:46Z</dcterms:modified>
</cp:coreProperties>
</file>