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0" windowWidth="3825" windowHeight="450" tabRatio="555"/>
  </bookViews>
  <sheets>
    <sheet name="дод1" sheetId="18" r:id="rId1"/>
  </sheets>
  <definedNames>
    <definedName name="_xlnm.Print_Titles" localSheetId="0">дод1!$8:$10</definedName>
    <definedName name="_xlnm.Print_Area" localSheetId="0">дод1!$A$1:$H$71</definedName>
  </definedNames>
  <calcPr calcId="162913"/>
</workbook>
</file>

<file path=xl/calcChain.xml><?xml version="1.0" encoding="utf-8"?>
<calcChain xmlns="http://schemas.openxmlformats.org/spreadsheetml/2006/main">
  <c r="F62" i="18" l="1"/>
  <c r="H46" i="18"/>
  <c r="C62" i="18" l="1"/>
  <c r="H45" i="18"/>
  <c r="G64" i="18" l="1"/>
  <c r="H37" i="18" l="1"/>
  <c r="H21" i="18"/>
  <c r="H52" i="18" l="1"/>
  <c r="H29" i="18" l="1"/>
  <c r="H61" i="18"/>
  <c r="D67" i="18"/>
  <c r="D48" i="18"/>
  <c r="D43" i="18"/>
  <c r="D24" i="18"/>
  <c r="D18" i="18"/>
  <c r="D17" i="18" s="1"/>
  <c r="D12" i="18" s="1"/>
  <c r="D42" i="18" l="1"/>
  <c r="D41" i="18"/>
  <c r="D54" i="18" l="1"/>
  <c r="D68" i="18" s="1"/>
  <c r="G61" i="18"/>
  <c r="G22" i="18"/>
  <c r="G52" i="18"/>
  <c r="G44" i="18"/>
  <c r="E43" i="18"/>
  <c r="G37" i="18"/>
  <c r="G56" i="18" l="1"/>
  <c r="G58" i="18"/>
  <c r="G59" i="18"/>
  <c r="G60" i="18"/>
  <c r="C48" i="18"/>
  <c r="G53" i="18" l="1"/>
  <c r="G40" i="18"/>
  <c r="G39" i="18"/>
  <c r="G38" i="18"/>
  <c r="E18" i="18" l="1"/>
  <c r="E17" i="18" s="1"/>
  <c r="E12" i="18" s="1"/>
  <c r="E24" i="18"/>
  <c r="E48" i="18"/>
  <c r="E42" i="18" s="1"/>
  <c r="E67" i="18"/>
  <c r="E41" i="18" l="1"/>
  <c r="G63" i="18"/>
  <c r="E54" i="18" l="1"/>
  <c r="E68" i="18" s="1"/>
  <c r="H30" i="18"/>
  <c r="G21" i="18"/>
  <c r="G66" i="18" l="1"/>
  <c r="F48" i="18"/>
  <c r="G51" i="18" l="1"/>
  <c r="G65" i="18" l="1"/>
  <c r="G62" i="18" s="1"/>
  <c r="F67" i="18"/>
  <c r="C67" i="18"/>
  <c r="H60" i="18"/>
  <c r="H56" i="18"/>
  <c r="H53" i="18"/>
  <c r="H51" i="18"/>
  <c r="H47" i="18"/>
  <c r="H44" i="18"/>
  <c r="F43" i="18"/>
  <c r="C43" i="18"/>
  <c r="C42" i="18" s="1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C24" i="18"/>
  <c r="H23" i="18"/>
  <c r="G23" i="18"/>
  <c r="H22" i="18"/>
  <c r="H20" i="18"/>
  <c r="G20" i="18"/>
  <c r="H19" i="18"/>
  <c r="G19" i="18"/>
  <c r="F18" i="18"/>
  <c r="F17" i="18" s="1"/>
  <c r="C18" i="18"/>
  <c r="C17" i="18" s="1"/>
  <c r="C12" i="18" s="1"/>
  <c r="H16" i="18"/>
  <c r="G16" i="18"/>
  <c r="H15" i="18"/>
  <c r="G15" i="18"/>
  <c r="H14" i="18"/>
  <c r="G14" i="18"/>
  <c r="H13" i="18"/>
  <c r="G13" i="18"/>
  <c r="G43" i="18" l="1"/>
  <c r="F42" i="18"/>
  <c r="C41" i="18"/>
  <c r="G67" i="18"/>
  <c r="G48" i="18"/>
  <c r="G42" i="18" s="1"/>
  <c r="H43" i="18"/>
  <c r="G24" i="18"/>
  <c r="H24" i="18"/>
  <c r="G18" i="18"/>
  <c r="G17" i="18" s="1"/>
  <c r="G12" i="18" s="1"/>
  <c r="H17" i="18"/>
  <c r="H18" i="18"/>
  <c r="H67" i="18"/>
  <c r="F12" i="18"/>
  <c r="F41" i="18" s="1"/>
  <c r="C54" i="18" l="1"/>
  <c r="C68" i="18" s="1"/>
  <c r="G41" i="18"/>
  <c r="G54" i="18" s="1"/>
  <c r="G68" i="18" s="1"/>
  <c r="H12" i="18"/>
  <c r="H41" i="18" l="1"/>
  <c r="H48" i="18"/>
  <c r="H42" i="18"/>
  <c r="F54" i="18" l="1"/>
  <c r="H54" i="18" l="1"/>
  <c r="F68" i="18"/>
  <c r="H68" i="18" s="1"/>
</calcChain>
</file>

<file path=xl/sharedStrings.xml><?xml version="1.0" encoding="utf-8"?>
<sst xmlns="http://schemas.openxmlformats.org/spreadsheetml/2006/main" count="78" uniqueCount="77">
  <si>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</si>
  <si>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</si>
  <si>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</si>
  <si>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</si>
  <si>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</si>
  <si>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</si>
  <si>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</si>
  <si>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</si>
  <si>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</si>
  <si>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</si>
  <si>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</si>
  <si>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</si>
  <si>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</si>
  <si>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</si>
  <si>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</si>
  <si>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</si>
  <si>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</si>
  <si>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</si>
  <si>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</si>
  <si>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</si>
  <si>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</si>
  <si>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</si>
  <si>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</si>
  <si>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за рахунок залишку коштів освітньої субвенції, що утворився на початок бюджетного періоду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</si>
  <si>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</si>
  <si>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</si>
  <si>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</si>
  <si>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</si>
  <si>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</si>
  <si>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</si>
  <si>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</si>
  <si>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</si>
  <si>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</si>
  <si>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</si>
  <si>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</si>
  <si>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</si>
  <si>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</si>
  <si>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</si>
  <si>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</si>
  <si>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</si>
  <si>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</si>
  <si>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</si>
  <si>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</si>
  <si>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</si>
  <si>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</si>
  <si>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Плата за розмiщення тимчасово вiльних коштiв мiсцевих бюджетiв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</si>
  <si>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</si>
  <si>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</si>
  <si>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</si>
  <si>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</si>
  <si>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</si>
  <si>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</si>
  <si>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</si>
  <si>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 xml:space="preserve">Місцеві податки та збори, що сплачуються (перераховуються) згідно з Податковим кодексом України 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</si>
  <si>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</si>
  <si>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</si>
  <si>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</si>
  <si>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</si>
  <si>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</si>
  <si>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</si>
  <si>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Іншi надходження до фондiв охорони навколишнього природного середовища</t>
  </si>
  <si>
    <t>Внутрішні податки на товари та послуги  (акцизний податок)</t>
  </si>
  <si>
    <t>Звіт про виконання доходної частини бюджету Вараської міської</t>
  </si>
  <si>
    <t>Надходження коштів пайової участі у розвитку інфраструктури населеного пункту</t>
  </si>
  <si>
    <t>_________2025 року №_____________</t>
  </si>
  <si>
    <t>Бюджет               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</si>
  <si>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</si>
  <si>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проєкту на забезпечення 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</si>
  <si>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 закладів загальної середньої освіти</t>
  </si>
  <si>
    <t xml:space="preserve">                     № 7320-ЗВ-03-25</t>
  </si>
  <si>
    <t>Затверджено розписом  на 01.07.2025</t>
  </si>
  <si>
    <t xml:space="preserve"> Фактичні надходження   до бюджету станом  на 01.07.2025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</si>
  <si>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</si>
  <si>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ЗАГАЛЬНИЙ         ФОНД</t>
  </si>
  <si>
    <t>Бюджет  на 2025 рік         зі змінами</t>
  </si>
  <si>
    <t>до рішення  Вараської  міської ради</t>
  </si>
  <si>
    <t>територіальної громади за перше півріччя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</si>
</sst>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0" x14ac:knownFonts="1"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9.5"/>
      <color indexed="8"/>
      <name val="Times New Roman"/>
      <family val="1"/>
      <charset val="204"/>
    </font>
    <font>
      <sz val="19.5"/>
      <name val="Times New Roman"/>
      <family val="1"/>
      <charset val="204"/>
    </font>
    <font>
      <b/>
      <sz val="19.5"/>
      <name val="Times New Roman"/>
      <family val="1"/>
      <charset val="204"/>
    </font>
    <font>
      <sz val="19.5"/>
      <color indexed="8"/>
      <name val="Times New Roman"/>
      <family val="1"/>
      <charset val="204"/>
    </font>
    <font>
      <sz val="19.5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.5"/>
      <name val="Times New Roman"/>
      <family val="1"/>
      <charset val="204"/>
    </font>
    <font>
      <b/>
      <sz val="14.5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9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19"/>
      <color theme="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9"/>
      <color rgb="FF000000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60">
    <xf numFmtId="0" fontId="0" fillId="0" borderId="0" xfId="0"/>
    <xf numFmtId="0" fontId="0" fillId="0" borderId="0" xfId="0" applyBorder="1"/>
    <xf numFmtId="0" fontId="2" fillId="0" borderId="0" xfId="1" applyFont="1"/>
    <xf numFmtId="0" fontId="0" fillId="0" borderId="1" xfId="0" applyBorder="1"/>
    <xf numFmtId="0" fontId="5" fillId="0" borderId="2" xfId="1" applyFont="1" applyFill="1" applyBorder="1"/>
    <xf numFmtId="0" fontId="8" fillId="0" borderId="2" xfId="1" applyFont="1" applyFill="1" applyBorder="1"/>
    <xf numFmtId="4" fontId="9" fillId="0" borderId="2" xfId="1" applyNumberFormat="1" applyFont="1" applyFill="1" applyBorder="1"/>
    <xf numFmtId="4" fontId="8" fillId="0" borderId="2" xfId="1" applyNumberFormat="1" applyFont="1" applyFill="1" applyBorder="1"/>
    <xf numFmtId="0" fontId="10" fillId="0" borderId="0" xfId="1" applyFont="1"/>
    <xf numFmtId="166" fontId="6" fillId="0" borderId="0" xfId="1" applyNumberFormat="1" applyFont="1" applyFill="1" applyBorder="1"/>
    <xf numFmtId="165" fontId="11" fillId="0" borderId="0" xfId="1" applyNumberFormat="1" applyFont="1" applyFill="1" applyBorder="1"/>
    <xf numFmtId="0" fontId="4" fillId="0" borderId="7" xfId="1" applyFont="1" applyFill="1" applyBorder="1" applyAlignment="1">
      <alignment horizontal="center"/>
    </xf>
    <xf numFmtId="0" fontId="14" fillId="0" borderId="7" xfId="1" applyFont="1" applyFill="1" applyBorder="1" applyAlignment="1">
      <alignment horizontal="left"/>
    </xf>
    <xf numFmtId="0" fontId="14" fillId="0" borderId="7" xfId="1" applyFont="1" applyFill="1" applyBorder="1" applyAlignment="1">
      <alignment horizontal="center"/>
    </xf>
    <xf numFmtId="0" fontId="15" fillId="0" borderId="9" xfId="1" applyFont="1" applyFill="1" applyBorder="1"/>
    <xf numFmtId="0" fontId="16" fillId="0" borderId="3" xfId="1" applyFont="1" applyFill="1" applyBorder="1" applyAlignment="1">
      <alignment horizontal="left" wrapText="1"/>
    </xf>
    <xf numFmtId="0" fontId="19" fillId="0" borderId="3" xfId="1" applyFont="1" applyFill="1" applyBorder="1" applyAlignment="1">
      <alignment horizontal="left" wrapText="1"/>
    </xf>
    <xf numFmtId="49" fontId="20" fillId="0" borderId="3" xfId="0" applyNumberFormat="1" applyFont="1" applyBorder="1" applyAlignment="1">
      <alignment wrapText="1"/>
    </xf>
    <xf numFmtId="0" fontId="17" fillId="0" borderId="3" xfId="0" applyFont="1" applyBorder="1" applyAlignment="1">
      <alignment wrapText="1"/>
    </xf>
    <xf numFmtId="165" fontId="18" fillId="0" borderId="8" xfId="1" applyNumberFormat="1" applyFont="1" applyFill="1" applyBorder="1"/>
    <xf numFmtId="166" fontId="17" fillId="2" borderId="3" xfId="1" applyNumberFormat="1" applyFont="1" applyFill="1" applyBorder="1" applyAlignment="1">
      <alignment horizontal="right"/>
    </xf>
    <xf numFmtId="165" fontId="17" fillId="2" borderId="8" xfId="1" applyNumberFormat="1" applyFont="1" applyFill="1" applyBorder="1"/>
    <xf numFmtId="166" fontId="17" fillId="0" borderId="3" xfId="1" applyNumberFormat="1" applyFont="1" applyBorder="1" applyAlignment="1" applyProtection="1">
      <alignment horizontal="right"/>
      <protection locked="0"/>
    </xf>
    <xf numFmtId="166" fontId="17" fillId="0" borderId="3" xfId="1" applyNumberFormat="1" applyFont="1" applyFill="1" applyBorder="1" applyProtection="1">
      <protection locked="0"/>
    </xf>
    <xf numFmtId="166" fontId="18" fillId="2" borderId="3" xfId="1" applyNumberFormat="1" applyFont="1" applyFill="1" applyBorder="1" applyAlignment="1">
      <alignment horizontal="right"/>
    </xf>
    <xf numFmtId="165" fontId="18" fillId="2" borderId="8" xfId="1" applyNumberFormat="1" applyFont="1" applyFill="1" applyBorder="1"/>
    <xf numFmtId="166" fontId="16" fillId="0" borderId="3" xfId="1" applyNumberFormat="1" applyFont="1" applyFill="1" applyBorder="1" applyAlignment="1">
      <alignment horizontal="right"/>
    </xf>
    <xf numFmtId="164" fontId="17" fillId="0" borderId="3" xfId="0" applyNumberFormat="1" applyFont="1" applyBorder="1" applyAlignment="1">
      <alignment horizontal="right" wrapText="1"/>
    </xf>
    <xf numFmtId="166" fontId="17" fillId="0" borderId="14" xfId="1" applyNumberFormat="1" applyFont="1" applyFill="1" applyBorder="1" applyProtection="1">
      <protection locked="0"/>
    </xf>
    <xf numFmtId="166" fontId="17" fillId="4" borderId="14" xfId="1" applyNumberFormat="1" applyFont="1" applyFill="1" applyBorder="1" applyProtection="1">
      <protection locked="0"/>
    </xf>
    <xf numFmtId="164" fontId="17" fillId="0" borderId="14" xfId="1" applyNumberFormat="1" applyFont="1" applyBorder="1" applyAlignment="1">
      <alignment horizontal="right" wrapText="1"/>
    </xf>
    <xf numFmtId="166" fontId="19" fillId="0" borderId="3" xfId="1" applyNumberFormat="1" applyFont="1" applyFill="1" applyBorder="1" applyAlignment="1">
      <alignment horizontal="right"/>
    </xf>
    <xf numFmtId="0" fontId="17" fillId="0" borderId="3" xfId="1" applyFont="1" applyBorder="1" applyAlignment="1">
      <alignment wrapText="1"/>
    </xf>
    <xf numFmtId="166" fontId="17" fillId="0" borderId="3" xfId="1" applyNumberFormat="1" applyFont="1" applyFill="1" applyBorder="1" applyAlignment="1" applyProtection="1">
      <alignment horizontal="right"/>
      <protection locked="0"/>
    </xf>
    <xf numFmtId="164" fontId="17" fillId="0" borderId="3" xfId="1" applyNumberFormat="1" applyFont="1" applyFill="1" applyBorder="1" applyAlignment="1">
      <alignment wrapText="1"/>
    </xf>
    <xf numFmtId="49" fontId="25" fillId="0" borderId="3" xfId="1" applyNumberFormat="1" applyFont="1" applyBorder="1" applyAlignment="1">
      <alignment horizontal="centerContinuous" vertical="center"/>
    </xf>
    <xf numFmtId="0" fontId="25" fillId="0" borderId="8" xfId="1" applyFont="1" applyBorder="1" applyAlignment="1">
      <alignment horizontal="centerContinuous" vertical="center"/>
    </xf>
    <xf numFmtId="0" fontId="24" fillId="3" borderId="7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8" xfId="1" applyFont="1" applyFill="1" applyBorder="1" applyAlignment="1">
      <alignment horizontal="center" vertical="center"/>
    </xf>
    <xf numFmtId="0" fontId="26" fillId="0" borderId="7" xfId="1" applyFont="1" applyFill="1" applyBorder="1" applyAlignment="1">
      <alignment horizontal="left" wrapText="1"/>
    </xf>
    <xf numFmtId="1" fontId="27" fillId="0" borderId="7" xfId="1" applyNumberFormat="1" applyFont="1" applyFill="1" applyBorder="1" applyAlignment="1">
      <alignment horizontal="left"/>
    </xf>
    <xf numFmtId="0" fontId="27" fillId="0" borderId="7" xfId="1" applyFont="1" applyBorder="1" applyAlignment="1">
      <alignment horizontal="left"/>
    </xf>
    <xf numFmtId="0" fontId="27" fillId="0" borderId="7" xfId="1" applyFont="1" applyFill="1" applyBorder="1" applyAlignment="1">
      <alignment horizontal="left"/>
    </xf>
    <xf numFmtId="0" fontId="28" fillId="0" borderId="7" xfId="1" applyFont="1" applyFill="1" applyBorder="1" applyAlignment="1">
      <alignment horizontal="left"/>
    </xf>
    <xf numFmtId="0" fontId="27" fillId="0" borderId="7" xfId="1" applyFont="1" applyFill="1" applyBorder="1" applyAlignment="1">
      <alignment horizontal="left" wrapText="1"/>
    </xf>
    <xf numFmtId="0" fontId="27" fillId="0" borderId="7" xfId="1" applyFont="1" applyFill="1" applyBorder="1" applyAlignment="1">
      <alignment horizontal="center"/>
    </xf>
    <xf numFmtId="0" fontId="28" fillId="0" borderId="7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0" applyFont="1"/>
    <xf numFmtId="0" fontId="30" fillId="0" borderId="3" xfId="0" applyFont="1" applyBorder="1" applyAlignment="1">
      <alignment horizontal="center" vertical="center"/>
    </xf>
    <xf numFmtId="166" fontId="31" fillId="0" borderId="3" xfId="1" applyNumberFormat="1" applyFont="1" applyBorder="1" applyAlignment="1" applyProtection="1">
      <protection locked="0"/>
    </xf>
    <xf numFmtId="164" fontId="31" fillId="0" borderId="3" xfId="1" applyNumberFormat="1" applyFont="1" applyFill="1" applyBorder="1" applyAlignment="1" applyProtection="1">
      <alignment wrapText="1"/>
      <protection locked="0"/>
    </xf>
    <xf numFmtId="166" fontId="31" fillId="0" borderId="3" xfId="1" applyNumberFormat="1" applyFont="1" applyBorder="1" applyAlignment="1">
      <alignment wrapText="1"/>
    </xf>
    <xf numFmtId="164" fontId="31" fillId="0" borderId="3" xfId="1" applyNumberFormat="1" applyFont="1" applyFill="1" applyBorder="1" applyAlignment="1" applyProtection="1">
      <alignment horizontal="right" wrapText="1"/>
      <protection locked="0"/>
    </xf>
    <xf numFmtId="164" fontId="31" fillId="0" borderId="3" xfId="1" applyNumberFormat="1" applyFont="1" applyBorder="1" applyAlignment="1" applyProtection="1">
      <alignment horizontal="right" wrapText="1"/>
      <protection locked="0"/>
    </xf>
    <xf numFmtId="164" fontId="31" fillId="2" borderId="3" xfId="0" applyNumberFormat="1" applyFont="1" applyFill="1" applyBorder="1" applyAlignment="1" applyProtection="1">
      <alignment horizontal="right" wrapText="1"/>
    </xf>
    <xf numFmtId="166" fontId="32" fillId="0" borderId="3" xfId="1" applyNumberFormat="1" applyFont="1" applyBorder="1" applyAlignment="1" applyProtection="1">
      <alignment horizontal="right" wrapText="1"/>
      <protection locked="0"/>
    </xf>
    <xf numFmtId="164" fontId="32" fillId="0" borderId="3" xfId="1" applyNumberFormat="1" applyFont="1" applyBorder="1" applyAlignment="1" applyProtection="1">
      <alignment horizontal="right" wrapText="1"/>
      <protection locked="0"/>
    </xf>
    <xf numFmtId="164" fontId="31" fillId="0" borderId="3" xfId="0" applyNumberFormat="1" applyFont="1" applyBorder="1" applyAlignment="1" applyProtection="1">
      <alignment horizontal="right" wrapText="1"/>
      <protection locked="0"/>
    </xf>
    <xf numFmtId="164" fontId="31" fillId="0" borderId="3" xfId="1" applyNumberFormat="1" applyFont="1" applyBorder="1" applyAlignment="1" applyProtection="1">
      <alignment horizontal="right"/>
      <protection locked="0"/>
    </xf>
    <xf numFmtId="164" fontId="31" fillId="0" borderId="3" xfId="1" applyNumberFormat="1" applyFont="1" applyBorder="1" applyAlignment="1">
      <alignment horizontal="right"/>
    </xf>
    <xf numFmtId="164" fontId="31" fillId="0" borderId="3" xfId="1" applyNumberFormat="1" applyFont="1" applyBorder="1" applyAlignment="1">
      <alignment horizontal="right" wrapText="1"/>
    </xf>
    <xf numFmtId="166" fontId="31" fillId="0" borderId="3" xfId="1" applyNumberFormat="1" applyFont="1" applyBorder="1" applyAlignment="1">
      <alignment horizontal="right" wrapText="1"/>
    </xf>
    <xf numFmtId="166" fontId="31" fillId="0" borderId="3" xfId="1" applyNumberFormat="1" applyFont="1" applyBorder="1" applyAlignment="1" applyProtection="1">
      <alignment horizontal="right"/>
      <protection locked="0"/>
    </xf>
    <xf numFmtId="166" fontId="31" fillId="0" borderId="3" xfId="1" applyNumberFormat="1" applyFont="1" applyBorder="1" applyAlignment="1" applyProtection="1">
      <alignment horizontal="right" wrapText="1"/>
      <protection locked="0"/>
    </xf>
    <xf numFmtId="166" fontId="31" fillId="0" borderId="3" xfId="0" applyNumberFormat="1" applyFont="1" applyBorder="1" applyAlignment="1">
      <alignment horizontal="right" wrapText="1"/>
    </xf>
    <xf numFmtId="166" fontId="33" fillId="0" borderId="3" xfId="0" applyNumberFormat="1" applyFont="1" applyBorder="1" applyAlignment="1">
      <alignment horizontal="right" wrapText="1"/>
    </xf>
    <xf numFmtId="0" fontId="2" fillId="0" borderId="0" xfId="1" applyFont="1" applyFill="1"/>
    <xf numFmtId="166" fontId="31" fillId="4" borderId="3" xfId="1" applyNumberFormat="1" applyFont="1" applyFill="1" applyBorder="1" applyAlignment="1" applyProtection="1">
      <alignment horizontal="right"/>
      <protection locked="0"/>
    </xf>
    <xf numFmtId="166" fontId="31" fillId="2" borderId="3" xfId="1" applyNumberFormat="1" applyFont="1" applyFill="1" applyBorder="1" applyAlignment="1">
      <alignment horizontal="right"/>
    </xf>
    <xf numFmtId="165" fontId="31" fillId="2" borderId="8" xfId="1" applyNumberFormat="1" applyFont="1" applyFill="1" applyBorder="1"/>
    <xf numFmtId="166" fontId="31" fillId="4" borderId="3" xfId="1" applyNumberFormat="1" applyFont="1" applyFill="1" applyBorder="1" applyProtection="1">
      <protection locked="0"/>
    </xf>
    <xf numFmtId="166" fontId="31" fillId="0" borderId="3" xfId="1" applyNumberFormat="1" applyFont="1" applyFill="1" applyBorder="1" applyProtection="1">
      <protection locked="0"/>
    </xf>
    <xf numFmtId="165" fontId="34" fillId="2" borderId="8" xfId="1" applyNumberFormat="1" applyFont="1" applyFill="1" applyBorder="1"/>
    <xf numFmtId="164" fontId="31" fillId="0" borderId="0" xfId="0" applyNumberFormat="1" applyFont="1" applyBorder="1" applyAlignment="1">
      <alignment horizontal="right" wrapText="1"/>
    </xf>
    <xf numFmtId="164" fontId="31" fillId="0" borderId="3" xfId="0" applyNumberFormat="1" applyFont="1" applyBorder="1" applyAlignment="1">
      <alignment horizontal="right" wrapText="1"/>
    </xf>
    <xf numFmtId="166" fontId="31" fillId="0" borderId="14" xfId="1" applyNumberFormat="1" applyFont="1" applyFill="1" applyBorder="1" applyProtection="1">
      <protection locked="0"/>
    </xf>
    <xf numFmtId="166" fontId="31" fillId="4" borderId="14" xfId="1" applyNumberFormat="1" applyFont="1" applyFill="1" applyBorder="1" applyProtection="1">
      <protection locked="0"/>
    </xf>
    <xf numFmtId="166" fontId="31" fillId="4" borderId="3" xfId="1" applyNumberFormat="1" applyFont="1" applyFill="1" applyBorder="1" applyAlignment="1" applyProtection="1">
      <protection locked="0"/>
    </xf>
    <xf numFmtId="166" fontId="31" fillId="0" borderId="3" xfId="1" applyNumberFormat="1" applyFont="1" applyFill="1" applyBorder="1" applyAlignment="1" applyProtection="1">
      <protection locked="0"/>
    </xf>
    <xf numFmtId="166" fontId="34" fillId="2" borderId="3" xfId="1" applyNumberFormat="1" applyFont="1" applyFill="1" applyBorder="1" applyAlignment="1">
      <alignment horizontal="right"/>
    </xf>
    <xf numFmtId="0" fontId="36" fillId="0" borderId="3" xfId="0" applyFont="1" applyBorder="1" applyAlignment="1">
      <alignment wrapText="1"/>
    </xf>
    <xf numFmtId="0" fontId="31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wrapText="1"/>
    </xf>
    <xf numFmtId="0" fontId="31" fillId="0" borderId="3" xfId="1" applyFont="1" applyBorder="1" applyAlignment="1" applyProtection="1">
      <alignment horizontal="left" wrapText="1"/>
      <protection locked="0"/>
    </xf>
    <xf numFmtId="0" fontId="31" fillId="0" borderId="3" xfId="1" applyFont="1" applyFill="1" applyBorder="1" applyAlignment="1" applyProtection="1">
      <alignment horizontal="left" wrapText="1"/>
      <protection locked="0"/>
    </xf>
    <xf numFmtId="0" fontId="31" fillId="0" borderId="3" xfId="1" applyFont="1" applyBorder="1" applyAlignment="1">
      <alignment horizontal="left" wrapText="1"/>
    </xf>
    <xf numFmtId="49" fontId="31" fillId="0" borderId="3" xfId="1" applyNumberFormat="1" applyFont="1" applyBorder="1" applyAlignment="1">
      <alignment horizontal="left" wrapText="1"/>
    </xf>
    <xf numFmtId="0" fontId="31" fillId="0" borderId="3" xfId="1" applyFont="1" applyBorder="1" applyAlignment="1"/>
    <xf numFmtId="0" fontId="31" fillId="2" borderId="3" xfId="0" applyFont="1" applyFill="1" applyBorder="1" applyAlignment="1" applyProtection="1">
      <alignment horizontal="left" wrapText="1"/>
    </xf>
    <xf numFmtId="49" fontId="32" fillId="0" borderId="3" xfId="1" applyNumberFormat="1" applyFont="1" applyBorder="1" applyAlignment="1" applyProtection="1">
      <alignment horizontal="left" wrapText="1"/>
      <protection locked="0"/>
    </xf>
    <xf numFmtId="49" fontId="31" fillId="0" borderId="3" xfId="0" applyNumberFormat="1" applyFont="1" applyBorder="1" applyAlignment="1" applyProtection="1">
      <alignment horizontal="left" wrapText="1"/>
      <protection locked="0"/>
    </xf>
    <xf numFmtId="0" fontId="36" fillId="0" borderId="3" xfId="0" applyFont="1" applyBorder="1" applyAlignment="1">
      <alignment horizontal="left" wrapText="1"/>
    </xf>
    <xf numFmtId="0" fontId="31" fillId="0" borderId="3" xfId="1" applyFont="1" applyBorder="1" applyAlignment="1" applyProtection="1">
      <alignment horizontal="left"/>
      <protection locked="0"/>
    </xf>
    <xf numFmtId="0" fontId="31" fillId="0" borderId="3" xfId="1" applyFont="1" applyBorder="1" applyAlignment="1">
      <alignment horizontal="left"/>
    </xf>
    <xf numFmtId="11" fontId="31" fillId="0" borderId="3" xfId="1" applyNumberFormat="1" applyFont="1" applyBorder="1" applyAlignment="1">
      <alignment horizontal="left" wrapText="1"/>
    </xf>
    <xf numFmtId="4" fontId="33" fillId="0" borderId="3" xfId="0" applyNumberFormat="1" applyFont="1" applyBorder="1" applyAlignment="1">
      <alignment horizontal="right" wrapText="1"/>
    </xf>
    <xf numFmtId="4" fontId="33" fillId="0" borderId="3" xfId="0" applyNumberFormat="1" applyFont="1" applyBorder="1" applyAlignment="1">
      <alignment horizontal="right"/>
    </xf>
    <xf numFmtId="164" fontId="33" fillId="4" borderId="3" xfId="0" applyNumberFormat="1" applyFont="1" applyFill="1" applyBorder="1" applyAlignment="1">
      <alignment horizontal="right"/>
    </xf>
    <xf numFmtId="166" fontId="33" fillId="4" borderId="3" xfId="0" applyNumberFormat="1" applyFont="1" applyFill="1" applyBorder="1" applyAlignment="1">
      <alignment horizontal="right"/>
    </xf>
    <xf numFmtId="0" fontId="33" fillId="0" borderId="3" xfId="0" applyFont="1" applyBorder="1" applyAlignment="1">
      <alignment horizontal="left" wrapText="1"/>
    </xf>
    <xf numFmtId="0" fontId="38" fillId="0" borderId="3" xfId="1" applyFont="1" applyFill="1" applyBorder="1" applyAlignment="1">
      <alignment horizontal="left" wrapText="1"/>
    </xf>
    <xf numFmtId="0" fontId="36" fillId="0" borderId="3" xfId="0" applyFont="1" applyFill="1" applyBorder="1" applyAlignment="1">
      <alignment wrapText="1"/>
    </xf>
    <xf numFmtId="49" fontId="31" fillId="0" borderId="3" xfId="1" applyNumberFormat="1" applyFont="1" applyFill="1" applyBorder="1" applyAlignment="1">
      <alignment wrapText="1"/>
    </xf>
    <xf numFmtId="166" fontId="37" fillId="0" borderId="3" xfId="1" applyNumberFormat="1" applyFont="1" applyFill="1" applyBorder="1" applyProtection="1">
      <protection locked="0"/>
    </xf>
    <xf numFmtId="165" fontId="37" fillId="0" borderId="8" xfId="1" applyNumberFormat="1" applyFont="1" applyFill="1" applyBorder="1"/>
    <xf numFmtId="164" fontId="31" fillId="0" borderId="3" xfId="1" applyNumberFormat="1" applyFont="1" applyFill="1" applyBorder="1" applyAlignment="1"/>
    <xf numFmtId="166" fontId="38" fillId="0" borderId="3" xfId="1" applyNumberFormat="1" applyFont="1" applyFill="1" applyBorder="1" applyAlignment="1">
      <alignment wrapText="1"/>
    </xf>
    <xf numFmtId="166" fontId="38" fillId="0" borderId="3" xfId="1" applyNumberFormat="1" applyFont="1" applyFill="1" applyBorder="1" applyAlignment="1">
      <alignment horizontal="right" wrapText="1"/>
    </xf>
    <xf numFmtId="0" fontId="37" fillId="0" borderId="3" xfId="1" applyFont="1" applyBorder="1" applyAlignment="1">
      <alignment horizontal="left" wrapText="1"/>
    </xf>
    <xf numFmtId="166" fontId="37" fillId="0" borderId="3" xfId="1" applyNumberFormat="1" applyFont="1" applyFill="1" applyBorder="1" applyAlignment="1" applyProtection="1">
      <protection locked="0"/>
    </xf>
    <xf numFmtId="166" fontId="37" fillId="2" borderId="3" xfId="1" applyNumberFormat="1" applyFont="1" applyFill="1" applyBorder="1" applyAlignment="1">
      <alignment horizontal="right"/>
    </xf>
    <xf numFmtId="165" fontId="37" fillId="2" borderId="8" xfId="1" applyNumberFormat="1" applyFont="1" applyFill="1" applyBorder="1"/>
    <xf numFmtId="166" fontId="38" fillId="0" borderId="3" xfId="1" applyNumberFormat="1" applyFont="1" applyFill="1" applyBorder="1" applyAlignment="1"/>
    <xf numFmtId="166" fontId="38" fillId="0" borderId="3" xfId="1" applyNumberFormat="1" applyFont="1" applyFill="1" applyBorder="1" applyAlignment="1">
      <alignment horizontal="right"/>
    </xf>
    <xf numFmtId="166" fontId="37" fillId="0" borderId="3" xfId="1" applyNumberFormat="1" applyFont="1" applyBorder="1" applyAlignment="1" applyProtection="1">
      <alignment horizontal="right"/>
      <protection locked="0"/>
    </xf>
    <xf numFmtId="166" fontId="37" fillId="0" borderId="3" xfId="1" applyNumberFormat="1" applyFont="1" applyFill="1" applyBorder="1" applyAlignment="1" applyProtection="1">
      <alignment horizontal="right"/>
      <protection locked="0"/>
    </xf>
    <xf numFmtId="0" fontId="37" fillId="0" borderId="10" xfId="1" applyFont="1" applyFill="1" applyBorder="1" applyAlignment="1">
      <alignment horizontal="left"/>
    </xf>
    <xf numFmtId="166" fontId="37" fillId="0" borderId="10" xfId="1" applyNumberFormat="1" applyFont="1" applyFill="1" applyBorder="1" applyAlignment="1">
      <alignment horizontal="right"/>
    </xf>
    <xf numFmtId="165" fontId="37" fillId="0" borderId="11" xfId="1" applyNumberFormat="1" applyFont="1" applyFill="1" applyBorder="1"/>
    <xf numFmtId="0" fontId="39" fillId="0" borderId="3" xfId="1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/>
    </xf>
    <xf numFmtId="0" fontId="12" fillId="0" borderId="7" xfId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4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/>
    </xf>
    <xf numFmtId="0" fontId="25" fillId="0" borderId="3" xfId="1" applyFont="1" applyBorder="1" applyAlignment="1">
      <alignment vertical="center"/>
    </xf>
    <xf numFmtId="0" fontId="25" fillId="0" borderId="5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5" xfId="1" applyFont="1" applyBorder="1" applyAlignment="1" applyProtection="1">
      <alignment horizontal="center" vertical="center" wrapText="1"/>
      <protection locked="0"/>
    </xf>
    <xf numFmtId="0" fontId="25" fillId="0" borderId="3" xfId="1" applyFont="1" applyBorder="1" applyAlignment="1">
      <alignment vertical="center" wrapText="1"/>
    </xf>
    <xf numFmtId="0" fontId="25" fillId="0" borderId="6" xfId="1" applyFont="1" applyBorder="1" applyAlignment="1">
      <alignment horizontal="center" vertical="center" wrapText="1"/>
    </xf>
    <xf numFmtId="166" fontId="31" fillId="0" borderId="17" xfId="1" applyNumberFormat="1" applyFont="1" applyBorder="1" applyAlignment="1" applyProtection="1">
      <alignment horizontal="right"/>
      <protection locked="0"/>
    </xf>
    <xf numFmtId="166" fontId="31" fillId="0" borderId="14" xfId="1" applyNumberFormat="1" applyFont="1" applyBorder="1" applyAlignment="1" applyProtection="1">
      <alignment horizontal="right"/>
      <protection locked="0"/>
    </xf>
    <xf numFmtId="165" fontId="31" fillId="2" borderId="18" xfId="1" applyNumberFormat="1" applyFont="1" applyFill="1" applyBorder="1" applyAlignment="1">
      <alignment horizontal="right"/>
    </xf>
    <xf numFmtId="165" fontId="31" fillId="2" borderId="19" xfId="1" applyNumberFormat="1" applyFont="1" applyFill="1" applyBorder="1" applyAlignment="1">
      <alignment horizontal="right"/>
    </xf>
    <xf numFmtId="0" fontId="12" fillId="3" borderId="20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horizontal="left" wrapText="1"/>
    </xf>
    <xf numFmtId="0" fontId="35" fillId="0" borderId="14" xfId="1" applyFont="1" applyFill="1" applyBorder="1" applyAlignment="1">
      <alignment horizontal="left" wrapText="1"/>
    </xf>
    <xf numFmtId="0" fontId="27" fillId="0" borderId="15" xfId="1" applyFont="1" applyBorder="1" applyAlignment="1">
      <alignment horizontal="left"/>
    </xf>
    <xf numFmtId="0" fontId="27" fillId="0" borderId="16" xfId="1" applyFont="1" applyBorder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1" applyFont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0" applyFont="1" applyAlignment="1"/>
    <xf numFmtId="0" fontId="4" fillId="0" borderId="12" xfId="1" applyFont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1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S75"/>
  <sheetViews>
    <sheetView tabSelected="1" topLeftCell="A16" zoomScale="75" zoomScaleNormal="75" zoomScaleSheetLayoutView="53" zoomScalePageLayoutView="50" workbookViewId="0">
      <selection activeCell="F14" sqref="F14"/>
    </sheetView>
  </sheetViews>
  <sheetFormatPr defaultRowHeight="12.75" x14ac:dyDescent="0.2"/>
  <cols>
    <col min="1" max="1" width="14.42578125" customWidth="1"/>
    <col min="2" max="2" width="91.42578125" customWidth="1"/>
    <col min="3" max="3" width="20.140625" customWidth="1"/>
    <col min="4" max="4" width="20.85546875" customWidth="1"/>
    <col min="5" max="5" width="18.42578125" customWidth="1"/>
    <col min="6" max="6" width="19.5703125" customWidth="1"/>
    <col min="7" max="7" width="15.85546875" customWidth="1"/>
    <col min="8" max="8" width="16.28515625" customWidth="1"/>
  </cols>
  <sheetData>
    <row r="1" spans="1:8" ht="27.75" x14ac:dyDescent="0.4">
      <c r="A1" s="49"/>
      <c r="B1" s="49"/>
      <c r="C1" s="49"/>
      <c r="D1" s="49"/>
      <c r="E1" s="149" t="s">
        <v>50</v>
      </c>
      <c r="F1" s="150"/>
      <c r="G1" s="150"/>
      <c r="H1" s="150"/>
    </row>
    <row r="2" spans="1:8" ht="27.75" x14ac:dyDescent="0.4">
      <c r="A2" s="49"/>
      <c r="B2" s="49"/>
      <c r="C2" s="49"/>
      <c r="D2" s="49"/>
      <c r="E2" s="149" t="s">
        <v>75</v>
      </c>
      <c r="F2" s="150"/>
      <c r="G2" s="150"/>
      <c r="H2" s="150"/>
    </row>
    <row r="3" spans="1:8" ht="27.75" x14ac:dyDescent="0.4">
      <c r="A3" s="2"/>
      <c r="B3" s="48"/>
      <c r="C3" s="48"/>
      <c r="D3" s="48"/>
      <c r="E3" s="151" t="s">
        <v>64</v>
      </c>
      <c r="F3" s="150"/>
      <c r="G3" s="150"/>
      <c r="H3" s="150"/>
    </row>
    <row r="4" spans="1:8" ht="22.5" x14ac:dyDescent="0.3">
      <c r="A4" s="2"/>
      <c r="B4" s="48"/>
      <c r="C4" s="48"/>
      <c r="D4" s="48"/>
      <c r="E4" s="48"/>
      <c r="F4" s="152"/>
      <c r="G4" s="153"/>
      <c r="H4" s="153"/>
    </row>
    <row r="5" spans="1:8" ht="36" customHeight="1" x14ac:dyDescent="0.4">
      <c r="A5" s="156" t="s">
        <v>62</v>
      </c>
      <c r="B5" s="157"/>
      <c r="C5" s="157"/>
      <c r="D5" s="157"/>
      <c r="E5" s="157"/>
      <c r="F5" s="157"/>
      <c r="G5" s="157"/>
      <c r="H5" s="157"/>
    </row>
    <row r="6" spans="1:8" ht="36.75" customHeight="1" x14ac:dyDescent="0.4">
      <c r="A6" s="156" t="s">
        <v>76</v>
      </c>
      <c r="B6" s="157"/>
      <c r="C6" s="157"/>
      <c r="D6" s="157"/>
      <c r="E6" s="157"/>
      <c r="F6" s="157"/>
      <c r="G6" s="157"/>
      <c r="H6" s="157"/>
    </row>
    <row r="7" spans="1:8" ht="32.25" customHeight="1" thickBot="1" x14ac:dyDescent="0.35">
      <c r="A7" s="2"/>
      <c r="B7" s="158" t="s">
        <v>69</v>
      </c>
      <c r="C7" s="159"/>
      <c r="D7" s="159"/>
      <c r="E7" s="159"/>
      <c r="F7" s="159"/>
      <c r="G7" s="154" t="s">
        <v>25</v>
      </c>
      <c r="H7" s="155"/>
    </row>
    <row r="8" spans="1:8" ht="70.5" customHeight="1" x14ac:dyDescent="0.2">
      <c r="A8" s="127" t="s">
        <v>26</v>
      </c>
      <c r="B8" s="129" t="s">
        <v>0</v>
      </c>
      <c r="C8" s="131" t="s">
        <v>65</v>
      </c>
      <c r="D8" s="131" t="s">
        <v>74</v>
      </c>
      <c r="E8" s="133" t="s">
        <v>70</v>
      </c>
      <c r="F8" s="135" t="s">
        <v>71</v>
      </c>
      <c r="G8" s="131" t="s">
        <v>27</v>
      </c>
      <c r="H8" s="137"/>
    </row>
    <row r="9" spans="1:8" ht="24" customHeight="1" x14ac:dyDescent="0.2">
      <c r="A9" s="128"/>
      <c r="B9" s="130"/>
      <c r="C9" s="132"/>
      <c r="D9" s="132"/>
      <c r="E9" s="134"/>
      <c r="F9" s="136"/>
      <c r="G9" s="35" t="s">
        <v>1</v>
      </c>
      <c r="H9" s="36" t="s">
        <v>2</v>
      </c>
    </row>
    <row r="10" spans="1:8" ht="20.45" customHeight="1" x14ac:dyDescent="0.2">
      <c r="A10" s="37">
        <v>1</v>
      </c>
      <c r="B10" s="38">
        <v>2</v>
      </c>
      <c r="C10" s="50">
        <v>3</v>
      </c>
      <c r="D10" s="50">
        <v>4</v>
      </c>
      <c r="E10" s="38">
        <v>5</v>
      </c>
      <c r="F10" s="38">
        <v>6</v>
      </c>
      <c r="G10" s="38">
        <v>7</v>
      </c>
      <c r="H10" s="39">
        <v>8</v>
      </c>
    </row>
    <row r="11" spans="1:8" ht="30" customHeight="1" x14ac:dyDescent="0.2">
      <c r="A11" s="142" t="s">
        <v>73</v>
      </c>
      <c r="B11" s="143"/>
      <c r="C11" s="143"/>
      <c r="D11" s="143"/>
      <c r="E11" s="143"/>
      <c r="F11" s="143"/>
      <c r="G11" s="143"/>
      <c r="H11" s="144"/>
    </row>
    <row r="12" spans="1:8" ht="36" customHeight="1" x14ac:dyDescent="0.3">
      <c r="A12" s="41">
        <v>10000000</v>
      </c>
      <c r="B12" s="103" t="s">
        <v>3</v>
      </c>
      <c r="C12" s="109">
        <f>SUM(C13:C16,C17)</f>
        <v>930224.1</v>
      </c>
      <c r="D12" s="109">
        <f>SUM(D13:D16,D17)</f>
        <v>991058.9</v>
      </c>
      <c r="E12" s="110">
        <f>SUM(E13:E16,E17)</f>
        <v>532100.5</v>
      </c>
      <c r="F12" s="110">
        <f>SUM(F13:F16,F17)</f>
        <v>548373.19999999995</v>
      </c>
      <c r="G12" s="110">
        <f>SUM(G13:G16,G17)</f>
        <v>16272.699999999973</v>
      </c>
      <c r="H12" s="107">
        <f t="shared" ref="H12:H21" si="0">SUM(F12/E12)</f>
        <v>1.0305820047152745</v>
      </c>
    </row>
    <row r="13" spans="1:8" ht="33" customHeight="1" x14ac:dyDescent="0.35">
      <c r="A13" s="42">
        <v>11010000</v>
      </c>
      <c r="B13" s="86" t="s">
        <v>4</v>
      </c>
      <c r="C13" s="51">
        <v>794886.6</v>
      </c>
      <c r="D13" s="51">
        <v>841662.2</v>
      </c>
      <c r="E13" s="51">
        <v>451645.5</v>
      </c>
      <c r="F13" s="69">
        <v>465138.6</v>
      </c>
      <c r="G13" s="70">
        <f>SUM(F13-E13)</f>
        <v>13493.099999999977</v>
      </c>
      <c r="H13" s="71">
        <f t="shared" si="0"/>
        <v>1.0298754222061328</v>
      </c>
    </row>
    <row r="14" spans="1:8" ht="34.5" customHeight="1" x14ac:dyDescent="0.35">
      <c r="A14" s="43">
        <v>11020000</v>
      </c>
      <c r="B14" s="87" t="s">
        <v>54</v>
      </c>
      <c r="C14" s="52">
        <v>1973.3</v>
      </c>
      <c r="D14" s="52">
        <v>1973.3</v>
      </c>
      <c r="E14" s="52">
        <v>980</v>
      </c>
      <c r="F14" s="72">
        <v>1379.9</v>
      </c>
      <c r="G14" s="70">
        <f>SUM(F14-E14)</f>
        <v>399.90000000000009</v>
      </c>
      <c r="H14" s="71">
        <f t="shared" si="0"/>
        <v>1.4080612244897961</v>
      </c>
    </row>
    <row r="15" spans="1:8" ht="51" customHeight="1" x14ac:dyDescent="0.35">
      <c r="A15" s="43">
        <v>13000000</v>
      </c>
      <c r="B15" s="87" t="s">
        <v>28</v>
      </c>
      <c r="C15" s="52">
        <v>1525</v>
      </c>
      <c r="D15" s="52">
        <v>1525</v>
      </c>
      <c r="E15" s="52">
        <v>760</v>
      </c>
      <c r="F15" s="72">
        <v>688.2</v>
      </c>
      <c r="G15" s="70">
        <f>SUM(F15-E15)</f>
        <v>-71.799999999999955</v>
      </c>
      <c r="H15" s="71">
        <f t="shared" si="0"/>
        <v>0.90552631578947373</v>
      </c>
    </row>
    <row r="16" spans="1:8" ht="46.5" customHeight="1" x14ac:dyDescent="0.35">
      <c r="A16" s="43">
        <v>14000000</v>
      </c>
      <c r="B16" s="88" t="s">
        <v>61</v>
      </c>
      <c r="C16" s="53">
        <v>30200</v>
      </c>
      <c r="D16" s="53">
        <v>33335</v>
      </c>
      <c r="E16" s="53">
        <v>18195</v>
      </c>
      <c r="F16" s="73">
        <v>18968.599999999999</v>
      </c>
      <c r="G16" s="70">
        <f>SUM(F16-E16)</f>
        <v>773.59999999999854</v>
      </c>
      <c r="H16" s="71">
        <f t="shared" si="0"/>
        <v>1.0425171750480902</v>
      </c>
    </row>
    <row r="17" spans="1:8" ht="73.5" customHeight="1" x14ac:dyDescent="0.3">
      <c r="A17" s="44">
        <v>18000000</v>
      </c>
      <c r="B17" s="111" t="s">
        <v>53</v>
      </c>
      <c r="C17" s="112">
        <f>SUM(C22:C23,C18)</f>
        <v>101639.2</v>
      </c>
      <c r="D17" s="112">
        <f>SUM(D22:D23,D18)</f>
        <v>112563.4</v>
      </c>
      <c r="E17" s="106">
        <f>SUM(E22:E23,E18)</f>
        <v>60520</v>
      </c>
      <c r="F17" s="106">
        <f t="shared" ref="F17" si="1">SUM(F22:F23,F18)</f>
        <v>62197.899999999994</v>
      </c>
      <c r="G17" s="113">
        <f>SUM(G22:G23,G18)</f>
        <v>1677.8999999999974</v>
      </c>
      <c r="H17" s="114">
        <f t="shared" si="0"/>
        <v>1.0277247191011234</v>
      </c>
    </row>
    <row r="18" spans="1:8" ht="32.25" customHeight="1" x14ac:dyDescent="0.3">
      <c r="A18" s="44">
        <v>18010000</v>
      </c>
      <c r="B18" s="111" t="s">
        <v>5</v>
      </c>
      <c r="C18" s="112">
        <f t="shared" ref="C18:D18" si="2">SUM(C19:C21)</f>
        <v>56474.2</v>
      </c>
      <c r="D18" s="112">
        <f t="shared" si="2"/>
        <v>63364.2</v>
      </c>
      <c r="E18" s="106">
        <f>SUM(E19:E21)</f>
        <v>34598.800000000003</v>
      </c>
      <c r="F18" s="106">
        <f t="shared" ref="F18" si="3">SUM(F19:F21)</f>
        <v>35969.299999999996</v>
      </c>
      <c r="G18" s="113">
        <f>SUM(G19:G21)</f>
        <v>1370.4999999999995</v>
      </c>
      <c r="H18" s="114">
        <f t="shared" si="0"/>
        <v>1.0396112003884526</v>
      </c>
    </row>
    <row r="19" spans="1:8" ht="38.25" x14ac:dyDescent="0.35">
      <c r="A19" s="45" t="s">
        <v>6</v>
      </c>
      <c r="B19" s="89" t="s">
        <v>29</v>
      </c>
      <c r="C19" s="53">
        <v>12374.2</v>
      </c>
      <c r="D19" s="53">
        <v>13164.2</v>
      </c>
      <c r="E19" s="53">
        <v>6520</v>
      </c>
      <c r="F19" s="72">
        <v>6450.6</v>
      </c>
      <c r="G19" s="70">
        <f>SUM(F19-E19)</f>
        <v>-69.399999999999636</v>
      </c>
      <c r="H19" s="71">
        <f t="shared" si="0"/>
        <v>0.98935582822085899</v>
      </c>
    </row>
    <row r="20" spans="1:8" ht="38.25" x14ac:dyDescent="0.35">
      <c r="A20" s="40" t="s">
        <v>7</v>
      </c>
      <c r="B20" s="89" t="s">
        <v>30</v>
      </c>
      <c r="C20" s="53">
        <v>44050</v>
      </c>
      <c r="D20" s="53">
        <v>50150</v>
      </c>
      <c r="E20" s="53">
        <v>28078.799999999999</v>
      </c>
      <c r="F20" s="72">
        <v>29486.1</v>
      </c>
      <c r="G20" s="70">
        <f>SUM(F20-E20)</f>
        <v>1407.2999999999993</v>
      </c>
      <c r="H20" s="71">
        <f t="shared" si="0"/>
        <v>1.0501196632334715</v>
      </c>
    </row>
    <row r="21" spans="1:8" ht="38.25" x14ac:dyDescent="0.35">
      <c r="A21" s="45" t="s">
        <v>8</v>
      </c>
      <c r="B21" s="89" t="s">
        <v>31</v>
      </c>
      <c r="C21" s="53">
        <v>50</v>
      </c>
      <c r="D21" s="53">
        <v>50</v>
      </c>
      <c r="E21" s="73"/>
      <c r="F21" s="72">
        <v>32.6</v>
      </c>
      <c r="G21" s="70">
        <f>SUM(F21-E21)</f>
        <v>32.6</v>
      </c>
      <c r="H21" s="74" t="e">
        <f t="shared" si="0"/>
        <v>#DIV/0!</v>
      </c>
    </row>
    <row r="22" spans="1:8" ht="36" customHeight="1" x14ac:dyDescent="0.35">
      <c r="A22" s="43">
        <v>18030000</v>
      </c>
      <c r="B22" s="89" t="s">
        <v>9</v>
      </c>
      <c r="C22" s="53">
        <v>165</v>
      </c>
      <c r="D22" s="53">
        <v>165</v>
      </c>
      <c r="E22" s="53">
        <v>42</v>
      </c>
      <c r="F22" s="72">
        <v>71</v>
      </c>
      <c r="G22" s="70">
        <f>SUM(F22-E22)</f>
        <v>29</v>
      </c>
      <c r="H22" s="71">
        <f>SUM(F22/E22)</f>
        <v>1.6904761904761905</v>
      </c>
    </row>
    <row r="23" spans="1:8" ht="32.25" customHeight="1" x14ac:dyDescent="0.35">
      <c r="A23" s="43">
        <v>18050000</v>
      </c>
      <c r="B23" s="89" t="s">
        <v>10</v>
      </c>
      <c r="C23" s="53">
        <v>45000</v>
      </c>
      <c r="D23" s="53">
        <v>49034.2</v>
      </c>
      <c r="E23" s="53">
        <v>25879.200000000001</v>
      </c>
      <c r="F23" s="72">
        <v>26157.599999999999</v>
      </c>
      <c r="G23" s="70">
        <f>SUM(F23-E23)</f>
        <v>278.39999999999782</v>
      </c>
      <c r="H23" s="71">
        <f>SUM(F23/E23)</f>
        <v>1.0107576741166651</v>
      </c>
    </row>
    <row r="24" spans="1:8" ht="34.5" customHeight="1" x14ac:dyDescent="0.3">
      <c r="A24" s="43">
        <v>20000000</v>
      </c>
      <c r="B24" s="103" t="s">
        <v>11</v>
      </c>
      <c r="C24" s="115">
        <f>SUM(C25:C37)</f>
        <v>5071.5</v>
      </c>
      <c r="D24" s="115">
        <f>SUM(D25:D37)</f>
        <v>5253.5</v>
      </c>
      <c r="E24" s="116">
        <f>SUM(E25:E37)</f>
        <v>2823.8</v>
      </c>
      <c r="F24" s="116">
        <f>SUM(F25:F37)</f>
        <v>3066.8</v>
      </c>
      <c r="G24" s="116">
        <f>SUM(G25:G37)</f>
        <v>242.99999999999991</v>
      </c>
      <c r="H24" s="107">
        <f>SUM(F24/E24)</f>
        <v>1.0860542531340747</v>
      </c>
    </row>
    <row r="25" spans="1:8" ht="72" customHeight="1" x14ac:dyDescent="0.35">
      <c r="A25" s="43">
        <v>21010300</v>
      </c>
      <c r="B25" s="87" t="s">
        <v>55</v>
      </c>
      <c r="C25" s="54">
        <v>335.1</v>
      </c>
      <c r="D25" s="54">
        <v>335.1</v>
      </c>
      <c r="E25" s="54">
        <v>148</v>
      </c>
      <c r="F25" s="72">
        <v>122.3</v>
      </c>
      <c r="G25" s="70">
        <f>SUM(F25-E25)</f>
        <v>-25.700000000000003</v>
      </c>
      <c r="H25" s="71">
        <f>SUM(F25/E25)</f>
        <v>0.82635135135135129</v>
      </c>
    </row>
    <row r="26" spans="1:8" ht="48" hidden="1" x14ac:dyDescent="0.35">
      <c r="A26" s="43">
        <v>21050000</v>
      </c>
      <c r="B26" s="87" t="s">
        <v>45</v>
      </c>
      <c r="C26" s="75"/>
      <c r="D26" s="75"/>
      <c r="E26" s="73"/>
      <c r="F26" s="72"/>
      <c r="G26" s="70">
        <f>SUM(F26-E26)</f>
        <v>0</v>
      </c>
      <c r="H26" s="71"/>
    </row>
    <row r="27" spans="1:8" ht="24" hidden="1" x14ac:dyDescent="0.35">
      <c r="A27" s="43">
        <v>21080500</v>
      </c>
      <c r="B27" s="90" t="s">
        <v>14</v>
      </c>
      <c r="C27" s="76"/>
      <c r="D27" s="76"/>
      <c r="E27" s="73"/>
      <c r="F27" s="72"/>
      <c r="G27" s="70"/>
      <c r="H27" s="71"/>
    </row>
    <row r="28" spans="1:8" ht="36" customHeight="1" x14ac:dyDescent="0.35">
      <c r="A28" s="42">
        <v>21081100</v>
      </c>
      <c r="B28" s="86" t="s">
        <v>12</v>
      </c>
      <c r="C28" s="55">
        <v>1000</v>
      </c>
      <c r="D28" s="55">
        <v>1470</v>
      </c>
      <c r="E28" s="55">
        <v>950</v>
      </c>
      <c r="F28" s="72">
        <v>1048.5</v>
      </c>
      <c r="G28" s="70">
        <f t="shared" ref="G28:G37" si="4">SUM(F28-E28)</f>
        <v>98.5</v>
      </c>
      <c r="H28" s="71">
        <f t="shared" ref="H28:H37" si="5">SUM(F28/E28)</f>
        <v>1.1036842105263158</v>
      </c>
    </row>
    <row r="29" spans="1:8" ht="119.25" customHeight="1" x14ac:dyDescent="0.35">
      <c r="A29" s="42">
        <v>21081500</v>
      </c>
      <c r="B29" s="91" t="s">
        <v>56</v>
      </c>
      <c r="C29" s="56">
        <v>120</v>
      </c>
      <c r="D29" s="56">
        <v>120</v>
      </c>
      <c r="E29" s="73">
        <v>70</v>
      </c>
      <c r="F29" s="72">
        <v>127.6</v>
      </c>
      <c r="G29" s="70">
        <f t="shared" si="4"/>
        <v>57.599999999999994</v>
      </c>
      <c r="H29" s="71">
        <f t="shared" si="5"/>
        <v>1.8228571428571427</v>
      </c>
    </row>
    <row r="30" spans="1:8" ht="108" customHeight="1" x14ac:dyDescent="0.35">
      <c r="A30" s="42">
        <v>21082400</v>
      </c>
      <c r="B30" s="91" t="s">
        <v>46</v>
      </c>
      <c r="C30" s="56">
        <v>2</v>
      </c>
      <c r="D30" s="56">
        <v>4</v>
      </c>
      <c r="E30" s="56">
        <v>3</v>
      </c>
      <c r="F30" s="72">
        <v>4</v>
      </c>
      <c r="G30" s="70">
        <f t="shared" si="4"/>
        <v>1</v>
      </c>
      <c r="H30" s="71">
        <f t="shared" si="5"/>
        <v>1.3333333333333333</v>
      </c>
    </row>
    <row r="31" spans="1:8" ht="72" x14ac:dyDescent="0.35">
      <c r="A31" s="42">
        <v>22010300</v>
      </c>
      <c r="B31" s="91" t="s">
        <v>32</v>
      </c>
      <c r="C31" s="56">
        <v>65</v>
      </c>
      <c r="D31" s="56">
        <v>65</v>
      </c>
      <c r="E31" s="56">
        <v>29</v>
      </c>
      <c r="F31" s="72">
        <v>35.700000000000003</v>
      </c>
      <c r="G31" s="70">
        <f t="shared" si="4"/>
        <v>6.7000000000000028</v>
      </c>
      <c r="H31" s="71">
        <f t="shared" si="5"/>
        <v>1.2310344827586208</v>
      </c>
    </row>
    <row r="32" spans="1:8" ht="34.5" customHeight="1" x14ac:dyDescent="0.35">
      <c r="A32" s="42">
        <v>22012500</v>
      </c>
      <c r="B32" s="92" t="s">
        <v>33</v>
      </c>
      <c r="C32" s="57">
        <v>2200</v>
      </c>
      <c r="D32" s="57">
        <v>1830</v>
      </c>
      <c r="E32" s="58">
        <v>890</v>
      </c>
      <c r="F32" s="72">
        <v>895.4</v>
      </c>
      <c r="G32" s="70">
        <f t="shared" si="4"/>
        <v>5.3999999999999773</v>
      </c>
      <c r="H32" s="71">
        <f t="shared" si="5"/>
        <v>1.0060674157303371</v>
      </c>
    </row>
    <row r="33" spans="1:8" ht="54" customHeight="1" x14ac:dyDescent="0.35">
      <c r="A33" s="42">
        <v>22012600</v>
      </c>
      <c r="B33" s="93" t="s">
        <v>34</v>
      </c>
      <c r="C33" s="59">
        <v>300</v>
      </c>
      <c r="D33" s="59">
        <v>300</v>
      </c>
      <c r="E33" s="59">
        <v>150</v>
      </c>
      <c r="F33" s="72">
        <v>172.5</v>
      </c>
      <c r="G33" s="70">
        <f t="shared" si="4"/>
        <v>22.5</v>
      </c>
      <c r="H33" s="71">
        <f t="shared" si="5"/>
        <v>1.1499999999999999</v>
      </c>
    </row>
    <row r="34" spans="1:8" ht="75" customHeight="1" x14ac:dyDescent="0.35">
      <c r="A34" s="42">
        <v>22080400</v>
      </c>
      <c r="B34" s="94" t="s">
        <v>57</v>
      </c>
      <c r="C34" s="59">
        <v>605.9</v>
      </c>
      <c r="D34" s="59">
        <v>605.9</v>
      </c>
      <c r="E34" s="59">
        <v>300</v>
      </c>
      <c r="F34" s="72">
        <v>399.4</v>
      </c>
      <c r="G34" s="70">
        <f t="shared" si="4"/>
        <v>99.399999999999977</v>
      </c>
      <c r="H34" s="71">
        <f t="shared" si="5"/>
        <v>1.3313333333333333</v>
      </c>
    </row>
    <row r="35" spans="1:8" ht="34.5" customHeight="1" x14ac:dyDescent="0.35">
      <c r="A35" s="42">
        <v>22090000</v>
      </c>
      <c r="B35" s="95" t="s">
        <v>13</v>
      </c>
      <c r="C35" s="60">
        <v>28.5</v>
      </c>
      <c r="D35" s="60">
        <v>28.5</v>
      </c>
      <c r="E35" s="60">
        <v>13.8</v>
      </c>
      <c r="F35" s="72">
        <v>12.8</v>
      </c>
      <c r="G35" s="70">
        <f t="shared" si="4"/>
        <v>-1</v>
      </c>
      <c r="H35" s="71">
        <f t="shared" si="5"/>
        <v>0.92753623188405798</v>
      </c>
    </row>
    <row r="36" spans="1:8" ht="36" customHeight="1" x14ac:dyDescent="0.35">
      <c r="A36" s="42">
        <v>24060300</v>
      </c>
      <c r="B36" s="96" t="s">
        <v>14</v>
      </c>
      <c r="C36" s="61">
        <v>400</v>
      </c>
      <c r="D36" s="61">
        <v>480</v>
      </c>
      <c r="E36" s="61">
        <v>270</v>
      </c>
      <c r="F36" s="72">
        <v>248.6</v>
      </c>
      <c r="G36" s="70">
        <f t="shared" si="4"/>
        <v>-21.400000000000006</v>
      </c>
      <c r="H36" s="71">
        <f t="shared" si="5"/>
        <v>0.92074074074074075</v>
      </c>
    </row>
    <row r="37" spans="1:8" ht="211.5" customHeight="1" x14ac:dyDescent="0.35">
      <c r="A37" s="42">
        <v>24062200</v>
      </c>
      <c r="B37" s="97" t="s">
        <v>22</v>
      </c>
      <c r="C37" s="62">
        <v>15</v>
      </c>
      <c r="D37" s="62">
        <v>15</v>
      </c>
      <c r="E37" s="77"/>
      <c r="F37" s="78"/>
      <c r="G37" s="70">
        <f t="shared" si="4"/>
        <v>0</v>
      </c>
      <c r="H37" s="74" t="e">
        <f t="shared" si="5"/>
        <v>#DIV/0!</v>
      </c>
    </row>
    <row r="38" spans="1:8" ht="24.75" hidden="1" x14ac:dyDescent="0.35">
      <c r="A38" s="43">
        <v>30000000</v>
      </c>
      <c r="B38" s="15" t="s">
        <v>21</v>
      </c>
      <c r="C38" s="30"/>
      <c r="D38" s="30"/>
      <c r="E38" s="28"/>
      <c r="F38" s="29"/>
      <c r="G38" s="24">
        <f t="shared" ref="G38:G40" si="6">SUM(F38-E38)</f>
        <v>0</v>
      </c>
      <c r="H38" s="19"/>
    </row>
    <row r="39" spans="1:8" ht="123.75" hidden="1" x14ac:dyDescent="0.35">
      <c r="A39" s="43">
        <v>31010200</v>
      </c>
      <c r="B39" s="16" t="s">
        <v>51</v>
      </c>
      <c r="C39" s="15"/>
      <c r="D39" s="15"/>
      <c r="E39" s="26"/>
      <c r="F39" s="31"/>
      <c r="G39" s="20">
        <f t="shared" si="6"/>
        <v>0</v>
      </c>
      <c r="H39" s="19"/>
    </row>
    <row r="40" spans="1:8" ht="1.5" hidden="1" customHeight="1" x14ac:dyDescent="0.35">
      <c r="A40" s="42">
        <v>31020000</v>
      </c>
      <c r="B40" s="17" t="s">
        <v>35</v>
      </c>
      <c r="C40" s="32"/>
      <c r="D40" s="32"/>
      <c r="E40" s="22"/>
      <c r="F40" s="23"/>
      <c r="G40" s="20">
        <f t="shared" si="6"/>
        <v>0</v>
      </c>
      <c r="H40" s="21"/>
    </row>
    <row r="41" spans="1:8" ht="38.25" customHeight="1" x14ac:dyDescent="0.3">
      <c r="A41" s="46"/>
      <c r="B41" s="122" t="s">
        <v>16</v>
      </c>
      <c r="C41" s="106">
        <f>SUM(C12,C24,C38)</f>
        <v>935295.6</v>
      </c>
      <c r="D41" s="106">
        <f>SUM(D12,D24,D38)</f>
        <v>996312.4</v>
      </c>
      <c r="E41" s="106">
        <f t="shared" ref="E41:F41" si="7">SUM(E12,E24,E38)</f>
        <v>534924.30000000005</v>
      </c>
      <c r="F41" s="106">
        <f t="shared" si="7"/>
        <v>551440</v>
      </c>
      <c r="G41" s="106">
        <f>SUM(G12,G24,G38)</f>
        <v>16515.699999999972</v>
      </c>
      <c r="H41" s="107">
        <f t="shared" ref="H41:H54" si="8">SUM(F41/E41)</f>
        <v>1.0308748359347293</v>
      </c>
    </row>
    <row r="42" spans="1:8" ht="31.5" customHeight="1" x14ac:dyDescent="0.3">
      <c r="A42" s="47">
        <v>40000000</v>
      </c>
      <c r="B42" s="122" t="s">
        <v>15</v>
      </c>
      <c r="C42" s="117">
        <f>SUM(C43,C48)</f>
        <v>126485</v>
      </c>
      <c r="D42" s="117">
        <f t="shared" ref="D42:F42" si="9">SUM(D43,D48)</f>
        <v>149198.69999999998</v>
      </c>
      <c r="E42" s="117">
        <f t="shared" si="9"/>
        <v>129916.5</v>
      </c>
      <c r="F42" s="117">
        <f t="shared" si="9"/>
        <v>129916.5</v>
      </c>
      <c r="G42" s="117">
        <f>SUM(G43,G48)</f>
        <v>0</v>
      </c>
      <c r="H42" s="114">
        <f t="shared" si="8"/>
        <v>1</v>
      </c>
    </row>
    <row r="43" spans="1:8" ht="32.25" customHeight="1" x14ac:dyDescent="0.3">
      <c r="A43" s="47">
        <v>41030000</v>
      </c>
      <c r="B43" s="122" t="s">
        <v>36</v>
      </c>
      <c r="C43" s="117">
        <f>SUM(C44:C47)</f>
        <v>125226.2</v>
      </c>
      <c r="D43" s="117">
        <f>SUM(D44:D47)</f>
        <v>147575.59999999998</v>
      </c>
      <c r="E43" s="117">
        <f>SUM(E44:E47)</f>
        <v>128611</v>
      </c>
      <c r="F43" s="117">
        <f t="shared" ref="F43" si="10">SUM(F44:F47)</f>
        <v>128611</v>
      </c>
      <c r="G43" s="113">
        <f t="shared" ref="G43" si="11">SUM(F43-E43)</f>
        <v>0</v>
      </c>
      <c r="H43" s="114">
        <f t="shared" si="8"/>
        <v>1</v>
      </c>
    </row>
    <row r="44" spans="1:8" ht="48" x14ac:dyDescent="0.35">
      <c r="A44" s="42">
        <v>41033900</v>
      </c>
      <c r="B44" s="88" t="s">
        <v>37</v>
      </c>
      <c r="C44" s="63">
        <v>125226.2</v>
      </c>
      <c r="D44" s="63">
        <v>125226.2</v>
      </c>
      <c r="E44" s="63">
        <v>112102.39999999999</v>
      </c>
      <c r="F44" s="79">
        <v>112102.39999999999</v>
      </c>
      <c r="G44" s="70">
        <f t="shared" ref="G44" si="12">SUM(F44-E44)</f>
        <v>0</v>
      </c>
      <c r="H44" s="71">
        <f t="shared" si="8"/>
        <v>1</v>
      </c>
    </row>
    <row r="45" spans="1:8" ht="72" x14ac:dyDescent="0.35">
      <c r="A45" s="42">
        <v>41035400</v>
      </c>
      <c r="B45" s="88" t="s">
        <v>66</v>
      </c>
      <c r="C45" s="63"/>
      <c r="D45" s="63">
        <v>600.9</v>
      </c>
      <c r="E45" s="63">
        <v>360.6</v>
      </c>
      <c r="F45" s="79">
        <v>360.6</v>
      </c>
      <c r="G45" s="70"/>
      <c r="H45" s="71">
        <f t="shared" si="8"/>
        <v>1</v>
      </c>
    </row>
    <row r="46" spans="1:8" ht="96" x14ac:dyDescent="0.35">
      <c r="A46" s="42">
        <v>41036000</v>
      </c>
      <c r="B46" s="88" t="s">
        <v>67</v>
      </c>
      <c r="C46" s="63"/>
      <c r="D46" s="63">
        <v>12874.1</v>
      </c>
      <c r="E46" s="63">
        <v>7273.6</v>
      </c>
      <c r="F46" s="79">
        <v>7273.6</v>
      </c>
      <c r="G46" s="70"/>
      <c r="H46" s="71">
        <f t="shared" ref="H46" si="13">SUM(F46/E46)</f>
        <v>1</v>
      </c>
    </row>
    <row r="47" spans="1:8" ht="72" x14ac:dyDescent="0.35">
      <c r="A47" s="42">
        <v>41036300</v>
      </c>
      <c r="B47" s="88" t="s">
        <v>68</v>
      </c>
      <c r="C47" s="63"/>
      <c r="D47" s="63">
        <v>8874.4</v>
      </c>
      <c r="E47" s="64">
        <v>8874.4</v>
      </c>
      <c r="F47" s="80">
        <v>8874.4</v>
      </c>
      <c r="G47" s="70"/>
      <c r="H47" s="71">
        <f t="shared" si="8"/>
        <v>1</v>
      </c>
    </row>
    <row r="48" spans="1:8" ht="47.25" x14ac:dyDescent="0.35">
      <c r="A48" s="47">
        <v>41050000</v>
      </c>
      <c r="B48" s="103" t="s">
        <v>38</v>
      </c>
      <c r="C48" s="117">
        <f>SUM(C51:C53)</f>
        <v>1258.8</v>
      </c>
      <c r="D48" s="117">
        <f>SUM(D51:D53)</f>
        <v>1623.1</v>
      </c>
      <c r="E48" s="117">
        <f>SUM(E51:E53)</f>
        <v>1305.5</v>
      </c>
      <c r="F48" s="117">
        <f>SUM(F51:F53)</f>
        <v>1305.5</v>
      </c>
      <c r="G48" s="117">
        <f>SUM(G51:G53)</f>
        <v>0</v>
      </c>
      <c r="H48" s="71">
        <f t="shared" si="8"/>
        <v>1</v>
      </c>
    </row>
    <row r="49" spans="1:45" ht="48.75" customHeight="1" x14ac:dyDescent="0.2">
      <c r="A49" s="147">
        <v>41050200</v>
      </c>
      <c r="B49" s="145" t="s">
        <v>72</v>
      </c>
      <c r="C49" s="138"/>
      <c r="D49" s="138">
        <v>9121.1</v>
      </c>
      <c r="E49" s="138"/>
      <c r="F49" s="138"/>
      <c r="G49" s="138"/>
      <c r="H49" s="140"/>
    </row>
    <row r="50" spans="1:45" ht="394.5" customHeight="1" x14ac:dyDescent="0.2">
      <c r="A50" s="148"/>
      <c r="B50" s="146"/>
      <c r="C50" s="139"/>
      <c r="D50" s="139"/>
      <c r="E50" s="139"/>
      <c r="F50" s="139"/>
      <c r="G50" s="139"/>
      <c r="H50" s="141"/>
    </row>
    <row r="51" spans="1:45" ht="72" x14ac:dyDescent="0.35">
      <c r="A51" s="42">
        <v>41051000</v>
      </c>
      <c r="B51" s="82" t="s">
        <v>39</v>
      </c>
      <c r="C51" s="65">
        <v>1258.8</v>
      </c>
      <c r="D51" s="65">
        <v>1258.8</v>
      </c>
      <c r="E51" s="65">
        <v>1126.8</v>
      </c>
      <c r="F51" s="79">
        <v>1126.8</v>
      </c>
      <c r="G51" s="81">
        <f>SUM(F51-E51)</f>
        <v>0</v>
      </c>
      <c r="H51" s="71">
        <f t="shared" si="8"/>
        <v>1</v>
      </c>
    </row>
    <row r="52" spans="1:45" ht="28.5" customHeight="1" x14ac:dyDescent="0.35">
      <c r="A52" s="42">
        <v>41053900</v>
      </c>
      <c r="B52" s="85" t="s">
        <v>40</v>
      </c>
      <c r="C52" s="76"/>
      <c r="D52" s="66">
        <v>215</v>
      </c>
      <c r="E52" s="66">
        <v>134.80000000000001</v>
      </c>
      <c r="F52" s="80">
        <v>134.80000000000001</v>
      </c>
      <c r="G52" s="70">
        <f t="shared" ref="G52" si="14">SUM(F52-E52)</f>
        <v>0</v>
      </c>
      <c r="H52" s="71">
        <f t="shared" si="8"/>
        <v>1</v>
      </c>
    </row>
    <row r="53" spans="1:45" ht="96" x14ac:dyDescent="0.35">
      <c r="A53" s="42">
        <v>41057700</v>
      </c>
      <c r="B53" s="83" t="s">
        <v>59</v>
      </c>
      <c r="C53" s="27"/>
      <c r="D53" s="76">
        <v>149.30000000000001</v>
      </c>
      <c r="E53" s="64">
        <v>43.9</v>
      </c>
      <c r="F53" s="80">
        <v>43.9</v>
      </c>
      <c r="G53" s="70">
        <f t="shared" ref="G53" si="15">SUM(F53-E53)</f>
        <v>0</v>
      </c>
      <c r="H53" s="71">
        <f t="shared" si="8"/>
        <v>1</v>
      </c>
    </row>
    <row r="54" spans="1:45" s="3" customFormat="1" ht="36.6" customHeight="1" x14ac:dyDescent="0.3">
      <c r="A54" s="11"/>
      <c r="B54" s="103" t="s">
        <v>41</v>
      </c>
      <c r="C54" s="106">
        <f>SUM(C41:C42)</f>
        <v>1061780.6000000001</v>
      </c>
      <c r="D54" s="106">
        <f>SUM(D41:D42)</f>
        <v>1145511.1000000001</v>
      </c>
      <c r="E54" s="106">
        <f>SUM(E41:E42)</f>
        <v>664840.80000000005</v>
      </c>
      <c r="F54" s="106">
        <f>SUM(F41:F42)</f>
        <v>681356.5</v>
      </c>
      <c r="G54" s="106">
        <f>SUM(G41:G42)</f>
        <v>16515.699999999972</v>
      </c>
      <c r="H54" s="107">
        <f t="shared" si="8"/>
        <v>1.0248415861361095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20.25" x14ac:dyDescent="0.3">
      <c r="A55" s="124" t="s">
        <v>42</v>
      </c>
      <c r="B55" s="125"/>
      <c r="C55" s="125"/>
      <c r="D55" s="125"/>
      <c r="E55" s="125"/>
      <c r="F55" s="125"/>
      <c r="G55" s="125"/>
      <c r="H55" s="126"/>
    </row>
    <row r="56" spans="1:45" ht="31.5" customHeight="1" x14ac:dyDescent="0.35">
      <c r="A56" s="43">
        <v>19010000</v>
      </c>
      <c r="B56" s="89" t="s">
        <v>17</v>
      </c>
      <c r="C56" s="62">
        <v>878.2</v>
      </c>
      <c r="D56" s="62">
        <v>878.2</v>
      </c>
      <c r="E56" s="62">
        <v>447</v>
      </c>
      <c r="F56" s="72">
        <v>380.7</v>
      </c>
      <c r="G56" s="70">
        <f>SUM(F56-E56)</f>
        <v>-66.300000000000011</v>
      </c>
      <c r="H56" s="71">
        <f>SUM(F56/E56)</f>
        <v>0.85167785234899329</v>
      </c>
    </row>
    <row r="57" spans="1:45" ht="66" hidden="1" customHeight="1" x14ac:dyDescent="0.35">
      <c r="A57" s="43">
        <v>21110000</v>
      </c>
      <c r="B57" s="89" t="s">
        <v>47</v>
      </c>
      <c r="C57" s="62"/>
      <c r="D57" s="62"/>
      <c r="E57" s="62"/>
      <c r="F57" s="72"/>
      <c r="G57" s="70"/>
      <c r="H57" s="71"/>
    </row>
    <row r="58" spans="1:45" ht="54.75" hidden="1" customHeight="1" x14ac:dyDescent="0.35">
      <c r="A58" s="43">
        <v>24061600</v>
      </c>
      <c r="B58" s="84" t="s">
        <v>60</v>
      </c>
      <c r="C58" s="98"/>
      <c r="D58" s="98"/>
      <c r="E58" s="99"/>
      <c r="F58" s="100"/>
      <c r="G58" s="70">
        <f>SUM(F58-E58)</f>
        <v>0</v>
      </c>
      <c r="H58" s="71"/>
    </row>
    <row r="59" spans="1:45" ht="68.25" customHeight="1" x14ac:dyDescent="0.35">
      <c r="A59" s="43">
        <v>24062100</v>
      </c>
      <c r="B59" s="102" t="s">
        <v>43</v>
      </c>
      <c r="C59" s="98"/>
      <c r="D59" s="98"/>
      <c r="E59" s="99"/>
      <c r="F59" s="100">
        <v>88</v>
      </c>
      <c r="G59" s="70">
        <f>SUM(F59-E59)</f>
        <v>88</v>
      </c>
      <c r="H59" s="71"/>
    </row>
    <row r="60" spans="1:45" ht="35.25" customHeight="1" x14ac:dyDescent="0.35">
      <c r="A60" s="43">
        <v>25000000</v>
      </c>
      <c r="B60" s="102" t="s">
        <v>58</v>
      </c>
      <c r="C60" s="67">
        <v>9860</v>
      </c>
      <c r="D60" s="67">
        <v>10030</v>
      </c>
      <c r="E60" s="67">
        <v>5607.3</v>
      </c>
      <c r="F60" s="101">
        <v>8178.8</v>
      </c>
      <c r="G60" s="70">
        <f>SUM(F60-E60)</f>
        <v>2571.5</v>
      </c>
      <c r="H60" s="71">
        <f>SUM(F60/E60)</f>
        <v>1.4585986125229611</v>
      </c>
    </row>
    <row r="61" spans="1:45" ht="69.75" customHeight="1" x14ac:dyDescent="0.35">
      <c r="A61" s="43">
        <v>41051100</v>
      </c>
      <c r="B61" s="102" t="s">
        <v>23</v>
      </c>
      <c r="C61" s="67"/>
      <c r="D61" s="65">
        <v>4334.8999999999996</v>
      </c>
      <c r="E61" s="65">
        <v>4334.8999999999996</v>
      </c>
      <c r="F61" s="101">
        <v>4338.8</v>
      </c>
      <c r="G61" s="70">
        <f>SUM(F61-E61)</f>
        <v>3.9000000000005457</v>
      </c>
      <c r="H61" s="71">
        <f>SUM(F61/E61)</f>
        <v>1.0008996747329812</v>
      </c>
    </row>
    <row r="62" spans="1:45" ht="27.6" customHeight="1" x14ac:dyDescent="0.35">
      <c r="A62" s="43"/>
      <c r="B62" s="103" t="s">
        <v>18</v>
      </c>
      <c r="C62" s="106">
        <f>SUM(C63:C66)</f>
        <v>170</v>
      </c>
      <c r="D62" s="106"/>
      <c r="E62" s="106"/>
      <c r="F62" s="106">
        <f>SUM(F63:F65)</f>
        <v>0.8</v>
      </c>
      <c r="G62" s="106">
        <f>SUM(G63:G66)</f>
        <v>0.8</v>
      </c>
      <c r="H62" s="25"/>
    </row>
    <row r="63" spans="1:45" ht="96" x14ac:dyDescent="0.35">
      <c r="A63" s="43">
        <v>24110900</v>
      </c>
      <c r="B63" s="104" t="s">
        <v>24</v>
      </c>
      <c r="C63" s="106"/>
      <c r="D63" s="106"/>
      <c r="E63" s="106"/>
      <c r="F63" s="73">
        <v>0.8</v>
      </c>
      <c r="G63" s="70">
        <f>SUM(F63-E63)</f>
        <v>0.8</v>
      </c>
      <c r="H63" s="107"/>
    </row>
    <row r="64" spans="1:45" ht="52.15" hidden="1" customHeight="1" x14ac:dyDescent="0.35">
      <c r="A64" s="43">
        <v>24170000</v>
      </c>
      <c r="B64" s="104" t="s">
        <v>63</v>
      </c>
      <c r="C64" s="106"/>
      <c r="D64" s="106"/>
      <c r="E64" s="106"/>
      <c r="F64" s="73"/>
      <c r="G64" s="70">
        <f>SUM(F64-E64)</f>
        <v>0</v>
      </c>
      <c r="H64" s="107"/>
    </row>
    <row r="65" spans="1:8" ht="95.25" customHeight="1" x14ac:dyDescent="0.35">
      <c r="A65" s="43">
        <v>33010100</v>
      </c>
      <c r="B65" s="105" t="s">
        <v>48</v>
      </c>
      <c r="C65" s="108">
        <v>170</v>
      </c>
      <c r="D65" s="108"/>
      <c r="E65" s="108"/>
      <c r="F65" s="73"/>
      <c r="G65" s="70">
        <f>SUM(F65-E65)</f>
        <v>0</v>
      </c>
      <c r="H65" s="71"/>
    </row>
    <row r="66" spans="1:8" ht="12.75" hidden="1" customHeight="1" x14ac:dyDescent="0.35">
      <c r="A66" s="12">
        <v>33010200</v>
      </c>
      <c r="B66" s="18" t="s">
        <v>49</v>
      </c>
      <c r="C66" s="34"/>
      <c r="D66" s="34"/>
      <c r="E66" s="33"/>
      <c r="F66" s="23"/>
      <c r="G66" s="20">
        <f>SUM(F66-E66)</f>
        <v>0</v>
      </c>
      <c r="H66" s="21"/>
    </row>
    <row r="67" spans="1:8" ht="34.5" customHeight="1" x14ac:dyDescent="0.3">
      <c r="A67" s="13"/>
      <c r="B67" s="103" t="s">
        <v>19</v>
      </c>
      <c r="C67" s="118">
        <f>SUM(C56:C62)</f>
        <v>10908.2</v>
      </c>
      <c r="D67" s="118">
        <f>SUM(D56:D62)</f>
        <v>15243.1</v>
      </c>
      <c r="E67" s="118">
        <f>SUM(E56:E62)</f>
        <v>10389.200000000001</v>
      </c>
      <c r="F67" s="118">
        <f>SUM(F56:F62)</f>
        <v>12987.099999999999</v>
      </c>
      <c r="G67" s="118">
        <f>SUM(G56:G62)</f>
        <v>2597.9000000000005</v>
      </c>
      <c r="H67" s="107">
        <f>SUM(F67/E67)</f>
        <v>1.2500577522812149</v>
      </c>
    </row>
    <row r="68" spans="1:8" ht="32.25" customHeight="1" thickBot="1" x14ac:dyDescent="0.35">
      <c r="A68" s="14"/>
      <c r="B68" s="119" t="s">
        <v>20</v>
      </c>
      <c r="C68" s="120">
        <f>SUM(C54,C67)</f>
        <v>1072688.8</v>
      </c>
      <c r="D68" s="120">
        <f>SUM(D54,D67)</f>
        <v>1160754.2000000002</v>
      </c>
      <c r="E68" s="120">
        <f>SUM(E54,E67)</f>
        <v>675230</v>
      </c>
      <c r="F68" s="120">
        <f>SUM(F54,F67)</f>
        <v>694343.6</v>
      </c>
      <c r="G68" s="120">
        <f>SUM(G54,G67)</f>
        <v>19113.599999999973</v>
      </c>
      <c r="H68" s="121">
        <f>SUM(F68/E68)</f>
        <v>1.028306799164729</v>
      </c>
    </row>
    <row r="69" spans="1:8" ht="12.75" customHeight="1" x14ac:dyDescent="0.35">
      <c r="A69" s="4"/>
      <c r="B69" s="4"/>
      <c r="C69" s="4"/>
      <c r="D69" s="4"/>
      <c r="E69" s="5"/>
      <c r="F69" s="6"/>
      <c r="G69" s="7"/>
      <c r="H69" s="4"/>
    </row>
    <row r="70" spans="1:8" ht="24.75" customHeight="1" x14ac:dyDescent="0.3">
      <c r="A70" s="2"/>
      <c r="B70" s="49"/>
      <c r="C70" s="2"/>
      <c r="D70" s="2"/>
      <c r="E70" s="8"/>
      <c r="F70" s="9"/>
      <c r="G70" s="10"/>
      <c r="H70" s="68"/>
    </row>
    <row r="71" spans="1:8" ht="44.25" customHeight="1" x14ac:dyDescent="0.45">
      <c r="A71" s="123" t="s">
        <v>52</v>
      </c>
      <c r="B71" s="123"/>
      <c r="C71" s="123"/>
      <c r="D71" s="123"/>
      <c r="E71" s="123"/>
      <c r="F71" s="123"/>
      <c r="G71" s="123"/>
      <c r="H71" s="123"/>
    </row>
    <row r="75" spans="1:8" x14ac:dyDescent="0.2">
      <c r="B75" t="s">
        <v>44</v>
      </c>
    </row>
  </sheetData>
  <mergeCells count="26">
    <mergeCell ref="D49:D50"/>
    <mergeCell ref="E49:E50"/>
    <mergeCell ref="E1:H1"/>
    <mergeCell ref="E3:H3"/>
    <mergeCell ref="F4:H4"/>
    <mergeCell ref="E2:H2"/>
    <mergeCell ref="G7:H7"/>
    <mergeCell ref="A5:H5"/>
    <mergeCell ref="A6:H6"/>
    <mergeCell ref="B7:F7"/>
    <mergeCell ref="A71:H71"/>
    <mergeCell ref="A55:H55"/>
    <mergeCell ref="A8:A9"/>
    <mergeCell ref="B8:B9"/>
    <mergeCell ref="C8:C9"/>
    <mergeCell ref="E8:E9"/>
    <mergeCell ref="F8:F9"/>
    <mergeCell ref="G8:H8"/>
    <mergeCell ref="D8:D9"/>
    <mergeCell ref="F49:F50"/>
    <mergeCell ref="G49:G50"/>
    <mergeCell ref="H49:H50"/>
    <mergeCell ref="A11:H11"/>
    <mergeCell ref="B49:B50"/>
    <mergeCell ref="A49:A50"/>
    <mergeCell ref="C49:C50"/>
  </mergeCells>
  <conditionalFormatting sqref="E53:F53">
    <cfRule type="containsErrors" dxfId="111" priority="139">
      <formula>ISERROR(E53)</formula>
    </cfRule>
    <cfRule type="cellIs" dxfId="110" priority="140" operator="equal">
      <formula>0</formula>
    </cfRule>
  </conditionalFormatting>
  <conditionalFormatting sqref="F52">
    <cfRule type="containsErrors" dxfId="109" priority="137">
      <formula>ISERROR(F52)</formula>
    </cfRule>
    <cfRule type="cellIs" dxfId="108" priority="138" operator="equal">
      <formula>0</formula>
    </cfRule>
  </conditionalFormatting>
  <conditionalFormatting sqref="A17:XFD18 A13:B16 F13:XFD16 A24:XFD24 F19:XFD20 E21:XFD21 A19:B23 F22:XFD23 A26:XFD27 A25:B25 F25:XFD25 A38:XFD43 F28:XFD28 E29:XFD29 F30:XFD36 A28:B37 E37:XFD37 A44:B46 A47:C47 A51:B51 A52:C52 F51:XFD52 A57:XFD59 A56:B56 F56:XFD56 A60:B60 A61:C61 F60:XFD61 A62:XFD1048576 F44:XFD47 I50:XFD50 A48:XFD49 G47:G49 A53:XFD55 A12:XFD12 A11 I11:XFD11 A1:XFD10">
    <cfRule type="cellIs" dxfId="107" priority="135" operator="equal">
      <formula>0</formula>
    </cfRule>
  </conditionalFormatting>
  <conditionalFormatting sqref="G48:G49">
    <cfRule type="cellIs" dxfId="106" priority="134" operator="equal">
      <formula>0</formula>
    </cfRule>
  </conditionalFormatting>
  <conditionalFormatting sqref="G42">
    <cfRule type="cellIs" dxfId="105" priority="133" operator="equal">
      <formula>0</formula>
    </cfRule>
  </conditionalFormatting>
  <conditionalFormatting sqref="F13:F16">
    <cfRule type="containsErrors" dxfId="104" priority="127">
      <formula>ISERROR(F13)</formula>
    </cfRule>
    <cfRule type="cellIs" dxfId="103" priority="128" operator="equal">
      <formula>0</formula>
    </cfRule>
  </conditionalFormatting>
  <conditionalFormatting sqref="F60">
    <cfRule type="containsErrors" dxfId="102" priority="97">
      <formula>ISERROR(F60)</formula>
    </cfRule>
    <cfRule type="cellIs" dxfId="101" priority="98" operator="equal">
      <formula>0</formula>
    </cfRule>
  </conditionalFormatting>
  <conditionalFormatting sqref="E21:F21 F19:F20 F22:F23">
    <cfRule type="containsErrors" dxfId="100" priority="123">
      <formula>ISERROR(E19)</formula>
    </cfRule>
    <cfRule type="cellIs" dxfId="99" priority="124" operator="equal">
      <formula>0</formula>
    </cfRule>
  </conditionalFormatting>
  <conditionalFormatting sqref="C26:C27">
    <cfRule type="containsErrors" dxfId="98" priority="121">
      <formula>ISERROR(C26)</formula>
    </cfRule>
    <cfRule type="cellIs" dxfId="97" priority="122" operator="equal">
      <formula>0</formula>
    </cfRule>
  </conditionalFormatting>
  <conditionalFormatting sqref="F51">
    <cfRule type="containsErrors" dxfId="96" priority="105">
      <formula>ISERROR(F51)</formula>
    </cfRule>
    <cfRule type="cellIs" dxfId="95" priority="106" operator="equal">
      <formula>0</formula>
    </cfRule>
  </conditionalFormatting>
  <conditionalFormatting sqref="C38">
    <cfRule type="containsErrors" dxfId="94" priority="117">
      <formula>ISERROR(C38)</formula>
    </cfRule>
    <cfRule type="cellIs" dxfId="93" priority="118" operator="equal">
      <formula>0</formula>
    </cfRule>
  </conditionalFormatting>
  <conditionalFormatting sqref="E26:F27 F25 E29:F29 F28">
    <cfRule type="containsErrors" dxfId="92" priority="115">
      <formula>ISERROR(E25)</formula>
    </cfRule>
    <cfRule type="cellIs" dxfId="91" priority="116" operator="equal">
      <formula>0</formula>
    </cfRule>
  </conditionalFormatting>
  <conditionalFormatting sqref="F30:F33">
    <cfRule type="containsErrors" dxfId="90" priority="113">
      <formula>ISERROR(F30)</formula>
    </cfRule>
    <cfRule type="cellIs" dxfId="89" priority="114" operator="equal">
      <formula>0</formula>
    </cfRule>
  </conditionalFormatting>
  <conditionalFormatting sqref="E37:F38 F34:F36">
    <cfRule type="containsErrors" dxfId="88" priority="111">
      <formula>ISERROR(E34)</formula>
    </cfRule>
    <cfRule type="cellIs" dxfId="87" priority="112" operator="equal">
      <formula>0</formula>
    </cfRule>
  </conditionalFormatting>
  <conditionalFormatting sqref="F44:F46">
    <cfRule type="containsErrors" dxfId="86" priority="109">
      <formula>ISERROR(F44)</formula>
    </cfRule>
    <cfRule type="cellIs" dxfId="85" priority="110" operator="equal">
      <formula>0</formula>
    </cfRule>
  </conditionalFormatting>
  <conditionalFormatting sqref="F56">
    <cfRule type="containsErrors" dxfId="84" priority="101">
      <formula>ISERROR(F56)</formula>
    </cfRule>
    <cfRule type="cellIs" dxfId="83" priority="102" operator="equal">
      <formula>0</formula>
    </cfRule>
  </conditionalFormatting>
  <conditionalFormatting sqref="F59">
    <cfRule type="containsErrors" dxfId="82" priority="99">
      <formula>ISERROR(F59)</formula>
    </cfRule>
    <cfRule type="cellIs" dxfId="81" priority="100" operator="equal">
      <formula>0</formula>
    </cfRule>
  </conditionalFormatting>
  <conditionalFormatting sqref="F61">
    <cfRule type="containsErrors" dxfId="80" priority="95">
      <formula>ISERROR(F61)</formula>
    </cfRule>
    <cfRule type="cellIs" dxfId="79" priority="96" operator="equal">
      <formula>0</formula>
    </cfRule>
  </conditionalFormatting>
  <conditionalFormatting sqref="D62">
    <cfRule type="cellIs" dxfId="78" priority="94" operator="equal">
      <formula>0</formula>
    </cfRule>
  </conditionalFormatting>
  <conditionalFormatting sqref="D26:D27">
    <cfRule type="containsErrors" dxfId="77" priority="88">
      <formula>ISERROR(D26)</formula>
    </cfRule>
    <cfRule type="cellIs" dxfId="76" priority="89" operator="equal">
      <formula>0</formula>
    </cfRule>
  </conditionalFormatting>
  <conditionalFormatting sqref="D38">
    <cfRule type="containsErrors" dxfId="75" priority="84">
      <formula>ISERROR(D38)</formula>
    </cfRule>
    <cfRule type="cellIs" dxfId="74" priority="85" operator="equal">
      <formula>0</formula>
    </cfRule>
  </conditionalFormatting>
  <conditionalFormatting sqref="F16">
    <cfRule type="containsErrors" dxfId="73" priority="73">
      <formula>ISERROR(F16)</formula>
    </cfRule>
    <cfRule type="cellIs" dxfId="72" priority="74" operator="equal">
      <formula>0</formula>
    </cfRule>
  </conditionalFormatting>
  <conditionalFormatting sqref="C13:E13">
    <cfRule type="containsErrors" dxfId="71" priority="71">
      <formula>ISERROR(C13)</formula>
    </cfRule>
    <cfRule type="cellIs" dxfId="70" priority="72" operator="equal">
      <formula>0</formula>
    </cfRule>
  </conditionalFormatting>
  <conditionalFormatting sqref="C14:E14">
    <cfRule type="containsErrors" dxfId="69" priority="69">
      <formula>ISERROR(C14)</formula>
    </cfRule>
    <cfRule type="cellIs" dxfId="68" priority="70" operator="equal">
      <formula>0</formula>
    </cfRule>
  </conditionalFormatting>
  <conditionalFormatting sqref="C15:E15">
    <cfRule type="containsErrors" dxfId="67" priority="67">
      <formula>ISERROR(C15)</formula>
    </cfRule>
    <cfRule type="cellIs" dxfId="66" priority="68" operator="equal">
      <formula>0</formula>
    </cfRule>
  </conditionalFormatting>
  <conditionalFormatting sqref="C16:E16">
    <cfRule type="containsErrors" dxfId="65" priority="65">
      <formula>ISERROR(C16)</formula>
    </cfRule>
    <cfRule type="cellIs" dxfId="64" priority="66" operator="equal">
      <formula>0</formula>
    </cfRule>
  </conditionalFormatting>
  <conditionalFormatting sqref="C19:E19">
    <cfRule type="containsErrors" dxfId="63" priority="63">
      <formula>ISERROR(C19)</formula>
    </cfRule>
    <cfRule type="cellIs" dxfId="62" priority="64" operator="equal">
      <formula>0</formula>
    </cfRule>
  </conditionalFormatting>
  <conditionalFormatting sqref="C20:E20">
    <cfRule type="containsErrors" dxfId="61" priority="61">
      <formula>ISERROR(C20)</formula>
    </cfRule>
    <cfRule type="cellIs" dxfId="60" priority="62" operator="equal">
      <formula>0</formula>
    </cfRule>
  </conditionalFormatting>
  <conditionalFormatting sqref="C21:D21">
    <cfRule type="containsErrors" dxfId="59" priority="59">
      <formula>ISERROR(C21)</formula>
    </cfRule>
    <cfRule type="cellIs" dxfId="58" priority="60" operator="equal">
      <formula>0</formula>
    </cfRule>
  </conditionalFormatting>
  <conditionalFormatting sqref="C22:E22">
    <cfRule type="containsErrors" dxfId="57" priority="57">
      <formula>ISERROR(C22)</formula>
    </cfRule>
    <cfRule type="cellIs" dxfId="56" priority="58" operator="equal">
      <formula>0</formula>
    </cfRule>
  </conditionalFormatting>
  <conditionalFormatting sqref="C23:E23">
    <cfRule type="containsErrors" dxfId="55" priority="55">
      <formula>ISERROR(C23)</formula>
    </cfRule>
    <cfRule type="cellIs" dxfId="54" priority="56" operator="equal">
      <formula>0</formula>
    </cfRule>
  </conditionalFormatting>
  <conditionalFormatting sqref="C25:E25">
    <cfRule type="containsErrors" dxfId="53" priority="53">
      <formula>ISERROR(C25)</formula>
    </cfRule>
    <cfRule type="cellIs" dxfId="52" priority="54" operator="equal">
      <formula>0</formula>
    </cfRule>
  </conditionalFormatting>
  <conditionalFormatting sqref="C28:E28">
    <cfRule type="containsErrors" dxfId="51" priority="51">
      <formula>ISERROR(C28)</formula>
    </cfRule>
    <cfRule type="cellIs" dxfId="50" priority="52" operator="equal">
      <formula>0</formula>
    </cfRule>
  </conditionalFormatting>
  <conditionalFormatting sqref="C29:D29">
    <cfRule type="containsErrors" dxfId="49" priority="49">
      <formula>ISERROR(C29)</formula>
    </cfRule>
    <cfRule type="cellIs" dxfId="48" priority="50" operator="equal">
      <formula>0</formula>
    </cfRule>
  </conditionalFormatting>
  <conditionalFormatting sqref="C30:E30">
    <cfRule type="containsErrors" dxfId="47" priority="47">
      <formula>ISERROR(C30)</formula>
    </cfRule>
    <cfRule type="cellIs" dxfId="46" priority="48" operator="equal">
      <formula>0</formula>
    </cfRule>
  </conditionalFormatting>
  <conditionalFormatting sqref="C31:E31">
    <cfRule type="containsErrors" dxfId="45" priority="45">
      <formula>ISERROR(C31)</formula>
    </cfRule>
    <cfRule type="cellIs" dxfId="44" priority="46" operator="equal">
      <formula>0</formula>
    </cfRule>
  </conditionalFormatting>
  <conditionalFormatting sqref="C32:E32">
    <cfRule type="containsErrors" dxfId="43" priority="43">
      <formula>ISERROR(C32)</formula>
    </cfRule>
    <cfRule type="cellIs" dxfId="42" priority="44" operator="equal">
      <formula>0</formula>
    </cfRule>
  </conditionalFormatting>
  <conditionalFormatting sqref="C33:E33">
    <cfRule type="containsErrors" dxfId="41" priority="41">
      <formula>ISERROR(C33)</formula>
    </cfRule>
    <cfRule type="cellIs" dxfId="40" priority="42" operator="equal">
      <formula>0</formula>
    </cfRule>
  </conditionalFormatting>
  <conditionalFormatting sqref="C34:E34">
    <cfRule type="containsErrors" dxfId="39" priority="39">
      <formula>ISERROR(C34)</formula>
    </cfRule>
    <cfRule type="cellIs" dxfId="38" priority="40" operator="equal">
      <formula>0</formula>
    </cfRule>
  </conditionalFormatting>
  <conditionalFormatting sqref="C35:E35">
    <cfRule type="containsErrors" dxfId="37" priority="37">
      <formula>ISERROR(C35)</formula>
    </cfRule>
    <cfRule type="cellIs" dxfId="36" priority="38" operator="equal">
      <formula>0</formula>
    </cfRule>
  </conditionalFormatting>
  <conditionalFormatting sqref="C36:E36">
    <cfRule type="containsErrors" dxfId="35" priority="35">
      <formula>ISERROR(C36)</formula>
    </cfRule>
    <cfRule type="cellIs" dxfId="34" priority="36" operator="equal">
      <formula>0</formula>
    </cfRule>
  </conditionalFormatting>
  <conditionalFormatting sqref="C37:D37">
    <cfRule type="containsErrors" dxfId="33" priority="33">
      <formula>ISERROR(C37)</formula>
    </cfRule>
    <cfRule type="cellIs" dxfId="32" priority="34" operator="equal">
      <formula>0</formula>
    </cfRule>
  </conditionalFormatting>
  <conditionalFormatting sqref="C44:D44 C45:C46">
    <cfRule type="containsErrors" dxfId="31" priority="31">
      <formula>ISERROR(C44)</formula>
    </cfRule>
    <cfRule type="cellIs" dxfId="30" priority="32" operator="equal">
      <formula>0</formula>
    </cfRule>
  </conditionalFormatting>
  <conditionalFormatting sqref="E44">
    <cfRule type="containsErrors" dxfId="29" priority="29">
      <formula>ISERROR(E44)</formula>
    </cfRule>
    <cfRule type="cellIs" dxfId="28" priority="30" operator="equal">
      <formula>0</formula>
    </cfRule>
  </conditionalFormatting>
  <conditionalFormatting sqref="D45">
    <cfRule type="containsErrors" dxfId="27" priority="27">
      <formula>ISERROR(D45)</formula>
    </cfRule>
    <cfRule type="cellIs" dxfId="26" priority="28" operator="equal">
      <formula>0</formula>
    </cfRule>
  </conditionalFormatting>
  <conditionalFormatting sqref="E45:E46">
    <cfRule type="containsErrors" dxfId="25" priority="25">
      <formula>ISERROR(E45)</formula>
    </cfRule>
    <cfRule type="cellIs" dxfId="24" priority="26" operator="equal">
      <formula>0</formula>
    </cfRule>
  </conditionalFormatting>
  <conditionalFormatting sqref="D46">
    <cfRule type="containsErrors" dxfId="23" priority="23">
      <formula>ISERROR(D46)</formula>
    </cfRule>
    <cfRule type="cellIs" dxfId="22" priority="24" operator="equal">
      <formula>0</formula>
    </cfRule>
  </conditionalFormatting>
  <conditionalFormatting sqref="D47:E47">
    <cfRule type="containsErrors" dxfId="21" priority="21">
      <formula>ISERROR(D47)</formula>
    </cfRule>
    <cfRule type="cellIs" dxfId="20" priority="22" operator="equal">
      <formula>0</formula>
    </cfRule>
  </conditionalFormatting>
  <conditionalFormatting sqref="C51:D51">
    <cfRule type="containsErrors" dxfId="19" priority="19">
      <formula>ISERROR(C51)</formula>
    </cfRule>
    <cfRule type="cellIs" dxfId="18" priority="20" operator="equal">
      <formula>0</formula>
    </cfRule>
  </conditionalFormatting>
  <conditionalFormatting sqref="E51">
    <cfRule type="containsErrors" dxfId="17" priority="17">
      <formula>ISERROR(E51)</formula>
    </cfRule>
    <cfRule type="cellIs" dxfId="16" priority="18" operator="equal">
      <formula>0</formula>
    </cfRule>
  </conditionalFormatting>
  <conditionalFormatting sqref="D52">
    <cfRule type="containsErrors" dxfId="15" priority="15">
      <formula>ISERROR(D52)</formula>
    </cfRule>
    <cfRule type="cellIs" dxfId="14" priority="16" operator="equal">
      <formula>0</formula>
    </cfRule>
  </conditionalFormatting>
  <conditionalFormatting sqref="E52">
    <cfRule type="containsErrors" dxfId="13" priority="13">
      <formula>ISERROR(E52)</formula>
    </cfRule>
    <cfRule type="cellIs" dxfId="12" priority="14" operator="equal">
      <formula>0</formula>
    </cfRule>
  </conditionalFormatting>
  <conditionalFormatting sqref="C56:D56">
    <cfRule type="containsErrors" dxfId="11" priority="11">
      <formula>ISERROR(C56)</formula>
    </cfRule>
    <cfRule type="cellIs" dxfId="10" priority="12" operator="equal">
      <formula>0</formula>
    </cfRule>
  </conditionalFormatting>
  <conditionalFormatting sqref="E56">
    <cfRule type="containsErrors" dxfId="9" priority="9">
      <formula>ISERROR(E56)</formula>
    </cfRule>
    <cfRule type="cellIs" dxfId="8" priority="10" operator="equal">
      <formula>0</formula>
    </cfRule>
  </conditionalFormatting>
  <conditionalFormatting sqref="C60:D60">
    <cfRule type="containsErrors" dxfId="7" priority="7">
      <formula>ISERROR(C60)</formula>
    </cfRule>
    <cfRule type="cellIs" dxfId="6" priority="8" operator="equal">
      <formula>0</formula>
    </cfRule>
  </conditionalFormatting>
  <conditionalFormatting sqref="E60">
    <cfRule type="containsErrors" dxfId="5" priority="5">
      <formula>ISERROR(E60)</formula>
    </cfRule>
    <cfRule type="cellIs" dxfId="4" priority="6" operator="equal">
      <formula>0</formula>
    </cfRule>
  </conditionalFormatting>
  <conditionalFormatting sqref="D61">
    <cfRule type="containsErrors" dxfId="3" priority="3">
      <formula>ISERROR(D61)</formula>
    </cfRule>
    <cfRule type="cellIs" dxfId="2" priority="4" operator="equal">
      <formula>0</formula>
    </cfRule>
  </conditionalFormatting>
  <conditionalFormatting sqref="E61">
    <cfRule type="containsErrors" dxfId="1" priority="1">
      <formula>ISERROR(E61)</formula>
    </cfRule>
    <cfRule type="cellIs" dxfId="0" priority="2" operator="equal">
      <formula>0</formula>
    </cfRule>
  </conditionalFormatting>
  <pageMargins left="1.1811023622047245" right="0.39370078740157483" top="0.78740157480314965" bottom="1.1811023622047245" header="0" footer="0"/>
  <pageSetup paperSize="9" scale="40" fitToWidth="0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2025-07-15T12:16:25Z</cp:lastPrinted>
  <dcterms:created xsi:type="dcterms:W3CDTF">2004-10-20T06:45:28Z</dcterms:created>
  <dcterms:modified xsi:type="dcterms:W3CDTF">2025-08-05T11:27:52Z</dcterms:modified>
</cp:coreProperties>
</file>