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20" yWindow="-120" windowWidth="29040" windowHeight="15840"/>
  </bookViews>
  <sheets>
    <sheet name="Аркуш1" sheetId="1" r:id="rId1"/>
    <sheet name="Аркуш2" sheetId="2" r:id="rId2"/>
  </sheets>
  <definedNames>
    <definedName name="_Hlk152758676" localSheetId="0">Аркуш1!#REF!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N13" i="1" l="1"/>
  <c r="N12" i="1" l="1"/>
  <c r="K8" i="2"/>
  <c r="K7" i="2"/>
  <c r="E8" i="2"/>
  <c r="E9" i="2"/>
  <c r="E7" i="2"/>
  <c r="I14" i="1" l="1"/>
  <c r="I12" i="1"/>
  <c r="C14" i="1"/>
  <c r="C13" i="1"/>
  <c r="C12" i="1"/>
  <c r="I13" i="1"/>
</calcChain>
</file>

<file path=xl/sharedStrings.xml><?xml version="1.0" encoding="utf-8"?>
<sst xmlns="http://schemas.openxmlformats.org/spreadsheetml/2006/main" count="46" uniqueCount="36">
  <si>
    <t>Таблиця 1</t>
  </si>
  <si>
    <t>№ з/п</t>
  </si>
  <si>
    <t>найменування заходу</t>
  </si>
  <si>
    <t>всього</t>
  </si>
  <si>
    <t>Таблиця 2</t>
  </si>
  <si>
    <t>Найменування завдання, заходу</t>
  </si>
  <si>
    <t>Значення показників</t>
  </si>
  <si>
    <t>у т. ч. за роками</t>
  </si>
  <si>
    <t>всього по програмі</t>
  </si>
  <si>
    <t xml:space="preserve">всього  </t>
  </si>
  <si>
    <t>один. виміру</t>
  </si>
  <si>
    <t>найменування показників виконання завдання</t>
  </si>
  <si>
    <t xml:space="preserve">Завдання, заходи та строки  виконання  Комплексної програми розвитку цивільного захисту Вараської міської територіальної громади на  2021-2025 роки 
</t>
  </si>
  <si>
    <t>Утримання захисних споруд цивільного захисту</t>
  </si>
  <si>
    <t>Очікувані результати виконання   Комплексної програми розвитку цивільного захисту  Вараської міської територіальної громади на  2021-2025 роки (в частині заходів, де вносяться зміни)</t>
  </si>
  <si>
    <t>шт.</t>
  </si>
  <si>
    <t>Оформлення та матеріально-технічне забезпечення консультаційних пунктів</t>
  </si>
  <si>
    <t>Технічне оснащення евакуаційних органів (збірних пунктів евакуації, проміжних пунктів)</t>
  </si>
  <si>
    <t>Забезпечення спеціальним обладнанням та матеріалами  зірних пунктів евакуації та проміжних пунктів евакуації</t>
  </si>
  <si>
    <t>Проведення обстеження, очищення та ремонт споруд цивільного захисту(сховищ та протирадіаційних укриттів). Внесок співвласників щодо утримання багатоквартирних будинків</t>
  </si>
  <si>
    <t>Оформлення та матеріально-технічне забезпечення консультаційних пунктів                  (закупівля ноутбуків, проекторів, меблів</t>
  </si>
  <si>
    <t>13.2</t>
  </si>
  <si>
    <t>Орієнтовні обсяги фінансування, тис.грн</t>
  </si>
  <si>
    <t>13</t>
  </si>
  <si>
    <t>Про внесення змін до Комплексної програми розвитку цивільного захисту Вараської міської територіальної громади на 2021-2025 роки №1400-ПР-23, затвердженої рішенням Вараської міської ради від 15.12.2020 №31 (в редакції наказу начальника Вараської міської військової адміністрації від 21.03.2025  №71)</t>
  </si>
  <si>
    <t>16</t>
  </si>
  <si>
    <t>Матеріально-технічне забезпечення діяльності пожежно-рятувального рідрозділу ДСНС у м. Вараш, з метою належного виконання завдань оперативного реагування та забезпечення особистої діяльності та безпеки рятувальника</t>
  </si>
  <si>
    <t>Наказ начальника міської військової адміністрації від 21.03.2024 №71</t>
  </si>
  <si>
    <t>Примітка</t>
  </si>
  <si>
    <t>Порівняльна таблиця до нової редакції проєкту рішення Вараської міської ради №3505-ПРР-VIII-1440 від 22.03.2025</t>
  </si>
  <si>
    <r>
      <rPr>
        <sz val="9"/>
        <rFont val="Times New Roman"/>
        <family val="1"/>
        <charset val="204"/>
      </rPr>
      <t xml:space="preserve">В пункті 9 паспорту Комплексної програми розвитку цивільного захисту Вараської міської територіальної  громади на 2021-2025 роки внести зміни: </t>
    </r>
    <r>
      <rPr>
        <b/>
        <sz val="9"/>
        <rFont val="Times New Roman"/>
        <family val="1"/>
        <charset val="204"/>
      </rPr>
      <t>загальний обсяг фінансових ресурсів, необхідних для реалізації програми, в т. ч. за роками  - 38929,6 тис.  грн: 2021 рік - 6991,0 тис.  грн;</t>
    </r>
    <r>
      <rPr>
        <b/>
        <sz val="9"/>
        <color rgb="FFFF0000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>2022 рік - 4254,0  тис. грн;</t>
    </r>
    <r>
      <rPr>
        <b/>
        <sz val="9"/>
        <color rgb="FFFF0000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>2023 рік - 3465,0  тис. грн;</t>
    </r>
    <r>
      <rPr>
        <b/>
        <sz val="9"/>
        <color rgb="FFFF0000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>2024 рік - 16401,4 тис. гр.; 2025 рік -7818,2 тис. грн.</t>
    </r>
  </si>
  <si>
    <r>
      <t xml:space="preserve">Проєкт рішення міської ради </t>
    </r>
    <r>
      <rPr>
        <sz val="8"/>
        <color theme="1"/>
        <rFont val="Times New Roman"/>
        <family val="1"/>
        <charset val="204"/>
      </rPr>
      <t xml:space="preserve"> №3505 - ПРР-VIII-1440 від 22.03.2025  в новій  </t>
    </r>
    <r>
      <rPr>
        <sz val="9"/>
        <color theme="1"/>
        <rFont val="Times New Roman"/>
        <family val="1"/>
        <charset val="204"/>
      </rPr>
      <t xml:space="preserve">редакції                                                      </t>
    </r>
  </si>
  <si>
    <t>(+1296,1)</t>
  </si>
  <si>
    <t>(+447,5)</t>
  </si>
  <si>
    <t>(+20,4)</t>
  </si>
  <si>
    <t>(+1764,0)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</si>
</sst>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11" fillId="0" borderId="0" xfId="0" applyFont="1"/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0" fontId="0" fillId="0" borderId="2" xfId="0" applyBorder="1"/>
    <xf numFmtId="0" fontId="5" fillId="0" borderId="7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textRotation="90"/>
    </xf>
    <xf numFmtId="164" fontId="16" fillId="0" borderId="2" xfId="0" applyNumberFormat="1" applyFont="1" applyBorder="1" applyAlignment="1">
      <alignment horizontal="center" vertical="center" textRotation="90"/>
    </xf>
    <xf numFmtId="164" fontId="16" fillId="0" borderId="2" xfId="0" applyNumberFormat="1" applyFont="1" applyBorder="1" applyAlignment="1">
      <alignment horizontal="center" vertical="center" textRotation="90" wrapText="1"/>
    </xf>
    <xf numFmtId="164" fontId="8" fillId="0" borderId="2" xfId="0" applyNumberFormat="1" applyFont="1" applyBorder="1" applyAlignment="1">
      <alignment horizontal="center" vertical="center" textRotation="90"/>
    </xf>
    <xf numFmtId="164" fontId="17" fillId="0" borderId="2" xfId="0" applyNumberFormat="1" applyFont="1" applyBorder="1" applyAlignment="1">
      <alignment horizontal="center" vertical="center" textRotation="90" wrapText="1"/>
    </xf>
    <xf numFmtId="164" fontId="13" fillId="0" borderId="2" xfId="0" applyNumberFormat="1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top" wrapText="1"/>
    </xf>
    <xf numFmtId="164" fontId="13" fillId="0" borderId="2" xfId="0" applyNumberFormat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0" fontId="8" fillId="0" borderId="1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2" fontId="13" fillId="0" borderId="5" xfId="0" applyNumberFormat="1" applyFont="1" applyBorder="1" applyAlignment="1">
      <alignment horizontal="center" vertical="center" textRotation="90"/>
    </xf>
    <xf numFmtId="2" fontId="13" fillId="0" borderId="3" xfId="0" applyNumberFormat="1" applyFont="1" applyBorder="1" applyAlignment="1">
      <alignment horizontal="center" vertical="center" textRotation="90"/>
    </xf>
    <xf numFmtId="2" fontId="13" fillId="0" borderId="5" xfId="0" applyNumberFormat="1" applyFont="1" applyBorder="1" applyAlignment="1">
      <alignment horizontal="center" vertical="center" textRotation="90" wrapText="1"/>
    </xf>
    <xf numFmtId="2" fontId="13" fillId="0" borderId="3" xfId="0" applyNumberFormat="1" applyFont="1" applyBorder="1" applyAlignment="1">
      <alignment horizontal="center" vertical="center" textRotation="90" wrapText="1"/>
    </xf>
    <xf numFmtId="2" fontId="13" fillId="0" borderId="5" xfId="0" applyNumberFormat="1" applyFont="1" applyBorder="1" applyAlignment="1">
      <alignment horizontal="center" vertical="center" textRotation="89"/>
    </xf>
    <xf numFmtId="2" fontId="13" fillId="0" borderId="3" xfId="0" applyNumberFormat="1" applyFont="1" applyBorder="1" applyAlignment="1">
      <alignment horizontal="center" vertical="center" textRotation="89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4" zoomScale="136" zoomScaleNormal="136" workbookViewId="0">
      <selection activeCell="T14" sqref="T14"/>
    </sheetView>
  </sheetViews>
  <sheetFormatPr defaultRowHeight="15" x14ac:dyDescent="0.25"/>
  <cols>
    <col min="1" max="1" width="5.85546875" customWidth="1"/>
    <col min="2" max="2" width="37.42578125" customWidth="1"/>
    <col min="3" max="3" width="7.140625" customWidth="1"/>
    <col min="4" max="4" width="6.7109375" customWidth="1"/>
    <col min="5" max="5" width="6.5703125" customWidth="1"/>
    <col min="6" max="6" width="7.42578125" style="8" customWidth="1"/>
    <col min="7" max="7" width="7.28515625" customWidth="1"/>
    <col min="8" max="8" width="7.140625" customWidth="1"/>
    <col min="9" max="9" width="7.7109375" customWidth="1"/>
    <col min="10" max="10" width="6.85546875" customWidth="1"/>
    <col min="11" max="11" width="6.7109375" customWidth="1"/>
    <col min="12" max="12" width="7" customWidth="1"/>
    <col min="13" max="13" width="6.5703125" customWidth="1"/>
    <col min="14" max="14" width="7.5703125" customWidth="1"/>
    <col min="15" max="15" width="8" customWidth="1"/>
    <col min="16" max="16" width="2.5703125" customWidth="1"/>
  </cols>
  <sheetData>
    <row r="1" spans="1:17" ht="33.75" customHeight="1" x14ac:dyDescent="0.2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58.5" customHeight="1" x14ac:dyDescent="0.25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60.75" customHeight="1" x14ac:dyDescent="0.25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36" customHeight="1" x14ac:dyDescent="0.25">
      <c r="A4" s="43" t="s">
        <v>12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59.25" hidden="1" customHeight="1" thickBot="1" x14ac:dyDescent="0.25">
      <c r="A5" s="1"/>
      <c r="B5" s="1"/>
      <c r="C5" s="1"/>
      <c r="D5" s="1"/>
      <c r="E5" s="1"/>
      <c r="F5" s="7"/>
      <c r="G5" s="1"/>
      <c r="H5" s="1"/>
      <c r="I5" s="1"/>
      <c r="J5" s="1"/>
      <c r="K5" s="1"/>
      <c r="L5" s="1"/>
      <c r="M5" s="1"/>
      <c r="N5" s="2"/>
    </row>
    <row r="6" spans="1:17" ht="12.75" customHeight="1" thickBot="1" x14ac:dyDescent="0.3">
      <c r="A6" s="1"/>
      <c r="B6" s="1"/>
      <c r="C6" s="1"/>
      <c r="D6" s="1"/>
      <c r="E6" s="1"/>
      <c r="F6" s="7"/>
      <c r="G6" s="1"/>
      <c r="H6" s="1"/>
      <c r="I6" s="1"/>
      <c r="J6" s="1"/>
      <c r="K6" s="1"/>
      <c r="L6" s="1"/>
      <c r="M6" s="1"/>
      <c r="N6" s="3" t="s">
        <v>0</v>
      </c>
    </row>
    <row r="7" spans="1:17" ht="22.5" customHeight="1" x14ac:dyDescent="0.25">
      <c r="A7" s="54" t="s">
        <v>1</v>
      </c>
      <c r="B7" s="57" t="s">
        <v>2</v>
      </c>
      <c r="C7" s="48" t="s">
        <v>22</v>
      </c>
      <c r="D7" s="48"/>
      <c r="E7" s="47"/>
      <c r="F7" s="47"/>
      <c r="G7" s="47"/>
      <c r="H7" s="47"/>
      <c r="I7" s="46" t="s">
        <v>22</v>
      </c>
      <c r="J7" s="46"/>
      <c r="K7" s="47"/>
      <c r="L7" s="47"/>
      <c r="M7" s="47"/>
      <c r="N7" s="47"/>
      <c r="O7" s="60" t="s">
        <v>28</v>
      </c>
      <c r="P7" s="61"/>
    </row>
    <row r="8" spans="1:17" ht="0.75" customHeight="1" x14ac:dyDescent="0.25">
      <c r="A8" s="55"/>
      <c r="B8" s="55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62"/>
      <c r="P8" s="63"/>
    </row>
    <row r="9" spans="1:17" ht="35.25" customHeight="1" x14ac:dyDescent="0.25">
      <c r="A9" s="55"/>
      <c r="B9" s="55"/>
      <c r="C9" s="46" t="s">
        <v>27</v>
      </c>
      <c r="D9" s="46"/>
      <c r="E9" s="49"/>
      <c r="F9" s="49"/>
      <c r="G9" s="49"/>
      <c r="H9" s="49"/>
      <c r="I9" s="48" t="s">
        <v>31</v>
      </c>
      <c r="J9" s="48"/>
      <c r="K9" s="49"/>
      <c r="L9" s="49"/>
      <c r="M9" s="49"/>
      <c r="N9" s="49"/>
      <c r="O9" s="62"/>
      <c r="P9" s="63"/>
    </row>
    <row r="10" spans="1:17" ht="21" customHeight="1" x14ac:dyDescent="0.25">
      <c r="A10" s="55"/>
      <c r="B10" s="55"/>
      <c r="C10" s="58" t="s">
        <v>3</v>
      </c>
      <c r="D10" s="50">
        <v>2021</v>
      </c>
      <c r="E10" s="50">
        <v>2022</v>
      </c>
      <c r="F10" s="50">
        <v>2023</v>
      </c>
      <c r="G10" s="50">
        <v>2024</v>
      </c>
      <c r="H10" s="50">
        <v>2025</v>
      </c>
      <c r="I10" s="52" t="s">
        <v>3</v>
      </c>
      <c r="J10" s="44">
        <v>2021</v>
      </c>
      <c r="K10" s="44">
        <v>2022</v>
      </c>
      <c r="L10" s="44">
        <v>2023</v>
      </c>
      <c r="M10" s="44">
        <v>2024</v>
      </c>
      <c r="N10" s="44">
        <v>2025</v>
      </c>
      <c r="O10" s="62"/>
      <c r="P10" s="63"/>
    </row>
    <row r="11" spans="1:17" ht="12" customHeight="1" x14ac:dyDescent="0.25">
      <c r="A11" s="56"/>
      <c r="B11" s="56"/>
      <c r="C11" s="59"/>
      <c r="D11" s="51"/>
      <c r="E11" s="51"/>
      <c r="F11" s="51"/>
      <c r="G11" s="51"/>
      <c r="H11" s="51"/>
      <c r="I11" s="53"/>
      <c r="J11" s="45"/>
      <c r="K11" s="45"/>
      <c r="L11" s="45"/>
      <c r="M11" s="45"/>
      <c r="N11" s="45"/>
      <c r="O11" s="64"/>
      <c r="P11" s="65"/>
    </row>
    <row r="12" spans="1:17" ht="59.25" customHeight="1" x14ac:dyDescent="0.25">
      <c r="A12" s="37">
        <v>11</v>
      </c>
      <c r="B12" s="12" t="s">
        <v>17</v>
      </c>
      <c r="C12" s="26">
        <f>SUM(D12:H12)</f>
        <v>500</v>
      </c>
      <c r="D12" s="27">
        <v>100</v>
      </c>
      <c r="E12" s="28">
        <v>100</v>
      </c>
      <c r="F12" s="28">
        <v>100</v>
      </c>
      <c r="G12" s="27">
        <v>100</v>
      </c>
      <c r="H12" s="29">
        <v>100</v>
      </c>
      <c r="I12" s="30">
        <f>SUM(J12:N12)</f>
        <v>1796.1</v>
      </c>
      <c r="J12" s="27">
        <v>100</v>
      </c>
      <c r="K12" s="28">
        <v>100</v>
      </c>
      <c r="L12" s="28">
        <v>100</v>
      </c>
      <c r="M12" s="29">
        <v>100</v>
      </c>
      <c r="N12" s="31">
        <f>H12+1296.1</f>
        <v>1396.1</v>
      </c>
      <c r="O12" s="66" t="s">
        <v>32</v>
      </c>
      <c r="P12" s="67"/>
      <c r="Q12" s="39"/>
    </row>
    <row r="13" spans="1:17" ht="47.25" customHeight="1" x14ac:dyDescent="0.25">
      <c r="A13" s="37">
        <v>12</v>
      </c>
      <c r="B13" s="35" t="s">
        <v>13</v>
      </c>
      <c r="C13" s="26">
        <f>SUM(D13:H13)</f>
        <v>2218.5</v>
      </c>
      <c r="D13" s="27">
        <v>100</v>
      </c>
      <c r="E13" s="28">
        <v>1350</v>
      </c>
      <c r="F13" s="28">
        <v>500.6</v>
      </c>
      <c r="G13" s="27">
        <v>167.9</v>
      </c>
      <c r="H13" s="29">
        <v>100</v>
      </c>
      <c r="I13" s="30">
        <f>SUM(J13:N13)</f>
        <v>2666</v>
      </c>
      <c r="J13" s="27">
        <v>100</v>
      </c>
      <c r="K13" s="28">
        <v>1350</v>
      </c>
      <c r="L13" s="28">
        <v>500.6</v>
      </c>
      <c r="M13" s="29">
        <v>167.9</v>
      </c>
      <c r="N13" s="31">
        <f>100+447.5</f>
        <v>547.5</v>
      </c>
      <c r="O13" s="68" t="s">
        <v>33</v>
      </c>
      <c r="P13" s="69"/>
      <c r="Q13" s="39"/>
    </row>
    <row r="14" spans="1:17" ht="56.25" customHeight="1" x14ac:dyDescent="0.25">
      <c r="A14" s="38" t="s">
        <v>21</v>
      </c>
      <c r="B14" s="35" t="s">
        <v>16</v>
      </c>
      <c r="C14" s="26">
        <f>SUM(D14:H14)</f>
        <v>200</v>
      </c>
      <c r="D14" s="27">
        <v>40</v>
      </c>
      <c r="E14" s="28">
        <v>40</v>
      </c>
      <c r="F14" s="28">
        <v>40</v>
      </c>
      <c r="G14" s="27">
        <v>40</v>
      </c>
      <c r="H14" s="29">
        <v>40</v>
      </c>
      <c r="I14" s="30">
        <f>SUM(J14:N14)</f>
        <v>220.4</v>
      </c>
      <c r="J14" s="27">
        <v>40</v>
      </c>
      <c r="K14" s="28">
        <v>40</v>
      </c>
      <c r="L14" s="28">
        <v>40</v>
      </c>
      <c r="M14" s="29">
        <v>40</v>
      </c>
      <c r="N14" s="31">
        <f>40+15.4+5</f>
        <v>60.4</v>
      </c>
      <c r="O14" s="70" t="s">
        <v>34</v>
      </c>
      <c r="P14" s="71"/>
      <c r="Q14" s="39"/>
    </row>
    <row r="15" spans="1:17" ht="63.75" customHeight="1" x14ac:dyDescent="0.25">
      <c r="A15" s="38" t="s">
        <v>25</v>
      </c>
      <c r="B15" s="35" t="s">
        <v>26</v>
      </c>
      <c r="C15" s="26">
        <v>1580</v>
      </c>
      <c r="D15" s="27">
        <v>320</v>
      </c>
      <c r="E15" s="28">
        <v>270</v>
      </c>
      <c r="F15" s="28">
        <v>270</v>
      </c>
      <c r="G15" s="27">
        <v>200</v>
      </c>
      <c r="H15" s="29">
        <v>520</v>
      </c>
      <c r="I15" s="30">
        <v>1580</v>
      </c>
      <c r="J15" s="27">
        <v>320</v>
      </c>
      <c r="K15" s="28">
        <v>270</v>
      </c>
      <c r="L15" s="28">
        <v>270</v>
      </c>
      <c r="M15" s="29">
        <v>200</v>
      </c>
      <c r="N15" s="31">
        <v>520</v>
      </c>
      <c r="O15" s="68"/>
      <c r="P15" s="69"/>
      <c r="Q15" s="39"/>
    </row>
    <row r="16" spans="1:17" ht="54" customHeight="1" x14ac:dyDescent="0.25">
      <c r="A16" s="23"/>
      <c r="B16" s="15" t="s">
        <v>8</v>
      </c>
      <c r="C16" s="36">
        <v>37165.599999999999</v>
      </c>
      <c r="D16" s="26">
        <v>6991</v>
      </c>
      <c r="E16" s="26">
        <v>4254</v>
      </c>
      <c r="F16" s="26">
        <v>3465</v>
      </c>
      <c r="G16" s="26">
        <v>16401.400000000001</v>
      </c>
      <c r="H16" s="31">
        <v>6054.2</v>
      </c>
      <c r="I16" s="26">
        <v>38929.599999999999</v>
      </c>
      <c r="J16" s="26">
        <v>6991</v>
      </c>
      <c r="K16" s="26">
        <v>4254</v>
      </c>
      <c r="L16" s="26">
        <v>3465</v>
      </c>
      <c r="M16" s="26">
        <v>16401.400000000001</v>
      </c>
      <c r="N16" s="26">
        <v>7818.2</v>
      </c>
      <c r="O16" s="72" t="s">
        <v>35</v>
      </c>
      <c r="P16" s="73"/>
      <c r="Q16" s="39"/>
    </row>
  </sheetData>
  <mergeCells count="28">
    <mergeCell ref="O7:P11"/>
    <mergeCell ref="O12:P12"/>
    <mergeCell ref="O13:P13"/>
    <mergeCell ref="O14:P14"/>
    <mergeCell ref="O16:P16"/>
    <mergeCell ref="O15:P15"/>
    <mergeCell ref="B7:B11"/>
    <mergeCell ref="C10:C11"/>
    <mergeCell ref="D10:D11"/>
    <mergeCell ref="E10:E11"/>
    <mergeCell ref="C7:H8"/>
    <mergeCell ref="C9:H9"/>
    <mergeCell ref="A1:P1"/>
    <mergeCell ref="A2:P2"/>
    <mergeCell ref="A3:P3"/>
    <mergeCell ref="A4:P4"/>
    <mergeCell ref="K10:K11"/>
    <mergeCell ref="L10:L11"/>
    <mergeCell ref="M10:M11"/>
    <mergeCell ref="N10:N11"/>
    <mergeCell ref="I7:N8"/>
    <mergeCell ref="I9:N9"/>
    <mergeCell ref="F10:F11"/>
    <mergeCell ref="G10:G11"/>
    <mergeCell ref="H10:H11"/>
    <mergeCell ref="I10:I11"/>
    <mergeCell ref="J10:J11"/>
    <mergeCell ref="A7:A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opLeftCell="A10" workbookViewId="0">
      <selection activeCell="P9" sqref="P9"/>
    </sheetView>
  </sheetViews>
  <sheetFormatPr defaultRowHeight="15" x14ac:dyDescent="0.25"/>
  <cols>
    <col min="1" max="1" width="3.140625" customWidth="1"/>
    <col min="2" max="3" width="18.28515625" customWidth="1"/>
    <col min="4" max="4" width="7.7109375" customWidth="1"/>
    <col min="5" max="6" width="8.28515625" customWidth="1"/>
    <col min="7" max="7" width="7.7109375" customWidth="1"/>
    <col min="8" max="10" width="7.28515625" customWidth="1"/>
    <col min="11" max="12" width="7.85546875" customWidth="1"/>
    <col min="13" max="13" width="6.28515625" customWidth="1"/>
    <col min="14" max="14" width="6.7109375" customWidth="1"/>
    <col min="15" max="15" width="7.28515625" customWidth="1"/>
    <col min="16" max="16" width="7.5703125" customWidth="1"/>
  </cols>
  <sheetData>
    <row r="1" spans="1:16" ht="33" customHeight="1" x14ac:dyDescent="0.25">
      <c r="B1" s="74" t="s">
        <v>14</v>
      </c>
      <c r="C1" s="74"/>
      <c r="D1" s="74"/>
      <c r="E1" s="74"/>
      <c r="F1" s="74"/>
      <c r="G1" s="74"/>
      <c r="H1" s="74"/>
      <c r="I1" s="74"/>
      <c r="J1" s="74"/>
      <c r="K1" s="75"/>
      <c r="L1" s="75"/>
      <c r="M1" s="75"/>
      <c r="N1" s="75"/>
      <c r="O1" s="75"/>
      <c r="P1" s="75"/>
    </row>
    <row r="2" spans="1:16" ht="15.75" x14ac:dyDescent="0.25">
      <c r="B2" s="4"/>
      <c r="C2" s="4"/>
      <c r="D2" s="4"/>
      <c r="E2" s="4"/>
      <c r="F2" s="4"/>
      <c r="G2" s="5"/>
      <c r="H2" s="5"/>
    </row>
    <row r="3" spans="1:16" ht="15.75" thickBot="1" x14ac:dyDescent="0.3">
      <c r="G3" s="6"/>
      <c r="H3" s="76"/>
      <c r="I3" s="76"/>
      <c r="J3" s="76"/>
      <c r="N3" s="76" t="s">
        <v>4</v>
      </c>
      <c r="O3" s="76"/>
      <c r="P3" s="76"/>
    </row>
    <row r="4" spans="1:16" ht="15.75" customHeight="1" x14ac:dyDescent="0.25">
      <c r="A4" s="83" t="s">
        <v>1</v>
      </c>
      <c r="B4" s="85" t="s">
        <v>5</v>
      </c>
      <c r="C4" s="79" t="s">
        <v>11</v>
      </c>
      <c r="D4" s="79" t="s">
        <v>10</v>
      </c>
      <c r="E4" s="85" t="s">
        <v>6</v>
      </c>
      <c r="F4" s="85"/>
      <c r="G4" s="85"/>
      <c r="H4" s="85"/>
      <c r="I4" s="85"/>
      <c r="J4" s="85"/>
      <c r="K4" s="85" t="s">
        <v>6</v>
      </c>
      <c r="L4" s="85"/>
      <c r="M4" s="86"/>
      <c r="N4" s="86"/>
      <c r="O4" s="86"/>
      <c r="P4" s="87"/>
    </row>
    <row r="5" spans="1:16" x14ac:dyDescent="0.25">
      <c r="A5" s="84"/>
      <c r="B5" s="77"/>
      <c r="C5" s="80"/>
      <c r="D5" s="80"/>
      <c r="E5" s="77" t="s">
        <v>9</v>
      </c>
      <c r="F5" s="32"/>
      <c r="G5" s="77"/>
      <c r="H5" s="77"/>
      <c r="I5" s="77"/>
      <c r="J5" s="77"/>
      <c r="K5" s="77" t="s">
        <v>3</v>
      </c>
      <c r="L5" s="32"/>
      <c r="M5" s="77" t="s">
        <v>7</v>
      </c>
      <c r="N5" s="77"/>
      <c r="O5" s="77"/>
      <c r="P5" s="78"/>
    </row>
    <row r="6" spans="1:16" ht="39" customHeight="1" x14ac:dyDescent="0.25">
      <c r="A6" s="84"/>
      <c r="B6" s="77"/>
      <c r="C6" s="81"/>
      <c r="D6" s="81"/>
      <c r="E6" s="77"/>
      <c r="F6" s="32">
        <v>2021</v>
      </c>
      <c r="G6" s="32">
        <v>2022</v>
      </c>
      <c r="H6" s="32">
        <v>2023</v>
      </c>
      <c r="I6" s="32">
        <v>2024</v>
      </c>
      <c r="J6" s="32">
        <v>2025</v>
      </c>
      <c r="K6" s="82"/>
      <c r="L6" s="33">
        <v>2021</v>
      </c>
      <c r="M6" s="32">
        <v>2022</v>
      </c>
      <c r="N6" s="32">
        <v>2023</v>
      </c>
      <c r="O6" s="32">
        <v>2024</v>
      </c>
      <c r="P6" s="34">
        <v>2025</v>
      </c>
    </row>
    <row r="7" spans="1:16" ht="132.75" customHeight="1" x14ac:dyDescent="0.25">
      <c r="A7" s="24">
        <v>11</v>
      </c>
      <c r="B7" s="9" t="s">
        <v>17</v>
      </c>
      <c r="C7" s="22" t="s">
        <v>18</v>
      </c>
      <c r="D7" s="19" t="s">
        <v>15</v>
      </c>
      <c r="E7" s="17">
        <f>SUM(F7:J7)</f>
        <v>13</v>
      </c>
      <c r="F7" s="14">
        <v>3</v>
      </c>
      <c r="G7" s="18">
        <v>3</v>
      </c>
      <c r="H7" s="14">
        <v>3</v>
      </c>
      <c r="I7" s="32">
        <v>2</v>
      </c>
      <c r="J7" s="14">
        <v>2</v>
      </c>
      <c r="K7" s="17">
        <f>SUM(L7:P7)</f>
        <v>13</v>
      </c>
      <c r="L7" s="14">
        <v>3</v>
      </c>
      <c r="M7" s="18">
        <v>3</v>
      </c>
      <c r="N7" s="14">
        <v>3</v>
      </c>
      <c r="O7" s="32">
        <v>2</v>
      </c>
      <c r="P7" s="16">
        <v>2</v>
      </c>
    </row>
    <row r="8" spans="1:16" ht="197.25" customHeight="1" x14ac:dyDescent="0.25">
      <c r="A8" s="10">
        <v>12</v>
      </c>
      <c r="B8" s="9" t="s">
        <v>13</v>
      </c>
      <c r="C8" s="19" t="s">
        <v>19</v>
      </c>
      <c r="D8" s="19" t="s">
        <v>15</v>
      </c>
      <c r="E8" s="17">
        <f t="shared" ref="E8:E9" si="0">SUM(F8:J8)</f>
        <v>19</v>
      </c>
      <c r="F8" s="14">
        <v>1</v>
      </c>
      <c r="G8" s="18">
        <v>3</v>
      </c>
      <c r="H8" s="14">
        <v>7</v>
      </c>
      <c r="I8" s="14">
        <v>5</v>
      </c>
      <c r="J8" s="14">
        <v>3</v>
      </c>
      <c r="K8" s="17">
        <f>SUM(L8:P8)</f>
        <v>19</v>
      </c>
      <c r="L8" s="14">
        <v>1</v>
      </c>
      <c r="M8" s="18">
        <v>3</v>
      </c>
      <c r="N8" s="14">
        <v>7</v>
      </c>
      <c r="O8" s="14">
        <v>5</v>
      </c>
      <c r="P8" s="14">
        <v>3</v>
      </c>
    </row>
    <row r="9" spans="1:16" ht="142.5" customHeight="1" x14ac:dyDescent="0.25">
      <c r="A9" s="25" t="s">
        <v>23</v>
      </c>
      <c r="B9" s="20" t="s">
        <v>16</v>
      </c>
      <c r="C9" s="21" t="s">
        <v>20</v>
      </c>
      <c r="D9" s="13" t="s">
        <v>15</v>
      </c>
      <c r="E9" s="17">
        <f t="shared" si="0"/>
        <v>10</v>
      </c>
      <c r="F9" s="9">
        <v>2</v>
      </c>
      <c r="G9" s="11">
        <v>2</v>
      </c>
      <c r="H9" s="9">
        <v>2</v>
      </c>
      <c r="I9" s="9">
        <v>2</v>
      </c>
      <c r="J9" s="9">
        <v>2</v>
      </c>
      <c r="K9" s="17">
        <v>16</v>
      </c>
      <c r="L9" s="9">
        <v>2</v>
      </c>
      <c r="M9" s="11">
        <v>2</v>
      </c>
      <c r="N9" s="9">
        <v>2</v>
      </c>
      <c r="O9" s="9">
        <v>2</v>
      </c>
      <c r="P9" s="9">
        <v>8</v>
      </c>
    </row>
  </sheetData>
  <mergeCells count="13">
    <mergeCell ref="A4:A6"/>
    <mergeCell ref="B4:B6"/>
    <mergeCell ref="E4:J4"/>
    <mergeCell ref="K4:P4"/>
    <mergeCell ref="E5:E6"/>
    <mergeCell ref="G5:J5"/>
    <mergeCell ref="B1:P1"/>
    <mergeCell ref="H3:J3"/>
    <mergeCell ref="N3:P3"/>
    <mergeCell ref="M5:P5"/>
    <mergeCell ref="C4:C6"/>
    <mergeCell ref="K5:K6"/>
    <mergeCell ref="D4:D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Lytay</cp:lastModifiedBy>
  <cp:lastPrinted>2025-04-04T12:07:09Z</cp:lastPrinted>
  <dcterms:created xsi:type="dcterms:W3CDTF">2022-04-07T11:20:30Z</dcterms:created>
  <dcterms:modified xsi:type="dcterms:W3CDTF">2025-04-30T11:28:08Z</dcterms:modified>
</cp:coreProperties>
</file>