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Z:\Проекти ВИКОНКОМ\"/>
    </mc:Choice>
  </mc:AlternateContent>
  <xr:revisionPtr revIDLastSave="0" documentId="8_{829D725A-6C94-490D-9355-E564C8C97E8D}" xr6:coauthVersionLast="45" xr6:coauthVersionMax="45" xr10:uidLastSave="{00000000-0000-0000-0000-000000000000}"/>
  <bookViews>
    <workbookView xWindow="-120" yWindow="-120" windowWidth="29040" windowHeight="15840" tabRatio="601" xr2:uid="{00000000-000D-0000-FFFF-FFFF00000000}"/>
  </bookViews>
  <sheets>
    <sheet name="дод1" sheetId="56" r:id="rId1"/>
    <sheet name="дод2" sheetId="54" r:id="rId2"/>
    <sheet name="дод3" sheetId="57" r:id="rId3"/>
  </sheets>
  <definedNames>
    <definedName name="_xlnm.Print_Titles" localSheetId="0">дод1!$8:$12</definedName>
    <definedName name="_xlnm.Print_Titles" localSheetId="2">дод3!$11:$13</definedName>
    <definedName name="_xlnm.Print_Area" localSheetId="0">дод1!$A$1:$R$125</definedName>
    <definedName name="_xlnm.Print_Area" localSheetId="1">дод2!$A$1:$D$74</definedName>
    <definedName name="_xlnm.Print_Area" localSheetId="2">дод3!$A$1:$J$95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1" i="54" l="1"/>
  <c r="F30" i="56"/>
  <c r="G30" i="56"/>
  <c r="H30" i="56"/>
  <c r="I30" i="56"/>
  <c r="K30" i="56"/>
  <c r="L30" i="56"/>
  <c r="M30" i="56"/>
  <c r="N30" i="56"/>
  <c r="O30" i="56"/>
  <c r="P30" i="56"/>
  <c r="Q30" i="56"/>
  <c r="E28" i="56" l="1"/>
  <c r="E27" i="56"/>
  <c r="H15" i="57" l="1"/>
  <c r="G29" i="57"/>
  <c r="D49" i="54"/>
  <c r="D69" i="54" s="1"/>
  <c r="D68" i="54" s="1"/>
  <c r="J28" i="56" l="1"/>
  <c r="F14" i="56"/>
  <c r="G14" i="56"/>
  <c r="H14" i="56"/>
  <c r="I14" i="56"/>
  <c r="K14" i="56"/>
  <c r="L14" i="56"/>
  <c r="M14" i="56"/>
  <c r="N14" i="56"/>
  <c r="O14" i="56"/>
  <c r="P14" i="56"/>
  <c r="Q14" i="56"/>
  <c r="R28" i="56" l="1"/>
  <c r="E54" i="56"/>
  <c r="E56" i="56"/>
  <c r="M29" i="56" l="1"/>
  <c r="R49" i="56"/>
  <c r="G92" i="57"/>
  <c r="G91" i="57"/>
  <c r="G90" i="57"/>
  <c r="J89" i="57"/>
  <c r="J88" i="57" s="1"/>
  <c r="I89" i="57"/>
  <c r="I88" i="57" s="1"/>
  <c r="H89" i="57"/>
  <c r="H88" i="57" s="1"/>
  <c r="G87" i="57"/>
  <c r="G86" i="57"/>
  <c r="G85" i="57"/>
  <c r="G84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J67" i="57"/>
  <c r="J66" i="57" s="1"/>
  <c r="I67" i="57"/>
  <c r="I66" i="57" s="1"/>
  <c r="H67" i="57"/>
  <c r="H66" i="57" s="1"/>
  <c r="G65" i="57"/>
  <c r="G64" i="57"/>
  <c r="G63" i="57"/>
  <c r="G62" i="57"/>
  <c r="G61" i="57"/>
  <c r="G60" i="57"/>
  <c r="G59" i="57"/>
  <c r="G58" i="57"/>
  <c r="G57" i="57"/>
  <c r="G56" i="57"/>
  <c r="G55" i="57"/>
  <c r="G54" i="57"/>
  <c r="J53" i="57"/>
  <c r="J52" i="57" s="1"/>
  <c r="I53" i="57"/>
  <c r="I52" i="57" s="1"/>
  <c r="H53" i="57"/>
  <c r="H52" i="57" s="1"/>
  <c r="G51" i="57"/>
  <c r="G50" i="57"/>
  <c r="G49" i="57"/>
  <c r="G48" i="57"/>
  <c r="G47" i="57"/>
  <c r="G46" i="57"/>
  <c r="G45" i="57"/>
  <c r="G44" i="57"/>
  <c r="G43" i="57"/>
  <c r="G42" i="57"/>
  <c r="G41" i="57"/>
  <c r="G40" i="57"/>
  <c r="G39" i="57"/>
  <c r="G38" i="57"/>
  <c r="G37" i="57"/>
  <c r="J36" i="57"/>
  <c r="J35" i="57" s="1"/>
  <c r="I36" i="57"/>
  <c r="I35" i="57" s="1"/>
  <c r="H36" i="57"/>
  <c r="H35" i="57" s="1"/>
  <c r="G34" i="57"/>
  <c r="G33" i="57"/>
  <c r="G32" i="57"/>
  <c r="J31" i="57"/>
  <c r="J30" i="57" s="1"/>
  <c r="I31" i="57"/>
  <c r="I30" i="57" s="1"/>
  <c r="H31" i="57"/>
  <c r="H30" i="57" s="1"/>
  <c r="G28" i="57"/>
  <c r="G15" i="57" s="1"/>
  <c r="G27" i="57"/>
  <c r="G26" i="57"/>
  <c r="G25" i="57"/>
  <c r="G24" i="57"/>
  <c r="G23" i="57"/>
  <c r="G22" i="57"/>
  <c r="G21" i="57"/>
  <c r="G20" i="57"/>
  <c r="G19" i="57"/>
  <c r="G18" i="57"/>
  <c r="G17" i="57"/>
  <c r="G16" i="57"/>
  <c r="J15" i="57"/>
  <c r="I15" i="57"/>
  <c r="E130" i="56"/>
  <c r="R129" i="56"/>
  <c r="R138" i="56" s="1"/>
  <c r="Q129" i="56"/>
  <c r="Q138" i="56" s="1"/>
  <c r="P129" i="56"/>
  <c r="P138" i="56" s="1"/>
  <c r="O129" i="56"/>
  <c r="O138" i="56" s="1"/>
  <c r="N129" i="56"/>
  <c r="N138" i="56" s="1"/>
  <c r="M129" i="56"/>
  <c r="M138" i="56" s="1"/>
  <c r="L129" i="56"/>
  <c r="L138" i="56" s="1"/>
  <c r="K129" i="56"/>
  <c r="J129" i="56"/>
  <c r="J138" i="56" s="1"/>
  <c r="I129" i="56"/>
  <c r="I138" i="56" s="1"/>
  <c r="H129" i="56"/>
  <c r="H138" i="56" s="1"/>
  <c r="G129" i="56"/>
  <c r="G138" i="56" s="1"/>
  <c r="F129" i="56"/>
  <c r="F138" i="56" s="1"/>
  <c r="E129" i="56"/>
  <c r="J121" i="56"/>
  <c r="E121" i="56"/>
  <c r="R121" i="56" s="1"/>
  <c r="J120" i="56"/>
  <c r="R120" i="56" s="1"/>
  <c r="J119" i="56"/>
  <c r="E119" i="56"/>
  <c r="R119" i="56" s="1"/>
  <c r="J118" i="56"/>
  <c r="R118" i="56" s="1"/>
  <c r="J117" i="56"/>
  <c r="E117" i="56"/>
  <c r="R117" i="56" s="1"/>
  <c r="Q116" i="56"/>
  <c r="Q115" i="56" s="1"/>
  <c r="P116" i="56"/>
  <c r="P115" i="56" s="1"/>
  <c r="O116" i="56"/>
  <c r="N116" i="56"/>
  <c r="N115" i="56" s="1"/>
  <c r="M116" i="56"/>
  <c r="M115" i="56" s="1"/>
  <c r="L116" i="56"/>
  <c r="K116" i="56"/>
  <c r="K115" i="56" s="1"/>
  <c r="I116" i="56"/>
  <c r="I115" i="56" s="1"/>
  <c r="H116" i="56"/>
  <c r="H115" i="56" s="1"/>
  <c r="G116" i="56"/>
  <c r="G115" i="56" s="1"/>
  <c r="F116" i="56"/>
  <c r="F115" i="56" s="1"/>
  <c r="O115" i="56"/>
  <c r="L115" i="56"/>
  <c r="J114" i="56"/>
  <c r="R114" i="56" s="1"/>
  <c r="E114" i="56"/>
  <c r="E113" i="56" s="1"/>
  <c r="Q113" i="56"/>
  <c r="P113" i="56"/>
  <c r="O113" i="56"/>
  <c r="N113" i="56"/>
  <c r="N112" i="56" s="1"/>
  <c r="M113" i="56"/>
  <c r="M112" i="56" s="1"/>
  <c r="L113" i="56"/>
  <c r="L112" i="56" s="1"/>
  <c r="K113" i="56"/>
  <c r="K112" i="56" s="1"/>
  <c r="I113" i="56"/>
  <c r="I112" i="56" s="1"/>
  <c r="H113" i="56"/>
  <c r="H112" i="56" s="1"/>
  <c r="G113" i="56"/>
  <c r="G112" i="56" s="1"/>
  <c r="F113" i="56"/>
  <c r="F112" i="56" s="1"/>
  <c r="Q112" i="56"/>
  <c r="P112" i="56"/>
  <c r="O112" i="56"/>
  <c r="J111" i="56"/>
  <c r="E111" i="56"/>
  <c r="J110" i="56"/>
  <c r="E110" i="56"/>
  <c r="J109" i="56"/>
  <c r="E109" i="56"/>
  <c r="Q108" i="56"/>
  <c r="P108" i="56"/>
  <c r="P107" i="56" s="1"/>
  <c r="O108" i="56"/>
  <c r="O107" i="56" s="1"/>
  <c r="N108" i="56"/>
  <c r="N107" i="56" s="1"/>
  <c r="M108" i="56"/>
  <c r="M107" i="56" s="1"/>
  <c r="L108" i="56"/>
  <c r="L107" i="56" s="1"/>
  <c r="K108" i="56"/>
  <c r="K107" i="56" s="1"/>
  <c r="I108" i="56"/>
  <c r="I107" i="56" s="1"/>
  <c r="H108" i="56"/>
  <c r="G108" i="56"/>
  <c r="F108" i="56"/>
  <c r="F107" i="56" s="1"/>
  <c r="Q107" i="56"/>
  <c r="H107" i="56"/>
  <c r="G107" i="56"/>
  <c r="J106" i="56"/>
  <c r="E106" i="56"/>
  <c r="J105" i="56"/>
  <c r="E105" i="56"/>
  <c r="J104" i="56"/>
  <c r="E104" i="56"/>
  <c r="J103" i="56"/>
  <c r="E103" i="56"/>
  <c r="R103" i="56" s="1"/>
  <c r="J102" i="56"/>
  <c r="E102" i="56"/>
  <c r="J101" i="56"/>
  <c r="E101" i="56"/>
  <c r="J100" i="56"/>
  <c r="E100" i="56"/>
  <c r="J99" i="56"/>
  <c r="E99" i="56"/>
  <c r="J98" i="56"/>
  <c r="E98" i="56"/>
  <c r="R98" i="56" s="1"/>
  <c r="J97" i="56"/>
  <c r="E97" i="56"/>
  <c r="R97" i="56" s="1"/>
  <c r="J96" i="56"/>
  <c r="E96" i="56"/>
  <c r="J95" i="56"/>
  <c r="E95" i="56"/>
  <c r="J94" i="56"/>
  <c r="E94" i="56"/>
  <c r="R94" i="56" s="1"/>
  <c r="J93" i="56"/>
  <c r="E93" i="56"/>
  <c r="R93" i="56" s="1"/>
  <c r="J92" i="56"/>
  <c r="E92" i="56"/>
  <c r="Q91" i="56"/>
  <c r="Q90" i="56" s="1"/>
  <c r="P91" i="56"/>
  <c r="P90" i="56" s="1"/>
  <c r="O91" i="56"/>
  <c r="O90" i="56" s="1"/>
  <c r="N91" i="56"/>
  <c r="N90" i="56" s="1"/>
  <c r="M91" i="56"/>
  <c r="L91" i="56"/>
  <c r="L90" i="56" s="1"/>
  <c r="K91" i="56"/>
  <c r="K90" i="56" s="1"/>
  <c r="I91" i="56"/>
  <c r="I90" i="56" s="1"/>
  <c r="H91" i="56"/>
  <c r="H90" i="56" s="1"/>
  <c r="G91" i="56"/>
  <c r="G90" i="56" s="1"/>
  <c r="F91" i="56"/>
  <c r="F90" i="56" s="1"/>
  <c r="M90" i="56"/>
  <c r="J89" i="56"/>
  <c r="E89" i="56"/>
  <c r="J88" i="56"/>
  <c r="E88" i="56"/>
  <c r="J87" i="56"/>
  <c r="E87" i="56"/>
  <c r="J86" i="56"/>
  <c r="E86" i="56"/>
  <c r="J85" i="56"/>
  <c r="E85" i="56"/>
  <c r="J84" i="56"/>
  <c r="E84" i="56"/>
  <c r="J83" i="56"/>
  <c r="E83" i="56"/>
  <c r="J82" i="56"/>
  <c r="E82" i="56"/>
  <c r="J81" i="56"/>
  <c r="E81" i="56"/>
  <c r="J80" i="56"/>
  <c r="E80" i="56"/>
  <c r="J79" i="56"/>
  <c r="E79" i="56"/>
  <c r="Q78" i="56"/>
  <c r="Q77" i="56" s="1"/>
  <c r="P78" i="56"/>
  <c r="P77" i="56" s="1"/>
  <c r="O78" i="56"/>
  <c r="O77" i="56" s="1"/>
  <c r="N78" i="56"/>
  <c r="N77" i="56" s="1"/>
  <c r="M78" i="56"/>
  <c r="M77" i="56" s="1"/>
  <c r="L78" i="56"/>
  <c r="L77" i="56" s="1"/>
  <c r="K78" i="56"/>
  <c r="K77" i="56" s="1"/>
  <c r="I78" i="56"/>
  <c r="I77" i="56" s="1"/>
  <c r="H78" i="56"/>
  <c r="H77" i="56" s="1"/>
  <c r="G78" i="56"/>
  <c r="G77" i="56" s="1"/>
  <c r="F78" i="56"/>
  <c r="F77" i="56" s="1"/>
  <c r="J76" i="56"/>
  <c r="E76" i="56"/>
  <c r="R76" i="56" s="1"/>
  <c r="J75" i="56"/>
  <c r="E75" i="56"/>
  <c r="J74" i="56"/>
  <c r="E74" i="56"/>
  <c r="J73" i="56"/>
  <c r="E73" i="56"/>
  <c r="J72" i="56"/>
  <c r="E72" i="56"/>
  <c r="R72" i="56" s="1"/>
  <c r="J71" i="56"/>
  <c r="E71" i="56"/>
  <c r="J70" i="56"/>
  <c r="E70" i="56"/>
  <c r="J69" i="56"/>
  <c r="R69" i="56" s="1"/>
  <c r="E69" i="56"/>
  <c r="Q68" i="56"/>
  <c r="Q53" i="56" s="1"/>
  <c r="Q52" i="56" s="1"/>
  <c r="J68" i="56"/>
  <c r="E68" i="56"/>
  <c r="J67" i="56"/>
  <c r="E67" i="56"/>
  <c r="J66" i="56"/>
  <c r="E66" i="56"/>
  <c r="J65" i="56"/>
  <c r="E65" i="56"/>
  <c r="R65" i="56" s="1"/>
  <c r="J64" i="56"/>
  <c r="E64" i="56"/>
  <c r="J63" i="56"/>
  <c r="E63" i="56"/>
  <c r="J62" i="56"/>
  <c r="E62" i="56"/>
  <c r="J61" i="56"/>
  <c r="E61" i="56"/>
  <c r="R61" i="56" s="1"/>
  <c r="J60" i="56"/>
  <c r="E60" i="56"/>
  <c r="J59" i="56"/>
  <c r="E59" i="56"/>
  <c r="J58" i="56"/>
  <c r="E58" i="56"/>
  <c r="J57" i="56"/>
  <c r="E57" i="56"/>
  <c r="R57" i="56" s="1"/>
  <c r="J56" i="56"/>
  <c r="J55" i="56"/>
  <c r="E55" i="56"/>
  <c r="J54" i="56"/>
  <c r="R54" i="56" s="1"/>
  <c r="P53" i="56"/>
  <c r="P52" i="56" s="1"/>
  <c r="O53" i="56"/>
  <c r="O52" i="56" s="1"/>
  <c r="N53" i="56"/>
  <c r="M53" i="56"/>
  <c r="M52" i="56" s="1"/>
  <c r="L53" i="56"/>
  <c r="L52" i="56" s="1"/>
  <c r="K53" i="56"/>
  <c r="K52" i="56" s="1"/>
  <c r="I53" i="56"/>
  <c r="I52" i="56" s="1"/>
  <c r="H53" i="56"/>
  <c r="H52" i="56" s="1"/>
  <c r="G53" i="56"/>
  <c r="G52" i="56" s="1"/>
  <c r="F53" i="56"/>
  <c r="F52" i="56" s="1"/>
  <c r="N52" i="56"/>
  <c r="J51" i="56"/>
  <c r="E51" i="56"/>
  <c r="R51" i="56" s="1"/>
  <c r="J48" i="56"/>
  <c r="E48" i="56"/>
  <c r="J47" i="56"/>
  <c r="E47" i="56"/>
  <c r="E46" i="56"/>
  <c r="R46" i="56" s="1"/>
  <c r="J45" i="56"/>
  <c r="E45" i="56"/>
  <c r="J44" i="56"/>
  <c r="E44" i="56"/>
  <c r="J43" i="56"/>
  <c r="E43" i="56"/>
  <c r="J42" i="56"/>
  <c r="E42" i="56"/>
  <c r="J41" i="56"/>
  <c r="E41" i="56"/>
  <c r="J40" i="56"/>
  <c r="E40" i="56"/>
  <c r="J39" i="56"/>
  <c r="E39" i="56"/>
  <c r="J38" i="56"/>
  <c r="J37" i="56" s="1"/>
  <c r="E38" i="56"/>
  <c r="R38" i="56" s="1"/>
  <c r="I37" i="56"/>
  <c r="E37" i="56" s="1"/>
  <c r="J36" i="56"/>
  <c r="E36" i="56"/>
  <c r="R36" i="56" s="1"/>
  <c r="J35" i="56"/>
  <c r="J34" i="56" s="1"/>
  <c r="E35" i="56"/>
  <c r="I34" i="56"/>
  <c r="E34" i="56" s="1"/>
  <c r="J33" i="56"/>
  <c r="E33" i="56"/>
  <c r="R33" i="56" s="1"/>
  <c r="J32" i="56"/>
  <c r="E32" i="56"/>
  <c r="J31" i="56"/>
  <c r="E31" i="56"/>
  <c r="Q29" i="56"/>
  <c r="P29" i="56"/>
  <c r="O29" i="56"/>
  <c r="N29" i="56"/>
  <c r="K29" i="56"/>
  <c r="H29" i="56"/>
  <c r="G29" i="56"/>
  <c r="F29" i="56"/>
  <c r="L29" i="56"/>
  <c r="J27" i="56"/>
  <c r="J26" i="56"/>
  <c r="E26" i="56"/>
  <c r="J25" i="56"/>
  <c r="E25" i="56"/>
  <c r="J24" i="56"/>
  <c r="E24" i="56"/>
  <c r="J23" i="56"/>
  <c r="E23" i="56"/>
  <c r="J22" i="56"/>
  <c r="E22" i="56"/>
  <c r="J21" i="56"/>
  <c r="E21" i="56"/>
  <c r="R21" i="56" s="1"/>
  <c r="J20" i="56"/>
  <c r="E20" i="56"/>
  <c r="J19" i="56"/>
  <c r="E19" i="56"/>
  <c r="J18" i="56"/>
  <c r="E18" i="56"/>
  <c r="J17" i="56"/>
  <c r="E17" i="56"/>
  <c r="R17" i="56" s="1"/>
  <c r="J16" i="56"/>
  <c r="E16" i="56"/>
  <c r="J15" i="56"/>
  <c r="E15" i="56"/>
  <c r="Q13" i="56"/>
  <c r="M13" i="56"/>
  <c r="L13" i="56"/>
  <c r="K13" i="56"/>
  <c r="O13" i="56"/>
  <c r="E30" i="56" l="1"/>
  <c r="R82" i="56"/>
  <c r="J30" i="56"/>
  <c r="J29" i="56" s="1"/>
  <c r="R48" i="56"/>
  <c r="R81" i="56"/>
  <c r="R89" i="56"/>
  <c r="J113" i="56"/>
  <c r="J112" i="56" s="1"/>
  <c r="J116" i="56"/>
  <c r="J115" i="56" s="1"/>
  <c r="G31" i="57"/>
  <c r="G30" i="57" s="1"/>
  <c r="R106" i="56"/>
  <c r="R111" i="56"/>
  <c r="R70" i="56"/>
  <c r="R95" i="56"/>
  <c r="R104" i="56"/>
  <c r="E108" i="56"/>
  <c r="E107" i="56" s="1"/>
  <c r="R60" i="56"/>
  <c r="R64" i="56"/>
  <c r="R101" i="56"/>
  <c r="R105" i="56"/>
  <c r="J108" i="56"/>
  <c r="J107" i="56" s="1"/>
  <c r="R116" i="56"/>
  <c r="R115" i="56" s="1"/>
  <c r="L31" i="57"/>
  <c r="G89" i="57"/>
  <c r="G88" i="57" s="1"/>
  <c r="G52" i="57"/>
  <c r="E112" i="56"/>
  <c r="E14" i="56"/>
  <c r="E13" i="56" s="1"/>
  <c r="R58" i="56"/>
  <c r="R102" i="56"/>
  <c r="R20" i="56"/>
  <c r="R35" i="56"/>
  <c r="R63" i="56"/>
  <c r="R67" i="56"/>
  <c r="R44" i="56"/>
  <c r="R75" i="56"/>
  <c r="R99" i="56"/>
  <c r="J14" i="56"/>
  <c r="J13" i="56" s="1"/>
  <c r="R110" i="56"/>
  <c r="I29" i="56"/>
  <c r="R41" i="56"/>
  <c r="R45" i="56"/>
  <c r="R100" i="56"/>
  <c r="P122" i="56"/>
  <c r="R42" i="56"/>
  <c r="R88" i="56"/>
  <c r="R25" i="56"/>
  <c r="R55" i="56"/>
  <c r="K122" i="56"/>
  <c r="G122" i="56"/>
  <c r="R40" i="56"/>
  <c r="R47" i="56"/>
  <c r="R39" i="56"/>
  <c r="R15" i="56"/>
  <c r="R23" i="56"/>
  <c r="R18" i="56"/>
  <c r="R26" i="56"/>
  <c r="R74" i="56"/>
  <c r="R68" i="56"/>
  <c r="H122" i="56"/>
  <c r="R86" i="56"/>
  <c r="E131" i="56"/>
  <c r="R87" i="56"/>
  <c r="R92" i="56"/>
  <c r="O122" i="56"/>
  <c r="J91" i="56"/>
  <c r="J90" i="56" s="1"/>
  <c r="R59" i="56"/>
  <c r="R62" i="56"/>
  <c r="R66" i="56"/>
  <c r="R73" i="56"/>
  <c r="R79" i="56"/>
  <c r="R71" i="56"/>
  <c r="E78" i="56"/>
  <c r="R83" i="56"/>
  <c r="L122" i="56"/>
  <c r="R84" i="56"/>
  <c r="R85" i="56"/>
  <c r="R22" i="56"/>
  <c r="G13" i="56"/>
  <c r="R32" i="56"/>
  <c r="R43" i="56"/>
  <c r="R27" i="56"/>
  <c r="N122" i="56"/>
  <c r="R24" i="56"/>
  <c r="R31" i="56"/>
  <c r="I13" i="56"/>
  <c r="R34" i="56"/>
  <c r="E91" i="56"/>
  <c r="E90" i="56" s="1"/>
  <c r="F122" i="56"/>
  <c r="R16" i="56"/>
  <c r="R56" i="56"/>
  <c r="J53" i="56"/>
  <c r="J52" i="56" s="1"/>
  <c r="G66" i="57"/>
  <c r="L89" i="57"/>
  <c r="H93" i="57"/>
  <c r="L67" i="57"/>
  <c r="G53" i="57"/>
  <c r="G67" i="57"/>
  <c r="G36" i="57"/>
  <c r="G35" i="57" s="1"/>
  <c r="I93" i="57"/>
  <c r="J93" i="57"/>
  <c r="L36" i="57"/>
  <c r="G14" i="57"/>
  <c r="H14" i="57"/>
  <c r="I14" i="57"/>
  <c r="L53" i="57"/>
  <c r="J14" i="57"/>
  <c r="R37" i="56"/>
  <c r="Q122" i="56"/>
  <c r="F13" i="56"/>
  <c r="N13" i="56"/>
  <c r="E116" i="56"/>
  <c r="E115" i="56" s="1"/>
  <c r="H13" i="56"/>
  <c r="P13" i="56"/>
  <c r="R109" i="56"/>
  <c r="R19" i="56"/>
  <c r="E53" i="56"/>
  <c r="R80" i="56"/>
  <c r="R96" i="56"/>
  <c r="J78" i="56"/>
  <c r="J77" i="56" s="1"/>
  <c r="M122" i="56"/>
  <c r="D23" i="54"/>
  <c r="T112" i="56" l="1"/>
  <c r="R108" i="56"/>
  <c r="R30" i="56"/>
  <c r="R113" i="56"/>
  <c r="T113" i="56"/>
  <c r="R91" i="56"/>
  <c r="T78" i="56"/>
  <c r="T107" i="56"/>
  <c r="T108" i="56"/>
  <c r="R112" i="56"/>
  <c r="I122" i="56"/>
  <c r="R29" i="56"/>
  <c r="R14" i="56"/>
  <c r="R13" i="56" s="1"/>
  <c r="R107" i="56"/>
  <c r="T91" i="56"/>
  <c r="T14" i="56"/>
  <c r="R53" i="56"/>
  <c r="R52" i="56" s="1"/>
  <c r="E122" i="56"/>
  <c r="T90" i="56"/>
  <c r="R90" i="56"/>
  <c r="E77" i="56"/>
  <c r="T77" i="56" s="1"/>
  <c r="R78" i="56"/>
  <c r="R77" i="56" s="1"/>
  <c r="T13" i="56"/>
  <c r="L94" i="57"/>
  <c r="G93" i="57"/>
  <c r="L15" i="57"/>
  <c r="L93" i="57" s="1"/>
  <c r="T116" i="56"/>
  <c r="E29" i="56"/>
  <c r="T29" i="56" s="1"/>
  <c r="T30" i="56"/>
  <c r="E52" i="56"/>
  <c r="T52" i="56" s="1"/>
  <c r="T53" i="56"/>
  <c r="J122" i="56"/>
  <c r="U122" i="56" l="1"/>
  <c r="R122" i="56"/>
  <c r="T122" i="56"/>
  <c r="D36" i="54" l="1"/>
  <c r="D22" i="54"/>
  <c r="D18" i="54"/>
</calcChain>
</file>

<file path=xl/sharedStrings.xml><?xml version="1.0" encoding="utf-8"?>
<sst xmlns="http://schemas.openxmlformats.org/spreadsheetml/2006/main" count="927" uniqueCount="434">
  <si>
    <t>Загальний фонд</t>
  </si>
  <si>
    <t>Спеціальний фонд</t>
  </si>
  <si>
    <t>Усього</t>
  </si>
  <si>
    <t>(код бюджету)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</si>
  <si>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</si>
  <si>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</si>
  <si>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9770</t>
  </si>
  <si>
    <t xml:space="preserve">Інші субвенції з місцевого бюджету </t>
  </si>
  <si>
    <t>9800</t>
  </si>
  <si>
    <t>Субвенції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</si>
  <si>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</si>
  <si>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</si>
  <si>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</si>
  <si>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</si>
  <si>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1. Показники міжбюджетних трансфертів з інших бюджетів</t>
  </si>
  <si>
    <t>(грн)</t>
  </si>
  <si>
    <t>Державний бюджет України</t>
  </si>
  <si>
    <t>Обласний бюджет Рівненської області</t>
  </si>
  <si>
    <t>х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</si>
  <si>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</si>
  <si>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</si>
  <si>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</si>
  <si>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</si>
  <si>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</si>
  <si>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</si>
  <si>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>0619770</t>
  </si>
  <si>
    <t xml:space="preserve">                           (код бюджету)</t>
  </si>
  <si>
    <t xml:space="preserve">                            I. Трансферти до загального фонду бюджету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</si>
  <si>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</si>
  <si>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</si>
  <si>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</si>
  <si>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</si>
  <si>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                            II. Трансферти до спеціального фонду бюджету</t>
  </si>
  <si>
    <t>УСЬОГО за розділами I, II, у тому числі:</t>
  </si>
  <si>
    <t>17100000000</t>
  </si>
  <si>
    <t>на  проведення поточного ремонту входу в будівлю управління Служби безпеки України в Рівненській області м.Вараш</t>
  </si>
  <si>
    <t>на  придбання паливно-мастильних матеріалів (бензин А-95) для управління Служби безпеки України в Рівненській області м.Вараш</t>
  </si>
  <si>
    <t>на співфінансування для придбання двох шкільних автобусів для Вараської міської територіальної громади, у тому числі обладнаних місцями для дітей з особливими освітніми потребами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</si>
  <si>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</si>
  <si>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>Код Класифікації    доходу бюджету/Код бюджету</t>
  </si>
  <si>
    <t>Зміни до міжбюджетних трансфертів на 2022 рік</t>
  </si>
  <si>
    <t xml:space="preserve">Бюджет Полицької сільської територіальної громади </t>
  </si>
  <si>
    <t xml:space="preserve">                                             до рішення виконавчого комітету</t>
  </si>
  <si>
    <t xml:space="preserve">                                             Вараської міської ради</t>
  </si>
  <si>
    <t>Керуючий справами виконавчого комітету                                Сергій ДЕНЕГА</t>
  </si>
  <si>
    <t xml:space="preserve">Бюджет Рафалівської селищної територіальної громади </t>
  </si>
  <si>
    <t>17532000000</t>
  </si>
  <si>
    <t>УСЬОГО</t>
  </si>
  <si>
    <t>усього</t>
  </si>
  <si>
    <t>Х</t>
  </si>
  <si>
    <t xml:space="preserve">(грн)   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</si>
  <si>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</si>
  <si>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</si>
  <si>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</si>
  <si>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</si>
  <si>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</si>
  <si>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</si>
  <si>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</si>
  <si>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 xml:space="preserve">видатки розвитку </t>
  </si>
  <si>
    <t>у тому числі бюджет розвитку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</si>
  <si>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</si>
  <si>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</si>
  <si>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</si>
  <si>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</si>
  <si>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</si>
  <si>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</si>
  <si>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2</t>
  </si>
  <si>
    <t>0200000</t>
  </si>
  <si>
    <t>Виконавчий комітет Вараської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</si>
  <si>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</si>
  <si>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</si>
  <si>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</si>
  <si>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</si>
  <si>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</si>
  <si>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</si>
  <si>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</si>
  <si>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 територіальних громадах</t>
  </si>
  <si>
    <t>0210180</t>
  </si>
  <si>
    <t>0180</t>
  </si>
  <si>
    <t>0133</t>
  </si>
  <si>
    <t>Інша діяльність у сфері державного управління</t>
  </si>
  <si>
    <t>0213112</t>
  </si>
  <si>
    <t>3112</t>
  </si>
  <si>
    <t>1040</t>
  </si>
  <si>
    <t>Заходи державної політики з питань дітей та їх соціального захисту</t>
  </si>
  <si>
    <t>0213242</t>
  </si>
  <si>
    <t>3242</t>
  </si>
  <si>
    <t>1090</t>
  </si>
  <si>
    <t>Інші заходи у сфері соціального захисту і соціального забезпечення</t>
  </si>
  <si>
    <t>0217530</t>
  </si>
  <si>
    <t>7530</t>
  </si>
  <si>
    <t>0460</t>
  </si>
  <si>
    <t>Інші заходи у сфері зв'язку, телекомунікації та інформатики</t>
  </si>
  <si>
    <t>0217610</t>
  </si>
  <si>
    <t>7610</t>
  </si>
  <si>
    <t>0411</t>
  </si>
  <si>
    <t>Сприяння розвитку малого та середнього підприємництва</t>
  </si>
  <si>
    <t>0217680</t>
  </si>
  <si>
    <t>7680</t>
  </si>
  <si>
    <t>0490</t>
  </si>
  <si>
    <t>Членські внески до асоціацій органів місцевого самоврядування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</si>
  <si>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</si>
  <si>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</si>
  <si>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</si>
  <si>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</si>
  <si>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0218210</t>
  </si>
  <si>
    <t>8210</t>
  </si>
  <si>
    <t>0380</t>
  </si>
  <si>
    <t>Муніципальні формування з охорони громадського порядку</t>
  </si>
  <si>
    <t>0218220</t>
  </si>
  <si>
    <t>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</si>
  <si>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</si>
  <si>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</si>
  <si>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</si>
  <si>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</si>
  <si>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0218240</t>
  </si>
  <si>
    <t>8240</t>
  </si>
  <si>
    <t>Заходи та роботи з територіальної оборони</t>
  </si>
  <si>
    <t>0600000</t>
  </si>
  <si>
    <t>Управління  освіти виконавчого комітету Вараської міської ради</t>
  </si>
  <si>
    <t>0610000</t>
  </si>
  <si>
    <t>0610160</t>
  </si>
  <si>
    <t>0611010</t>
  </si>
  <si>
    <t>1010</t>
  </si>
  <si>
    <t>0910</t>
  </si>
  <si>
    <t>Надання дошкільної освіти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</si>
  <si>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</si>
  <si>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0611020</t>
  </si>
  <si>
    <t>1020</t>
  </si>
  <si>
    <t>Надання загальної середньої освіти за рахунок коштів місцевого бюджету</t>
  </si>
  <si>
    <t>0611021</t>
  </si>
  <si>
    <t>1021</t>
  </si>
  <si>
    <t>0921</t>
  </si>
  <si>
    <t xml:space="preserve">Надання загальної середньої освіти закладами загальної середньої освіти 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</si>
  <si>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</si>
  <si>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</si>
  <si>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1030</t>
  </si>
  <si>
    <t>Надання загальної середньої освіти за рахунок освітньої субвенції</t>
  </si>
  <si>
    <t>0611031</t>
  </si>
  <si>
    <t>1031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</si>
  <si>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</si>
  <si>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</si>
  <si>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</si>
  <si>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</si>
  <si>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</si>
  <si>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</si>
  <si>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</si>
  <si>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</si>
  <si>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</si>
  <si>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</si>
  <si>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</si>
  <si>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</si>
  <si>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</si>
  <si>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</si>
  <si>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</si>
  <si>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</si>
  <si>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</si>
  <si>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</si>
  <si>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</si>
  <si>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</si>
  <si>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</si>
  <si>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0615031</t>
  </si>
  <si>
    <t>5031</t>
  </si>
  <si>
    <t>0810</t>
  </si>
  <si>
    <t>Утримання та навчально-тренувальна робота комунальних дитячо-юнацьких спортивних шкіл</t>
  </si>
  <si>
    <t>0800000</t>
  </si>
  <si>
    <t>Департамент соціального захисту та гідності виконавчого комітету Вараської міської ради</t>
  </si>
  <si>
    <t>0810000</t>
  </si>
  <si>
    <t>0810160</t>
  </si>
  <si>
    <t>0812010</t>
  </si>
  <si>
    <t>2010</t>
  </si>
  <si>
    <t>0731</t>
  </si>
  <si>
    <t>Багатопрофільна стаціонарна медична допомога населенню</t>
  </si>
  <si>
    <t>0812111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</si>
  <si>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</si>
  <si>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</si>
  <si>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</si>
  <si>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0812142</t>
  </si>
  <si>
    <t>2142</t>
  </si>
  <si>
    <t>0763</t>
  </si>
  <si>
    <t>Програми і централізовані заходи боротьби з туберкульозом</t>
  </si>
  <si>
    <t>0812144</t>
  </si>
  <si>
    <t>2144</t>
  </si>
  <si>
    <t>Централізовані заходи з лікування хворих на цукровий та нецукровий діабет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</si>
  <si>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</si>
  <si>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0812145</t>
  </si>
  <si>
    <t>2145</t>
  </si>
  <si>
    <t>Централізовані заходи з лікування онкологічних хворих</t>
  </si>
  <si>
    <t>0812152</t>
  </si>
  <si>
    <t>2152</t>
  </si>
  <si>
    <t>Інші програми та заходи у сфері охорони здоров’я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</si>
  <si>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</si>
  <si>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</si>
  <si>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</si>
  <si>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</si>
  <si>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</si>
  <si>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</si>
  <si>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</si>
  <si>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</si>
  <si>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</si>
  <si>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</si>
  <si>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</si>
  <si>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</si>
  <si>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</si>
  <si>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</si>
  <si>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</si>
  <si>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</si>
  <si>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</si>
  <si>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</si>
  <si>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</si>
  <si>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3121</t>
  </si>
  <si>
    <t>Утримання та забезпечення діяльності центрів соціальних служб для сім’ї, дітей та молоді</t>
  </si>
  <si>
    <t>0813124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</si>
  <si>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</si>
  <si>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0813132</t>
  </si>
  <si>
    <t>3132</t>
  </si>
  <si>
    <t>Утримання клубів для підлітків за місцем проживання</t>
  </si>
  <si>
    <t>0813133</t>
  </si>
  <si>
    <t>3133</t>
  </si>
  <si>
    <t>Інші заходи та заклади молодіжної політики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</si>
  <si>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</si>
  <si>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</si>
  <si>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</si>
  <si>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</si>
  <si>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</si>
  <si>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</si>
  <si>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0813242</t>
  </si>
  <si>
    <t>0816082</t>
  </si>
  <si>
    <t>6082</t>
  </si>
  <si>
    <t>0610</t>
  </si>
  <si>
    <t>Придбання житла для окремих категорій населення відповідно до законодавства</t>
  </si>
  <si>
    <t>1000000</t>
  </si>
  <si>
    <t>Департамент культури, туризму, молоді та спорту  виконавчого комітету Вараської міської ради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</si>
  <si>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</si>
  <si>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</si>
  <si>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</si>
  <si>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</si>
  <si>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</si>
  <si>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1013133</t>
  </si>
  <si>
    <t>1013140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</si>
  <si>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</si>
  <si>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</si>
  <si>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1014030</t>
  </si>
  <si>
    <t>4030</t>
  </si>
  <si>
    <t>0824</t>
  </si>
  <si>
    <t>Забезпечення діяльності бібліотек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</si>
  <si>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</si>
  <si>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</si>
  <si>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</si>
  <si>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</si>
  <si>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</si>
  <si>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</si>
  <si>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</si>
  <si>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 xml:space="preserve">Забезпечення діяльності інших закладів в галузі культури і мистецтва </t>
  </si>
  <si>
    <t>1014082</t>
  </si>
  <si>
    <t>4082</t>
  </si>
  <si>
    <t xml:space="preserve">Інші заходи в галузі культури і мистецтва </t>
  </si>
  <si>
    <t>1015011</t>
  </si>
  <si>
    <t>5011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</si>
  <si>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</si>
  <si>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</si>
  <si>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</si>
  <si>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</si>
  <si>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</si>
  <si>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</si>
  <si>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</si>
  <si>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</si>
  <si>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</si>
  <si>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</si>
  <si>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</si>
  <si>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Керівництво і управління у відповідній сфері у містах (місті Києві), селищах, селах, територіальних громадах</t>
  </si>
  <si>
    <t>1211021</t>
  </si>
  <si>
    <t>1216011</t>
  </si>
  <si>
    <t>6011</t>
  </si>
  <si>
    <t>Експлуатація та технічне обслуговування житлового фонду</t>
  </si>
  <si>
    <t>1216014</t>
  </si>
  <si>
    <t>6014</t>
  </si>
  <si>
    <t>0620</t>
  </si>
  <si>
    <t>Забезпечення збору та вивезення сміття і відходів</t>
  </si>
  <si>
    <t>1216015</t>
  </si>
  <si>
    <t>6015</t>
  </si>
  <si>
    <t>Забезпечення надійної та безперебійної експлуатації ліфтів</t>
  </si>
  <si>
    <t>1216016</t>
  </si>
  <si>
    <t>6016</t>
  </si>
  <si>
    <t>Впровадження засобів обліку витрат та регулювання споживання води та теплової енергії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</si>
  <si>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</si>
  <si>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</si>
  <si>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</si>
  <si>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</si>
  <si>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</si>
  <si>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</si>
  <si>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</si>
  <si>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</si>
  <si>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</si>
  <si>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</si>
  <si>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</si>
  <si>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7310</t>
  </si>
  <si>
    <t>0443</t>
  </si>
  <si>
    <t>Будівництво об'єктів житлово-комунального господарства</t>
  </si>
  <si>
    <t>1217321</t>
  </si>
  <si>
    <t>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</si>
  <si>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</si>
  <si>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</si>
  <si>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</si>
  <si>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</si>
  <si>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</si>
  <si>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</si>
  <si>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</si>
  <si>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</si>
  <si>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</si>
  <si>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1218340</t>
  </si>
  <si>
    <t>8340</t>
  </si>
  <si>
    <t>0540</t>
  </si>
  <si>
    <t>Природоохоронні заходи за рахунок цільових фондів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</si>
  <si>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</si>
  <si>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</si>
  <si>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</si>
  <si>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</si>
  <si>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</si>
  <si>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7350</t>
  </si>
  <si>
    <t>Розроблення схем планування та забудови територій (містобудівної документації)</t>
  </si>
  <si>
    <t>1617351</t>
  </si>
  <si>
    <t>7351</t>
  </si>
  <si>
    <t>Розроблення комплексних планів просторового розвитку територій територіальних громад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</si>
  <si>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</si>
  <si>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</si>
  <si>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</si>
  <si>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</si>
  <si>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3700000</t>
  </si>
  <si>
    <t>Фінансове управління виконавчого комітету Вараської міської ради</t>
  </si>
  <si>
    <t>3710000</t>
  </si>
  <si>
    <t>3710160</t>
  </si>
  <si>
    <t>3718500</t>
  </si>
  <si>
    <t>8500</t>
  </si>
  <si>
    <t>Нерозподілені трансферти з державного бюджету</t>
  </si>
  <si>
    <t>3718600</t>
  </si>
  <si>
    <t>8600</t>
  </si>
  <si>
    <t>0170</t>
  </si>
  <si>
    <t>Обслуговування місцевого боргу</t>
  </si>
  <si>
    <t>3718710</t>
  </si>
  <si>
    <t>8710</t>
  </si>
  <si>
    <t>Резервний фонд місцевого бюджету</t>
  </si>
  <si>
    <t>3719110</t>
  </si>
  <si>
    <t>9110</t>
  </si>
  <si>
    <t>Реверсна дотація</t>
  </si>
  <si>
    <t xml:space="preserve">УСЬОГО </t>
  </si>
  <si>
    <t>перевірка               апарат</t>
  </si>
  <si>
    <t>галузь освіта</t>
  </si>
  <si>
    <t xml:space="preserve"> культура</t>
  </si>
  <si>
    <t>соцзахист</t>
  </si>
  <si>
    <t xml:space="preserve"> ф-ра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</si>
  <si>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</si>
  <si>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</si>
  <si>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</si>
  <si>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</si>
  <si>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</si>
  <si>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</si>
  <si>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Міська програма "Безпечна громада" на 2019-2023 роки</t>
  </si>
  <si>
    <t>Рішення міської ради від 03.04.2019 №1381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</si>
  <si>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</si>
  <si>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</si>
  <si>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>Програма «Громадський бюджет Вараської міської територіальної громади на 2021 – 2025 роки</t>
  </si>
  <si>
    <t>Рішення міської ради від 04.06.2021  №430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</si>
  <si>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</si>
  <si>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</si>
  <si>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Комплексна програма "Розумна громада" на 2021-2024 роки</t>
  </si>
  <si>
    <t>Рішення міської ради від 15.12.2020 №61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</si>
  <si>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</si>
  <si>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</si>
  <si>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</si>
  <si>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</si>
  <si>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</si>
  <si>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</si>
  <si>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</si>
  <si>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</si>
  <si>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Департамент соціального захисту та гідності  виконавчого комітету Вараської міської ради</t>
  </si>
  <si>
    <t xml:space="preserve">Комплексна програма "Здоров'я" на 2022-2025 роки </t>
  </si>
  <si>
    <t>Рішення міської ради від 26.11.2021 №1100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</si>
  <si>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</si>
  <si>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</si>
  <si>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</si>
  <si>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</si>
  <si>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</si>
  <si>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>Комплексна програма підтримки сім'ї, дітей та молоді Вараської міської територіальної громади на 2021-2025 роки</t>
  </si>
  <si>
    <t>1013242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</si>
  <si>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</si>
  <si>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</si>
  <si>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культури та туризму на 2021-2025 роки</t>
  </si>
  <si>
    <t>Рішення міської ради від 15.12.2020 №39</t>
  </si>
  <si>
    <t>Рішення міської ради від 15.12.2020  №33</t>
  </si>
  <si>
    <t>1117324</t>
  </si>
  <si>
    <t>7324</t>
  </si>
  <si>
    <t>Будівництво установ та закладів культури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</si>
  <si>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</si>
  <si>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</si>
  <si>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1215045</t>
  </si>
  <si>
    <t>5045</t>
  </si>
  <si>
    <t>Будівництво мультифункціональних майданчиків для занять ігровими видами спорту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</si>
  <si>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</si>
  <si>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</si>
  <si>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</si>
  <si>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№41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</si>
  <si>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</si>
  <si>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</si>
  <si>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</si>
  <si>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</si>
  <si>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</si>
  <si>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Будівництво споруд, установ та закладів фізичної культури і спорту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</si>
  <si>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</si>
  <si>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</si>
  <si>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</si>
  <si>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</si>
  <si>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</si>
  <si>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</si>
  <si>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</si>
  <si>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</si>
  <si>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0812141</t>
  </si>
  <si>
    <t>2141</t>
  </si>
  <si>
    <t>Програми і централізовані заходи з імунопрофілактики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</si>
  <si>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</si>
  <si>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</si>
  <si>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</si>
  <si>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</si>
  <si>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0219770</t>
  </si>
  <si>
    <t>17317200000</t>
  </si>
  <si>
    <t>Районний бюджет Вараського району</t>
  </si>
  <si>
    <t>Для виконання районної Програми підготовки територіальної оборони та місцевого населення до участі в русі національного спротиву в Вараському районі на 2022-2024 роки</t>
  </si>
  <si>
    <t>Найменування трансферту/Найменування бюджету - надавача міжбюджетного трансферту</t>
  </si>
  <si>
    <t xml:space="preserve">                           I. Трансферти із загального фонду бюджету</t>
  </si>
  <si>
    <t xml:space="preserve">                           II. Трансферти із спеціального фонду бюджету</t>
  </si>
  <si>
    <t>Для забезпечення та зміцнення обороноздатності міста Вараш та Рівненської АЕС, підтримки сил НГУ, розміщення підрозділів особового складу, військових підрозділів та облаштування фортифікаційних споруд,  оплати комунальних послуг</t>
  </si>
  <si>
    <t>На організаційне, інформаційно-аналітичне та матеріально-технічне забезпечення діяльності районної ради</t>
  </si>
  <si>
    <t xml:space="preserve">                                                          Додаток 2</t>
  </si>
  <si>
    <t xml:space="preserve">                                           ____________2022 року №__________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</si>
</sst>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i/>
      <sz val="14"/>
      <name val="Times New Roman"/>
      <family val="1"/>
      <charset val="204"/>
    </font>
    <font>
      <i/>
      <sz val="10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 Cyr"/>
      <charset val="204"/>
    </font>
    <font>
      <sz val="18"/>
      <color indexed="8"/>
      <name val="Times New Roman"/>
      <family val="1"/>
      <charset val="204"/>
    </font>
    <font>
      <u/>
      <sz val="14"/>
      <name val="Arial Cyr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5"/>
      <name val="Arial Cyr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14"/>
      <name val="Arial Cyr"/>
      <charset val="204"/>
    </font>
    <font>
      <u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10"/>
      <name val="Times New Roman CYR"/>
      <charset val="204"/>
    </font>
    <font>
      <b/>
      <sz val="12"/>
      <name val="Times New Roman CYR"/>
      <family val="1"/>
      <charset val="204"/>
    </font>
    <font>
      <u/>
      <sz val="10"/>
      <color indexed="12"/>
      <name val="Arial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0"/>
      <name val="Times New Roman"/>
      <family val="1"/>
    </font>
    <font>
      <i/>
      <sz val="12"/>
      <name val="Times New Roman"/>
      <family val="1"/>
      <charset val="204"/>
    </font>
    <font>
      <i/>
      <sz val="12"/>
      <name val="Times New Roman"/>
      <family val="1"/>
    </font>
    <font>
      <i/>
      <sz val="11"/>
      <name val="Times New Roman"/>
      <family val="1"/>
    </font>
    <font>
      <i/>
      <sz val="11"/>
      <name val="Arial Cyr"/>
      <charset val="204"/>
    </font>
    <font>
      <i/>
      <sz val="11"/>
      <name val="Times New Roman Cyr"/>
      <family val="1"/>
      <charset val="204"/>
    </font>
    <font>
      <b/>
      <i/>
      <sz val="12"/>
      <name val="Times New Roman"/>
      <family val="1"/>
    </font>
    <font>
      <sz val="11"/>
      <name val="Arial Cyr"/>
      <charset val="204"/>
    </font>
    <font>
      <sz val="12"/>
      <color rgb="FFFF0000"/>
      <name val="Times New Roman Cyr"/>
      <family val="1"/>
      <charset val="204"/>
    </font>
    <font>
      <sz val="12"/>
      <color rgb="FFFF0000"/>
      <name val="Arial Cyr"/>
      <charset val="204"/>
    </font>
    <font>
      <i/>
      <sz val="12"/>
      <name val="Arial Cyr"/>
      <charset val="204"/>
    </font>
    <font>
      <b/>
      <sz val="9"/>
      <name val="Times New Roman CYR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0"/>
      <name val="Helv"/>
      <charset val="204"/>
    </font>
    <font>
      <sz val="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2"/>
      <color rgb="FFFF0000"/>
      <name val="Arial Cyr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sz val="14"/>
      <color rgb="FFFF0000"/>
      <name val="Helv"/>
      <charset val="204"/>
    </font>
    <font>
      <b/>
      <sz val="14"/>
      <color rgb="FFFF0000"/>
      <name val="Times New Roman Cyr"/>
      <family val="1"/>
      <charset val="204"/>
    </font>
    <font>
      <b/>
      <sz val="14"/>
      <color rgb="FFFF0000"/>
      <name val="Arial Cyr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2"/>
      <name val="Arial Cyr"/>
      <charset val="204"/>
    </font>
    <font>
      <sz val="14"/>
      <name val="Times New Roman"/>
      <family val="1"/>
    </font>
    <font>
      <i/>
      <sz val="12"/>
      <color rgb="FFFF0000"/>
      <name val="Helv"/>
      <charset val="204"/>
    </font>
    <font>
      <i/>
      <sz val="12"/>
      <color rgb="FFFF0000"/>
      <name val="Times New Roman"/>
      <family val="1"/>
      <charset val="204"/>
    </font>
    <font>
      <b/>
      <sz val="14"/>
      <color rgb="FFFF0000"/>
      <name val="Times New Roman Cyr"/>
      <charset val="204"/>
    </font>
    <font>
      <sz val="14"/>
      <color rgb="FFFF0000"/>
      <name val="Times New Roman CYR"/>
      <charset val="204"/>
    </font>
    <font>
      <sz val="14"/>
      <color rgb="FFFF0000"/>
      <name val="Arial Cyr"/>
      <charset val="204"/>
    </font>
    <font>
      <sz val="12"/>
      <color rgb="FFFF0000"/>
      <name val="Helv"/>
      <charset val="204"/>
    </font>
    <font>
      <sz val="13.5"/>
      <color rgb="FFFF0000"/>
      <name val="Times New Roman Cyr"/>
      <family val="1"/>
      <charset val="204"/>
    </font>
    <font>
      <sz val="13.5"/>
      <color rgb="FFFF0000"/>
      <name val="Times New Roman"/>
      <family val="1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i/>
      <sz val="11"/>
      <color rgb="FF000000"/>
      <name val="Times New Roman"/>
      <family val="1"/>
      <charset val="204"/>
    </font>
    <font>
      <i/>
      <sz val="14"/>
      <name val="Arial Cyr"/>
      <charset val="204"/>
    </font>
    <font>
      <u/>
      <sz val="1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7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2" fillId="0" borderId="0"/>
    <xf numFmtId="0" fontId="2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9" fillId="0" borderId="0"/>
  </cellStyleXfs>
  <cellXfs count="500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 applyBorder="1"/>
    <xf numFmtId="0" fontId="2" fillId="0" borderId="0" xfId="0" applyFont="1" applyBorder="1"/>
    <xf numFmtId="0" fontId="13" fillId="0" borderId="0" xfId="0" applyFont="1" applyBorder="1" applyAlignment="1">
      <alignment horizontal="center"/>
    </xf>
    <xf numFmtId="0" fontId="21" fillId="0" borderId="8" xfId="0" applyFont="1" applyBorder="1" applyAlignment="1">
      <alignment horizontal="right"/>
    </xf>
    <xf numFmtId="3" fontId="5" fillId="0" borderId="10" xfId="0" applyNumberFormat="1" applyFont="1" applyBorder="1"/>
    <xf numFmtId="0" fontId="2" fillId="0" borderId="0" xfId="0" applyFont="1" applyAlignment="1">
      <alignment horizontal="left"/>
    </xf>
    <xf numFmtId="0" fontId="23" fillId="0" borderId="8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right"/>
    </xf>
    <xf numFmtId="0" fontId="20" fillId="0" borderId="10" xfId="0" applyFont="1" applyBorder="1" applyAlignment="1">
      <alignment horizontal="left"/>
    </xf>
    <xf numFmtId="0" fontId="13" fillId="0" borderId="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3" fontId="5" fillId="0" borderId="12" xfId="0" applyNumberFormat="1" applyFont="1" applyBorder="1"/>
    <xf numFmtId="0" fontId="4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/>
    <xf numFmtId="0" fontId="15" fillId="0" borderId="0" xfId="0" applyFont="1"/>
    <xf numFmtId="49" fontId="5" fillId="2" borderId="9" xfId="0" applyNumberFormat="1" applyFont="1" applyFill="1" applyBorder="1" applyAlignment="1">
      <alignment horizontal="left" wrapText="1"/>
    </xf>
    <xf numFmtId="49" fontId="21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wrapText="1"/>
    </xf>
    <xf numFmtId="0" fontId="25" fillId="0" borderId="10" xfId="0" applyFont="1" applyBorder="1" applyAlignment="1">
      <alignment horizontal="left"/>
    </xf>
    <xf numFmtId="0" fontId="5" fillId="0" borderId="0" xfId="0" applyFont="1" applyAlignment="1"/>
    <xf numFmtId="0" fontId="21" fillId="0" borderId="21" xfId="0" applyFont="1" applyBorder="1" applyAlignment="1">
      <alignment horizontal="right"/>
    </xf>
    <xf numFmtId="0" fontId="5" fillId="0" borderId="24" xfId="0" applyFont="1" applyBorder="1" applyAlignment="1">
      <alignment horizontal="left"/>
    </xf>
    <xf numFmtId="0" fontId="21" fillId="0" borderId="25" xfId="0" applyFont="1" applyBorder="1" applyAlignment="1">
      <alignment horizontal="right"/>
    </xf>
    <xf numFmtId="0" fontId="0" fillId="0" borderId="23" xfId="0" applyBorder="1" applyAlignment="1">
      <alignment wrapText="1"/>
    </xf>
    <xf numFmtId="49" fontId="5" fillId="0" borderId="26" xfId="0" applyNumberFormat="1" applyFont="1" applyBorder="1" applyAlignment="1">
      <alignment wrapText="1"/>
    </xf>
    <xf numFmtId="0" fontId="21" fillId="0" borderId="27" xfId="0" applyFont="1" applyBorder="1" applyAlignment="1">
      <alignment horizontal="right"/>
    </xf>
    <xf numFmtId="49" fontId="2" fillId="0" borderId="0" xfId="0" applyNumberFormat="1" applyFont="1" applyBorder="1"/>
    <xf numFmtId="49" fontId="0" fillId="0" borderId="0" xfId="0" applyNumberFormat="1" applyBorder="1" applyAlignment="1" applyProtection="1">
      <alignment vertical="top"/>
      <protection locked="0"/>
    </xf>
    <xf numFmtId="0" fontId="34" fillId="0" borderId="0" xfId="0" applyFont="1"/>
    <xf numFmtId="0" fontId="35" fillId="0" borderId="0" xfId="0" applyFont="1"/>
    <xf numFmtId="0" fontId="31" fillId="0" borderId="0" xfId="0" applyFont="1"/>
    <xf numFmtId="49" fontId="0" fillId="0" borderId="0" xfId="0" applyNumberFormat="1" applyBorder="1" applyAlignment="1" applyProtection="1">
      <alignment horizontal="center" vertical="top"/>
      <protection locked="0"/>
    </xf>
    <xf numFmtId="0" fontId="34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0" xfId="0" applyFont="1" applyBorder="1" applyAlignment="1">
      <alignment horizontal="right"/>
    </xf>
    <xf numFmtId="0" fontId="3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49" fontId="41" fillId="3" borderId="1" xfId="0" applyNumberFormat="1" applyFont="1" applyFill="1" applyBorder="1" applyAlignment="1">
      <alignment horizontal="center" wrapText="1"/>
    </xf>
    <xf numFmtId="49" fontId="41" fillId="3" borderId="1" xfId="25" applyNumberFormat="1" applyFont="1" applyFill="1" applyBorder="1" applyAlignment="1" applyProtection="1">
      <alignment horizontal="left" wrapText="1"/>
      <protection locked="0"/>
    </xf>
    <xf numFmtId="3" fontId="43" fillId="3" borderId="1" xfId="0" applyNumberFormat="1" applyFont="1" applyFill="1" applyBorder="1" applyAlignment="1">
      <alignment horizontal="center" wrapText="1"/>
    </xf>
    <xf numFmtId="3" fontId="41" fillId="3" borderId="1" xfId="0" applyNumberFormat="1" applyFont="1" applyFill="1" applyBorder="1" applyAlignment="1">
      <alignment horizontal="center" wrapText="1"/>
    </xf>
    <xf numFmtId="3" fontId="41" fillId="0" borderId="0" xfId="0" applyNumberFormat="1" applyFont="1" applyFill="1"/>
    <xf numFmtId="0" fontId="41" fillId="0" borderId="0" xfId="0" applyFont="1"/>
    <xf numFmtId="49" fontId="33" fillId="0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3" fontId="6" fillId="0" borderId="1" xfId="0" applyNumberFormat="1" applyFont="1" applyFill="1" applyBorder="1" applyAlignment="1">
      <alignment horizontal="center" wrapText="1"/>
    </xf>
    <xf numFmtId="3" fontId="44" fillId="0" borderId="1" xfId="0" applyNumberFormat="1" applyFont="1" applyFill="1" applyBorder="1" applyAlignment="1">
      <alignment horizontal="center" wrapText="1"/>
    </xf>
    <xf numFmtId="3" fontId="41" fillId="0" borderId="1" xfId="0" applyNumberFormat="1" applyFont="1" applyFill="1" applyBorder="1" applyAlignment="1">
      <alignment horizontal="center" wrapText="1"/>
    </xf>
    <xf numFmtId="3" fontId="45" fillId="0" borderId="1" xfId="0" applyNumberFormat="1" applyFont="1" applyBorder="1" applyAlignment="1">
      <alignment horizontal="center" wrapText="1"/>
    </xf>
    <xf numFmtId="3" fontId="33" fillId="0" borderId="1" xfId="0" applyNumberFormat="1" applyFont="1" applyFill="1" applyBorder="1" applyAlignment="1">
      <alignment horizontal="center" wrapText="1"/>
    </xf>
    <xf numFmtId="0" fontId="41" fillId="0" borderId="0" xfId="0" applyFont="1" applyFill="1"/>
    <xf numFmtId="49" fontId="6" fillId="0" borderId="1" xfId="0" applyNumberFormat="1" applyFont="1" applyBorder="1" applyAlignment="1">
      <alignment horizontal="left" wrapText="1"/>
    </xf>
    <xf numFmtId="3" fontId="45" fillId="0" borderId="1" xfId="0" applyNumberFormat="1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0" fontId="0" fillId="0" borderId="0" xfId="0" applyFont="1" applyFill="1" applyBorder="1"/>
    <xf numFmtId="49" fontId="44" fillId="0" borderId="1" xfId="0" applyNumberFormat="1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wrapText="1"/>
    </xf>
    <xf numFmtId="49" fontId="6" fillId="0" borderId="3" xfId="0" applyNumberFormat="1" applyFont="1" applyFill="1" applyBorder="1" applyAlignment="1">
      <alignment horizontal="left" wrapText="1"/>
    </xf>
    <xf numFmtId="3" fontId="6" fillId="0" borderId="1" xfId="0" applyNumberFormat="1" applyFont="1" applyFill="1" applyBorder="1" applyAlignment="1" applyProtection="1">
      <alignment horizontal="center" wrapText="1"/>
      <protection locked="0"/>
    </xf>
    <xf numFmtId="0" fontId="33" fillId="0" borderId="0" xfId="0" applyFont="1"/>
    <xf numFmtId="0" fontId="33" fillId="0" borderId="0" xfId="0" applyFont="1" applyFill="1"/>
    <xf numFmtId="3" fontId="46" fillId="0" borderId="1" xfId="0" applyNumberFormat="1" applyFont="1" applyFill="1" applyBorder="1" applyAlignment="1">
      <alignment horizontal="center" wrapText="1"/>
    </xf>
    <xf numFmtId="0" fontId="47" fillId="0" borderId="0" xfId="0" applyFont="1"/>
    <xf numFmtId="0" fontId="47" fillId="0" borderId="0" xfId="0" applyFont="1" applyFill="1"/>
    <xf numFmtId="3" fontId="48" fillId="0" borderId="1" xfId="0" applyNumberFormat="1" applyFont="1" applyFill="1" applyBorder="1" applyAlignment="1">
      <alignment horizontal="center" wrapText="1"/>
    </xf>
    <xf numFmtId="49" fontId="33" fillId="0" borderId="1" xfId="0" applyNumberFormat="1" applyFont="1" applyFill="1" applyBorder="1" applyAlignment="1" applyProtection="1">
      <alignment horizontal="left" wrapText="1"/>
      <protection locked="0"/>
    </xf>
    <xf numFmtId="3" fontId="49" fillId="0" borderId="1" xfId="0" applyNumberFormat="1" applyFont="1" applyFill="1" applyBorder="1" applyAlignment="1">
      <alignment horizontal="center" wrapText="1"/>
    </xf>
    <xf numFmtId="0" fontId="50" fillId="0" borderId="0" xfId="0" applyFont="1"/>
    <xf numFmtId="0" fontId="50" fillId="0" borderId="0" xfId="0" applyFont="1" applyFill="1"/>
    <xf numFmtId="49" fontId="45" fillId="0" borderId="1" xfId="0" applyNumberFormat="1" applyFont="1" applyFill="1" applyBorder="1" applyAlignment="1">
      <alignment horizontal="center" wrapText="1"/>
    </xf>
    <xf numFmtId="49" fontId="45" fillId="2" borderId="1" xfId="0" applyNumberFormat="1" applyFont="1" applyFill="1" applyBorder="1" applyAlignment="1">
      <alignment horizontal="center" wrapText="1"/>
    </xf>
    <xf numFmtId="49" fontId="45" fillId="2" borderId="1" xfId="0" applyNumberFormat="1" applyFont="1" applyFill="1" applyBorder="1" applyAlignment="1">
      <alignment horizontal="left" wrapText="1"/>
    </xf>
    <xf numFmtId="3" fontId="6" fillId="0" borderId="1" xfId="0" applyNumberFormat="1" applyFont="1" applyFill="1" applyBorder="1" applyAlignment="1" applyProtection="1">
      <alignment horizontal="center"/>
      <protection locked="0"/>
    </xf>
    <xf numFmtId="49" fontId="41" fillId="3" borderId="1" xfId="0" applyNumberFormat="1" applyFont="1" applyFill="1" applyBorder="1" applyAlignment="1" applyProtection="1">
      <alignment horizontal="left" wrapText="1"/>
      <protection locked="0"/>
    </xf>
    <xf numFmtId="3" fontId="32" fillId="3" borderId="1" xfId="0" applyNumberFormat="1" applyFont="1" applyFill="1" applyBorder="1" applyAlignment="1">
      <alignment horizontal="center" wrapText="1"/>
    </xf>
    <xf numFmtId="49" fontId="33" fillId="0" borderId="1" xfId="0" applyNumberFormat="1" applyFont="1" applyBorder="1" applyAlignment="1">
      <alignment horizontal="center" wrapText="1"/>
    </xf>
    <xf numFmtId="49" fontId="33" fillId="0" borderId="5" xfId="0" applyNumberFormat="1" applyFont="1" applyBorder="1" applyAlignment="1">
      <alignment horizontal="center" wrapText="1"/>
    </xf>
    <xf numFmtId="49" fontId="49" fillId="0" borderId="1" xfId="0" applyNumberFormat="1" applyFont="1" applyBorder="1" applyAlignment="1">
      <alignment horizontal="center" wrapText="1"/>
    </xf>
    <xf numFmtId="49" fontId="49" fillId="0" borderId="5" xfId="0" applyNumberFormat="1" applyFont="1" applyBorder="1" applyAlignment="1">
      <alignment horizontal="center" wrapText="1"/>
    </xf>
    <xf numFmtId="49" fontId="51" fillId="0" borderId="4" xfId="0" applyNumberFormat="1" applyFont="1" applyFill="1" applyBorder="1" applyAlignment="1">
      <alignment horizontal="left" wrapText="1"/>
    </xf>
    <xf numFmtId="3" fontId="52" fillId="0" borderId="1" xfId="0" applyNumberFormat="1" applyFont="1" applyBorder="1" applyAlignment="1">
      <alignment horizontal="center" wrapText="1"/>
    </xf>
    <xf numFmtId="3" fontId="28" fillId="0" borderId="1" xfId="0" applyNumberFormat="1" applyFont="1" applyBorder="1" applyAlignment="1">
      <alignment horizontal="center" wrapText="1"/>
    </xf>
    <xf numFmtId="3" fontId="53" fillId="0" borderId="1" xfId="0" applyNumberFormat="1" applyFont="1" applyBorder="1" applyAlignment="1">
      <alignment horizontal="center" wrapText="1"/>
    </xf>
    <xf numFmtId="3" fontId="54" fillId="0" borderId="1" xfId="0" applyNumberFormat="1" applyFont="1" applyFill="1" applyBorder="1" applyAlignment="1">
      <alignment horizontal="center" wrapText="1"/>
    </xf>
    <xf numFmtId="0" fontId="12" fillId="0" borderId="0" xfId="0" applyFont="1"/>
    <xf numFmtId="0" fontId="52" fillId="0" borderId="1" xfId="0" applyFont="1" applyBorder="1" applyAlignment="1">
      <alignment horizontal="left" wrapText="1"/>
    </xf>
    <xf numFmtId="3" fontId="52" fillId="0" borderId="1" xfId="0" applyNumberFormat="1" applyFont="1" applyFill="1" applyBorder="1" applyAlignment="1">
      <alignment horizontal="center" wrapText="1"/>
    </xf>
    <xf numFmtId="0" fontId="55" fillId="0" borderId="0" xfId="0" applyFont="1" applyFill="1"/>
    <xf numFmtId="0" fontId="55" fillId="4" borderId="0" xfId="0" applyFont="1" applyFill="1"/>
    <xf numFmtId="49" fontId="56" fillId="0" borderId="1" xfId="0" applyNumberFormat="1" applyFont="1" applyFill="1" applyBorder="1" applyAlignment="1">
      <alignment horizontal="center" wrapText="1"/>
    </xf>
    <xf numFmtId="49" fontId="56" fillId="0" borderId="5" xfId="0" applyNumberFormat="1" applyFont="1" applyFill="1" applyBorder="1" applyAlignment="1">
      <alignment horizontal="center" wrapText="1"/>
    </xf>
    <xf numFmtId="49" fontId="28" fillId="0" borderId="4" xfId="0" applyNumberFormat="1" applyFont="1" applyFill="1" applyBorder="1" applyAlignment="1">
      <alignment horizontal="left" wrapText="1"/>
    </xf>
    <xf numFmtId="3" fontId="28" fillId="0" borderId="1" xfId="0" applyNumberFormat="1" applyFont="1" applyFill="1" applyBorder="1" applyAlignment="1">
      <alignment horizontal="center" wrapText="1"/>
    </xf>
    <xf numFmtId="3" fontId="4" fillId="0" borderId="2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3" fontId="54" fillId="0" borderId="1" xfId="0" applyNumberFormat="1" applyFont="1" applyBorder="1" applyAlignment="1">
      <alignment horizontal="center" wrapText="1"/>
    </xf>
    <xf numFmtId="0" fontId="55" fillId="0" borderId="0" xfId="0" applyFont="1"/>
    <xf numFmtId="49" fontId="49" fillId="0" borderId="1" xfId="0" applyNumberFormat="1" applyFont="1" applyFill="1" applyBorder="1" applyAlignment="1">
      <alignment horizontal="center" wrapText="1"/>
    </xf>
    <xf numFmtId="49" fontId="49" fillId="0" borderId="5" xfId="0" applyNumberFormat="1" applyFont="1" applyFill="1" applyBorder="1" applyAlignment="1">
      <alignment horizontal="center" wrapText="1"/>
    </xf>
    <xf numFmtId="49" fontId="45" fillId="0" borderId="4" xfId="0" applyNumberFormat="1" applyFont="1" applyBorder="1" applyAlignment="1" applyProtection="1">
      <alignment horizontal="left" wrapText="1"/>
      <protection locked="0"/>
    </xf>
    <xf numFmtId="49" fontId="56" fillId="0" borderId="1" xfId="0" applyNumberFormat="1" applyFont="1" applyBorder="1" applyAlignment="1">
      <alignment horizontal="center" wrapText="1"/>
    </xf>
    <xf numFmtId="49" fontId="54" fillId="0" borderId="1" xfId="0" applyNumberFormat="1" applyFont="1" applyFill="1" applyBorder="1" applyAlignment="1">
      <alignment horizontal="left" wrapText="1"/>
    </xf>
    <xf numFmtId="49" fontId="45" fillId="0" borderId="1" xfId="0" applyNumberFormat="1" applyFont="1" applyBorder="1" applyAlignment="1" applyProtection="1">
      <alignment horizontal="left" wrapText="1"/>
      <protection locked="0"/>
    </xf>
    <xf numFmtId="3" fontId="38" fillId="0" borderId="1" xfId="0" applyNumberFormat="1" applyFont="1" applyBorder="1" applyAlignment="1">
      <alignment horizontal="center" wrapText="1"/>
    </xf>
    <xf numFmtId="49" fontId="53" fillId="0" borderId="1" xfId="0" applyNumberFormat="1" applyFont="1" applyFill="1" applyBorder="1" applyAlignment="1" applyProtection="1">
      <alignment horizontal="left" wrapText="1"/>
      <protection locked="0"/>
    </xf>
    <xf numFmtId="3" fontId="57" fillId="0" borderId="1" xfId="0" applyNumberFormat="1" applyFont="1" applyBorder="1" applyAlignment="1">
      <alignment horizontal="center" wrapText="1"/>
    </xf>
    <xf numFmtId="3" fontId="38" fillId="3" borderId="1" xfId="0" applyNumberFormat="1" applyFont="1" applyFill="1" applyBorder="1" applyAlignment="1">
      <alignment horizontal="center" wrapText="1"/>
    </xf>
    <xf numFmtId="0" fontId="41" fillId="0" borderId="0" xfId="0" applyFont="1" applyBorder="1"/>
    <xf numFmtId="49" fontId="33" fillId="0" borderId="3" xfId="0" applyNumberFormat="1" applyFont="1" applyFill="1" applyBorder="1" applyAlignment="1">
      <alignment horizontal="center" wrapText="1"/>
    </xf>
    <xf numFmtId="3" fontId="6" fillId="0" borderId="3" xfId="0" applyNumberFormat="1" applyFont="1" applyBorder="1" applyAlignment="1">
      <alignment horizontal="center" wrapText="1"/>
    </xf>
    <xf numFmtId="3" fontId="33" fillId="0" borderId="3" xfId="0" applyNumberFormat="1" applyFont="1" applyFill="1" applyBorder="1" applyAlignment="1">
      <alignment horizontal="center" wrapText="1"/>
    </xf>
    <xf numFmtId="3" fontId="45" fillId="0" borderId="3" xfId="0" applyNumberFormat="1" applyFont="1" applyBorder="1" applyAlignment="1">
      <alignment horizontal="center" wrapText="1"/>
    </xf>
    <xf numFmtId="0" fontId="33" fillId="0" borderId="0" xfId="0" applyFont="1" applyBorder="1"/>
    <xf numFmtId="49" fontId="45" fillId="0" borderId="1" xfId="0" applyNumberFormat="1" applyFont="1" applyFill="1" applyBorder="1" applyAlignment="1">
      <alignment horizontal="left" wrapText="1"/>
    </xf>
    <xf numFmtId="3" fontId="53" fillId="0" borderId="1" xfId="0" applyNumberFormat="1" applyFont="1" applyFill="1" applyBorder="1" applyAlignment="1">
      <alignment horizontal="center" wrapText="1"/>
    </xf>
    <xf numFmtId="0" fontId="49" fillId="0" borderId="0" xfId="0" applyFont="1"/>
    <xf numFmtId="0" fontId="49" fillId="0" borderId="0" xfId="0" applyFont="1" applyFill="1"/>
    <xf numFmtId="0" fontId="33" fillId="0" borderId="0" xfId="0" applyFont="1" applyAlignment="1">
      <alignment horizontal="center"/>
    </xf>
    <xf numFmtId="0" fontId="33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33" fillId="0" borderId="4" xfId="0" applyNumberFormat="1" applyFont="1" applyFill="1" applyBorder="1" applyAlignment="1">
      <alignment horizontal="center" wrapText="1"/>
    </xf>
    <xf numFmtId="49" fontId="33" fillId="0" borderId="30" xfId="0" applyNumberFormat="1" applyFont="1" applyFill="1" applyBorder="1" applyAlignment="1">
      <alignment horizontal="center" wrapText="1"/>
    </xf>
    <xf numFmtId="3" fontId="33" fillId="0" borderId="4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3" fontId="44" fillId="0" borderId="4" xfId="0" applyNumberFormat="1" applyFont="1" applyFill="1" applyBorder="1" applyAlignment="1">
      <alignment horizontal="center" wrapText="1"/>
    </xf>
    <xf numFmtId="49" fontId="33" fillId="0" borderId="5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justify" wrapText="1"/>
    </xf>
    <xf numFmtId="0" fontId="33" fillId="0" borderId="0" xfId="0" applyFont="1" applyAlignment="1">
      <alignment horizontal="left"/>
    </xf>
    <xf numFmtId="0" fontId="33" fillId="0" borderId="0" xfId="0" applyFont="1" applyFill="1" applyAlignment="1">
      <alignment horizontal="left"/>
    </xf>
    <xf numFmtId="49" fontId="45" fillId="0" borderId="1" xfId="0" applyNumberFormat="1" applyFont="1" applyBorder="1" applyAlignment="1">
      <alignment horizontal="center"/>
    </xf>
    <xf numFmtId="49" fontId="45" fillId="0" borderId="1" xfId="0" applyNumberFormat="1" applyFont="1" applyBorder="1" applyAlignment="1">
      <alignment horizontal="left" wrapText="1"/>
    </xf>
    <xf numFmtId="3" fontId="45" fillId="0" borderId="1" xfId="0" applyNumberFormat="1" applyFont="1" applyFill="1" applyBorder="1" applyAlignment="1" applyProtection="1">
      <alignment horizontal="center" wrapText="1"/>
      <protection locked="0"/>
    </xf>
    <xf numFmtId="49" fontId="6" fillId="0" borderId="3" xfId="0" applyNumberFormat="1" applyFont="1" applyBorder="1" applyAlignment="1">
      <alignment horizontal="center"/>
    </xf>
    <xf numFmtId="49" fontId="33" fillId="0" borderId="3" xfId="0" applyNumberFormat="1" applyFont="1" applyBorder="1" applyAlignment="1">
      <alignment horizontal="center" wrapText="1"/>
    </xf>
    <xf numFmtId="0" fontId="41" fillId="0" borderId="3" xfId="0" applyFont="1" applyBorder="1" applyAlignment="1"/>
    <xf numFmtId="0" fontId="41" fillId="0" borderId="3" xfId="0" applyFont="1" applyBorder="1"/>
    <xf numFmtId="0" fontId="41" fillId="0" borderId="1" xfId="0" applyFont="1" applyBorder="1"/>
    <xf numFmtId="49" fontId="43" fillId="3" borderId="1" xfId="0" applyNumberFormat="1" applyFont="1" applyFill="1" applyBorder="1" applyAlignment="1" applyProtection="1">
      <alignment horizontal="left" wrapText="1"/>
      <protection locked="0"/>
    </xf>
    <xf numFmtId="3" fontId="48" fillId="0" borderId="1" xfId="0" applyNumberFormat="1" applyFont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left" wrapText="1"/>
    </xf>
    <xf numFmtId="49" fontId="44" fillId="0" borderId="1" xfId="0" applyNumberFormat="1" applyFont="1" applyFill="1" applyBorder="1" applyAlignment="1">
      <alignment horizontal="left" wrapText="1"/>
    </xf>
    <xf numFmtId="49" fontId="44" fillId="0" borderId="1" xfId="0" applyNumberFormat="1" applyFont="1" applyBorder="1" applyAlignment="1">
      <alignment horizontal="left" wrapText="1"/>
    </xf>
    <xf numFmtId="49" fontId="45" fillId="0" borderId="5" xfId="0" applyNumberFormat="1" applyFont="1" applyFill="1" applyBorder="1" applyAlignment="1">
      <alignment horizontal="center" wrapText="1"/>
    </xf>
    <xf numFmtId="49" fontId="41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6" fillId="0" borderId="1" xfId="0" applyFont="1" applyBorder="1" applyAlignment="1">
      <alignment wrapText="1"/>
    </xf>
    <xf numFmtId="3" fontId="4" fillId="0" borderId="1" xfId="0" applyNumberFormat="1" applyFont="1" applyFill="1" applyBorder="1" applyAlignment="1">
      <alignment horizontal="center" wrapText="1"/>
    </xf>
    <xf numFmtId="3" fontId="36" fillId="0" borderId="1" xfId="0" applyNumberFormat="1" applyFont="1" applyFill="1" applyBorder="1" applyAlignment="1">
      <alignment horizontal="center" wrapText="1"/>
    </xf>
    <xf numFmtId="0" fontId="58" fillId="0" borderId="0" xfId="0" applyFont="1" applyFill="1"/>
    <xf numFmtId="0" fontId="58" fillId="4" borderId="0" xfId="0" applyFont="1" applyFill="1"/>
    <xf numFmtId="49" fontId="59" fillId="0" borderId="1" xfId="0" applyNumberFormat="1" applyFont="1" applyBorder="1" applyAlignment="1">
      <alignment horizontal="center" wrapText="1"/>
    </xf>
    <xf numFmtId="49" fontId="59" fillId="0" borderId="1" xfId="0" applyNumberFormat="1" applyFont="1" applyFill="1" applyBorder="1" applyAlignment="1">
      <alignment horizontal="center" wrapText="1"/>
    </xf>
    <xf numFmtId="0" fontId="46" fillId="0" borderId="1" xfId="0" applyFont="1" applyBorder="1" applyAlignment="1">
      <alignment wrapText="1"/>
    </xf>
    <xf numFmtId="3" fontId="46" fillId="0" borderId="1" xfId="0" applyNumberFormat="1" applyFont="1" applyBorder="1" applyAlignment="1">
      <alignment horizontal="center" wrapText="1"/>
    </xf>
    <xf numFmtId="0" fontId="60" fillId="0" borderId="0" xfId="0" applyFont="1"/>
    <xf numFmtId="49" fontId="6" fillId="0" borderId="4" xfId="0" applyNumberFormat="1" applyFont="1" applyBorder="1" applyAlignment="1">
      <alignment horizontal="left" wrapText="1"/>
    </xf>
    <xf numFmtId="0" fontId="52" fillId="0" borderId="1" xfId="0" applyFont="1" applyBorder="1" applyAlignment="1">
      <alignment wrapText="1"/>
    </xf>
    <xf numFmtId="0" fontId="61" fillId="0" borderId="0" xfId="0" applyFont="1"/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wrapText="1"/>
    </xf>
    <xf numFmtId="3" fontId="45" fillId="0" borderId="3" xfId="0" applyNumberFormat="1" applyFont="1" applyFill="1" applyBorder="1" applyAlignment="1">
      <alignment horizontal="center" wrapText="1"/>
    </xf>
    <xf numFmtId="49" fontId="33" fillId="0" borderId="4" xfId="0" applyNumberFormat="1" applyFont="1" applyBorder="1" applyAlignment="1">
      <alignment horizontal="center" wrapText="1"/>
    </xf>
    <xf numFmtId="0" fontId="10" fillId="0" borderId="0" xfId="0" applyFont="1" applyBorder="1"/>
    <xf numFmtId="0" fontId="10" fillId="0" borderId="1" xfId="0" applyFont="1" applyBorder="1"/>
    <xf numFmtId="49" fontId="62" fillId="5" borderId="1" xfId="0" applyNumberFormat="1" applyFont="1" applyFill="1" applyBorder="1" applyAlignment="1" applyProtection="1">
      <alignment horizontal="center" wrapText="1"/>
      <protection locked="0"/>
    </xf>
    <xf numFmtId="49" fontId="43" fillId="5" borderId="1" xfId="25" applyNumberFormat="1" applyFont="1" applyFill="1" applyBorder="1" applyAlignment="1" applyProtection="1">
      <alignment horizontal="center" wrapText="1"/>
      <protection locked="0"/>
    </xf>
    <xf numFmtId="3" fontId="43" fillId="5" borderId="1" xfId="0" applyNumberFormat="1" applyFont="1" applyFill="1" applyBorder="1" applyAlignment="1">
      <alignment horizontal="center" wrapText="1"/>
    </xf>
    <xf numFmtId="0" fontId="43" fillId="0" borderId="0" xfId="0" applyFont="1" applyAlignment="1">
      <alignment horizontal="center" vertical="center"/>
    </xf>
    <xf numFmtId="3" fontId="4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 wrapText="1"/>
      <protection locked="0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1" fillId="0" borderId="0" xfId="0" applyFont="1" applyAlignment="1">
      <alignment horizontal="left" vertical="center"/>
    </xf>
    <xf numFmtId="49" fontId="3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0" fillId="0" borderId="0" xfId="0" applyNumberFormat="1" applyFont="1" applyAlignment="1" applyProtection="1">
      <alignment vertical="top" wrapText="1"/>
      <protection locked="0"/>
    </xf>
    <xf numFmtId="3" fontId="45" fillId="0" borderId="0" xfId="0" applyNumberFormat="1" applyFont="1" applyAlignment="1" applyProtection="1">
      <alignment horizontal="center" vertical="top"/>
      <protection locked="0"/>
    </xf>
    <xf numFmtId="3" fontId="2" fillId="0" borderId="0" xfId="0" applyNumberFormat="1" applyFont="1"/>
    <xf numFmtId="3" fontId="34" fillId="0" borderId="0" xfId="0" applyNumberFormat="1" applyFont="1"/>
    <xf numFmtId="3" fontId="35" fillId="0" borderId="0" xfId="0" applyNumberFormat="1" applyFont="1"/>
    <xf numFmtId="3" fontId="0" fillId="0" borderId="0" xfId="0" applyNumberFormat="1"/>
    <xf numFmtId="3" fontId="31" fillId="0" borderId="0" xfId="0" applyNumberFormat="1" applyFont="1"/>
    <xf numFmtId="49" fontId="0" fillId="0" borderId="0" xfId="0" applyNumberFormat="1" applyAlignment="1" applyProtection="1">
      <alignment vertical="top"/>
      <protection locked="0"/>
    </xf>
    <xf numFmtId="49" fontId="2" fillId="0" borderId="0" xfId="0" applyNumberFormat="1" applyFont="1"/>
    <xf numFmtId="0" fontId="6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64" fillId="0" borderId="0" xfId="0" applyFont="1" applyAlignment="1">
      <alignment horizontal="left"/>
    </xf>
    <xf numFmtId="0" fontId="65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64" fillId="0" borderId="0" xfId="0" applyFont="1"/>
    <xf numFmtId="0" fontId="66" fillId="0" borderId="0" xfId="0" applyFont="1"/>
    <xf numFmtId="0" fontId="67" fillId="0" borderId="0" xfId="0" applyFont="1"/>
    <xf numFmtId="0" fontId="32" fillId="0" borderId="3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8" fillId="0" borderId="0" xfId="0" applyFont="1"/>
    <xf numFmtId="3" fontId="69" fillId="3" borderId="1" xfId="0" applyNumberFormat="1" applyFont="1" applyFill="1" applyBorder="1" applyAlignment="1">
      <alignment horizontal="center"/>
    </xf>
    <xf numFmtId="0" fontId="70" fillId="0" borderId="0" xfId="0" applyFont="1"/>
    <xf numFmtId="0" fontId="63" fillId="0" borderId="0" xfId="0" applyFont="1"/>
    <xf numFmtId="3" fontId="71" fillId="0" borderId="0" xfId="0" applyNumberFormat="1" applyFont="1"/>
    <xf numFmtId="3" fontId="69" fillId="0" borderId="0" xfId="0" applyNumberFormat="1" applyFont="1"/>
    <xf numFmtId="49" fontId="72" fillId="0" borderId="1" xfId="0" applyNumberFormat="1" applyFont="1" applyFill="1" applyBorder="1" applyAlignment="1">
      <alignment horizontal="center" wrapText="1"/>
    </xf>
    <xf numFmtId="49" fontId="73" fillId="0" borderId="1" xfId="0" applyNumberFormat="1" applyFont="1" applyBorder="1" applyAlignment="1">
      <alignment horizontal="left" wrapText="1"/>
    </xf>
    <xf numFmtId="0" fontId="73" fillId="0" borderId="1" xfId="0" applyFont="1" applyFill="1" applyBorder="1" applyAlignment="1">
      <alignment wrapText="1"/>
    </xf>
    <xf numFmtId="0" fontId="73" fillId="0" borderId="1" xfId="0" applyFont="1" applyBorder="1" applyAlignment="1">
      <alignment horizontal="center" wrapText="1"/>
    </xf>
    <xf numFmtId="3" fontId="73" fillId="0" borderId="1" xfId="0" applyNumberFormat="1" applyFont="1" applyBorder="1" applyAlignment="1">
      <alignment horizontal="center" wrapText="1"/>
    </xf>
    <xf numFmtId="3" fontId="73" fillId="0" borderId="1" xfId="0" applyNumberFormat="1" applyFont="1" applyFill="1" applyBorder="1" applyAlignment="1">
      <alignment horizontal="center"/>
    </xf>
    <xf numFmtId="0" fontId="63" fillId="0" borderId="0" xfId="0" applyFont="1" applyFill="1"/>
    <xf numFmtId="3" fontId="60" fillId="0" borderId="0" xfId="0" applyNumberFormat="1" applyFont="1" applyFill="1"/>
    <xf numFmtId="0" fontId="73" fillId="0" borderId="1" xfId="0" applyFont="1" applyBorder="1" applyAlignment="1">
      <alignment wrapText="1"/>
    </xf>
    <xf numFmtId="0" fontId="73" fillId="0" borderId="1" xfId="0" applyFont="1" applyFill="1" applyBorder="1" applyAlignment="1">
      <alignment horizontal="center" wrapText="1"/>
    </xf>
    <xf numFmtId="49" fontId="73" fillId="0" borderId="1" xfId="0" applyNumberFormat="1" applyFont="1" applyFill="1" applyBorder="1" applyAlignment="1">
      <alignment horizontal="center" wrapText="1"/>
    </xf>
    <xf numFmtId="3" fontId="73" fillId="0" borderId="1" xfId="0" applyNumberFormat="1" applyFont="1" applyBorder="1" applyAlignment="1">
      <alignment horizontal="center"/>
    </xf>
    <xf numFmtId="3" fontId="63" fillId="0" borderId="1" xfId="0" applyNumberFormat="1" applyFont="1" applyBorder="1"/>
    <xf numFmtId="3" fontId="73" fillId="0" borderId="1" xfId="0" applyNumberFormat="1" applyFont="1" applyFill="1" applyBorder="1" applyAlignment="1">
      <alignment horizontal="center" wrapText="1"/>
    </xf>
    <xf numFmtId="49" fontId="74" fillId="0" borderId="1" xfId="0" applyNumberFormat="1" applyFont="1" applyFill="1" applyBorder="1" applyAlignment="1">
      <alignment horizontal="center" wrapText="1"/>
    </xf>
    <xf numFmtId="49" fontId="74" fillId="2" borderId="1" xfId="0" applyNumberFormat="1" applyFont="1" applyFill="1" applyBorder="1" applyAlignment="1">
      <alignment horizontal="center" wrapText="1"/>
    </xf>
    <xf numFmtId="49" fontId="74" fillId="2" borderId="1" xfId="0" applyNumberFormat="1" applyFont="1" applyFill="1" applyBorder="1" applyAlignment="1">
      <alignment horizontal="left" wrapText="1"/>
    </xf>
    <xf numFmtId="49" fontId="72" fillId="0" borderId="1" xfId="0" applyNumberFormat="1" applyFont="1" applyFill="1" applyBorder="1" applyAlignment="1" applyProtection="1">
      <alignment horizontal="left" wrapText="1"/>
      <protection locked="0"/>
    </xf>
    <xf numFmtId="0" fontId="75" fillId="0" borderId="0" xfId="0" applyFont="1"/>
    <xf numFmtId="49" fontId="76" fillId="3" borderId="1" xfId="0" applyNumberFormat="1" applyFont="1" applyFill="1" applyBorder="1" applyAlignment="1">
      <alignment horizontal="center" wrapText="1"/>
    </xf>
    <xf numFmtId="3" fontId="77" fillId="0" borderId="0" xfId="0" applyNumberFormat="1" applyFont="1"/>
    <xf numFmtId="49" fontId="73" fillId="0" borderId="1" xfId="0" applyNumberFormat="1" applyFont="1" applyBorder="1" applyAlignment="1">
      <alignment horizontal="center" wrapText="1"/>
    </xf>
    <xf numFmtId="0" fontId="73" fillId="0" borderId="1" xfId="0" applyFont="1" applyBorder="1" applyAlignment="1">
      <alignment horizontal="left" wrapText="1"/>
    </xf>
    <xf numFmtId="3" fontId="69" fillId="0" borderId="1" xfId="0" applyNumberFormat="1" applyFont="1" applyFill="1" applyBorder="1" applyAlignment="1">
      <alignment horizontal="center"/>
    </xf>
    <xf numFmtId="49" fontId="72" fillId="0" borderId="1" xfId="0" applyNumberFormat="1" applyFont="1" applyBorder="1" applyAlignment="1">
      <alignment horizontal="center" wrapText="1"/>
    </xf>
    <xf numFmtId="0" fontId="70" fillId="0" borderId="0" xfId="0" applyFont="1" applyBorder="1"/>
    <xf numFmtId="49" fontId="78" fillId="3" borderId="1" xfId="0" applyNumberFormat="1" applyFont="1" applyFill="1" applyBorder="1" applyAlignment="1">
      <alignment horizontal="center" wrapText="1"/>
    </xf>
    <xf numFmtId="49" fontId="79" fillId="3" borderId="1" xfId="0" applyNumberFormat="1" applyFont="1" applyFill="1" applyBorder="1" applyAlignment="1">
      <alignment horizontal="center" vertical="center" wrapText="1"/>
    </xf>
    <xf numFmtId="49" fontId="80" fillId="3" borderId="1" xfId="0" applyNumberFormat="1" applyFont="1" applyFill="1" applyBorder="1" applyAlignment="1" applyProtection="1">
      <alignment horizontal="left" wrapText="1"/>
      <protection locked="0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3" fontId="9" fillId="3" borderId="1" xfId="0" applyNumberFormat="1" applyFont="1" applyFill="1" applyBorder="1" applyAlignment="1">
      <alignment horizontal="center" wrapText="1"/>
    </xf>
    <xf numFmtId="4" fontId="81" fillId="0" borderId="0" xfId="0" applyNumberFormat="1" applyFont="1"/>
    <xf numFmtId="49" fontId="79" fillId="0" borderId="1" xfId="0" applyNumberFormat="1" applyFont="1" applyFill="1" applyBorder="1" applyAlignment="1">
      <alignment horizontal="center" wrapText="1"/>
    </xf>
    <xf numFmtId="49" fontId="82" fillId="0" borderId="1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0" fontId="5" fillId="0" borderId="0" xfId="0" applyFont="1" applyFill="1"/>
    <xf numFmtId="4" fontId="81" fillId="0" borderId="0" xfId="0" applyNumberFormat="1" applyFont="1" applyFill="1"/>
    <xf numFmtId="49" fontId="5" fillId="0" borderId="0" xfId="0" applyNumberFormat="1" applyFont="1" applyAlignment="1">
      <alignment horizontal="left" wrapText="1"/>
    </xf>
    <xf numFmtId="0" fontId="73" fillId="0" borderId="0" xfId="0" applyFont="1" applyFill="1"/>
    <xf numFmtId="4" fontId="71" fillId="0" borderId="0" xfId="0" applyNumberFormat="1" applyFont="1" applyFill="1"/>
    <xf numFmtId="3" fontId="69" fillId="0" borderId="1" xfId="0" applyNumberFormat="1" applyFont="1" applyFill="1" applyBorder="1" applyAlignment="1">
      <alignment horizontal="center" wrapText="1"/>
    </xf>
    <xf numFmtId="49" fontId="74" fillId="0" borderId="1" xfId="0" applyNumberFormat="1" applyFont="1" applyFill="1" applyBorder="1" applyAlignment="1">
      <alignment horizontal="left" wrapText="1"/>
    </xf>
    <xf numFmtId="49" fontId="73" fillId="0" borderId="1" xfId="0" applyNumberFormat="1" applyFont="1" applyBorder="1" applyAlignment="1">
      <alignment horizontal="center"/>
    </xf>
    <xf numFmtId="3" fontId="71" fillId="0" borderId="0" xfId="0" applyNumberFormat="1" applyFont="1" applyFill="1"/>
    <xf numFmtId="49" fontId="72" fillId="0" borderId="4" xfId="0" applyNumberFormat="1" applyFont="1" applyFill="1" applyBorder="1" applyAlignment="1">
      <alignment horizontal="center" wrapText="1"/>
    </xf>
    <xf numFmtId="49" fontId="72" fillId="0" borderId="30" xfId="0" applyNumberFormat="1" applyFont="1" applyFill="1" applyBorder="1" applyAlignment="1">
      <alignment horizontal="center" wrapText="1"/>
    </xf>
    <xf numFmtId="0" fontId="73" fillId="0" borderId="0" xfId="0" applyFont="1"/>
    <xf numFmtId="49" fontId="72" fillId="0" borderId="5" xfId="0" applyNumberFormat="1" applyFont="1" applyBorder="1" applyAlignment="1">
      <alignment horizontal="center" wrapText="1"/>
    </xf>
    <xf numFmtId="0" fontId="73" fillId="0" borderId="3" xfId="0" applyFont="1" applyBorder="1" applyAlignment="1">
      <alignment horizontal="left" wrapText="1"/>
    </xf>
    <xf numFmtId="0" fontId="83" fillId="0" borderId="0" xfId="0" applyFont="1"/>
    <xf numFmtId="0" fontId="84" fillId="0" borderId="0" xfId="0" applyFont="1"/>
    <xf numFmtId="49" fontId="74" fillId="0" borderId="1" xfId="0" applyNumberFormat="1" applyFont="1" applyBorder="1" applyAlignment="1">
      <alignment horizontal="center"/>
    </xf>
    <xf numFmtId="49" fontId="74" fillId="0" borderId="1" xfId="0" applyNumberFormat="1" applyFont="1" applyBorder="1" applyAlignment="1">
      <alignment horizontal="left" wrapText="1"/>
    </xf>
    <xf numFmtId="49" fontId="73" fillId="0" borderId="3" xfId="0" applyNumberFormat="1" applyFont="1" applyBorder="1" applyAlignment="1">
      <alignment horizontal="center"/>
    </xf>
    <xf numFmtId="49" fontId="72" fillId="0" borderId="3" xfId="0" applyNumberFormat="1" applyFont="1" applyBorder="1" applyAlignment="1">
      <alignment horizontal="center" wrapText="1"/>
    </xf>
    <xf numFmtId="49" fontId="76" fillId="3" borderId="1" xfId="0" applyNumberFormat="1" applyFont="1" applyFill="1" applyBorder="1" applyAlignment="1">
      <alignment horizontal="center" vertical="center" wrapText="1"/>
    </xf>
    <xf numFmtId="49" fontId="85" fillId="3" borderId="1" xfId="0" applyNumberFormat="1" applyFont="1" applyFill="1" applyBorder="1" applyAlignment="1" applyProtection="1">
      <alignment horizontal="left" wrapText="1"/>
      <protection locked="0"/>
    </xf>
    <xf numFmtId="0" fontId="73" fillId="3" borderId="1" xfId="0" applyFont="1" applyFill="1" applyBorder="1" applyAlignment="1">
      <alignment wrapText="1"/>
    </xf>
    <xf numFmtId="0" fontId="73" fillId="3" borderId="1" xfId="0" applyFont="1" applyFill="1" applyBorder="1" applyAlignment="1">
      <alignment horizontal="center" wrapText="1"/>
    </xf>
    <xf numFmtId="3" fontId="69" fillId="3" borderId="1" xfId="0" applyNumberFormat="1" applyFont="1" applyFill="1" applyBorder="1" applyAlignment="1">
      <alignment horizontal="center" wrapText="1"/>
    </xf>
    <xf numFmtId="4" fontId="77" fillId="0" borderId="0" xfId="0" applyNumberFormat="1" applyFont="1"/>
    <xf numFmtId="49" fontId="74" fillId="0" borderId="1" xfId="0" applyNumberFormat="1" applyFont="1" applyBorder="1" applyAlignment="1" applyProtection="1">
      <alignment horizontal="left" wrapText="1"/>
      <protection locked="0"/>
    </xf>
    <xf numFmtId="49" fontId="73" fillId="0" borderId="1" xfId="0" applyNumberFormat="1" applyFont="1" applyFill="1" applyBorder="1" applyAlignment="1">
      <alignment horizontal="left" wrapText="1"/>
    </xf>
    <xf numFmtId="49" fontId="86" fillId="0" borderId="1" xfId="0" applyNumberFormat="1" applyFont="1" applyFill="1" applyBorder="1" applyAlignment="1">
      <alignment horizontal="left" wrapText="1"/>
    </xf>
    <xf numFmtId="49" fontId="86" fillId="0" borderId="1" xfId="0" applyNumberFormat="1" applyFont="1" applyBorder="1" applyAlignment="1">
      <alignment horizontal="left" wrapText="1"/>
    </xf>
    <xf numFmtId="49" fontId="74" fillId="0" borderId="5" xfId="0" applyNumberFormat="1" applyFont="1" applyFill="1" applyBorder="1" applyAlignment="1">
      <alignment horizontal="center" wrapText="1"/>
    </xf>
    <xf numFmtId="49" fontId="72" fillId="0" borderId="5" xfId="0" applyNumberFormat="1" applyFont="1" applyFill="1" applyBorder="1" applyAlignment="1">
      <alignment horizontal="center" wrapText="1"/>
    </xf>
    <xf numFmtId="4" fontId="73" fillId="0" borderId="1" xfId="0" applyNumberFormat="1" applyFont="1" applyBorder="1" applyAlignment="1">
      <alignment horizontal="center" wrapText="1"/>
    </xf>
    <xf numFmtId="4" fontId="73" fillId="0" borderId="1" xfId="0" applyNumberFormat="1" applyFont="1" applyBorder="1" applyAlignment="1">
      <alignment horizontal="center"/>
    </xf>
    <xf numFmtId="0" fontId="73" fillId="0" borderId="1" xfId="0" applyFont="1" applyFill="1" applyBorder="1" applyAlignment="1">
      <alignment horizontal="left" wrapText="1"/>
    </xf>
    <xf numFmtId="0" fontId="87" fillId="0" borderId="0" xfId="0" applyFont="1" applyFill="1"/>
    <xf numFmtId="3" fontId="77" fillId="0" borderId="0" xfId="0" applyNumberFormat="1" applyFont="1" applyFill="1"/>
    <xf numFmtId="0" fontId="73" fillId="0" borderId="0" xfId="0" applyFont="1" applyAlignment="1">
      <alignment wrapText="1"/>
    </xf>
    <xf numFmtId="0" fontId="73" fillId="0" borderId="4" xfId="0" applyFont="1" applyBorder="1" applyAlignment="1">
      <alignment horizontal="left" wrapText="1"/>
    </xf>
    <xf numFmtId="0" fontId="88" fillId="0" borderId="0" xfId="0" applyFont="1"/>
    <xf numFmtId="49" fontId="73" fillId="0" borderId="4" xfId="0" applyNumberFormat="1" applyFont="1" applyBorder="1" applyAlignment="1">
      <alignment horizontal="left" wrapText="1"/>
    </xf>
    <xf numFmtId="49" fontId="89" fillId="0" borderId="1" xfId="0" applyNumberFormat="1" applyFont="1" applyBorder="1" applyAlignment="1">
      <alignment horizontal="center" wrapText="1"/>
    </xf>
    <xf numFmtId="49" fontId="89" fillId="0" borderId="1" xfId="0" applyNumberFormat="1" applyFont="1" applyFill="1" applyBorder="1" applyAlignment="1">
      <alignment horizontal="center" wrapText="1"/>
    </xf>
    <xf numFmtId="0" fontId="90" fillId="0" borderId="1" xfId="0" applyFont="1" applyBorder="1" applyAlignment="1">
      <alignment wrapText="1"/>
    </xf>
    <xf numFmtId="3" fontId="73" fillId="0" borderId="1" xfId="0" applyNumberFormat="1" applyFont="1" applyBorder="1"/>
    <xf numFmtId="4" fontId="71" fillId="0" borderId="0" xfId="0" applyNumberFormat="1" applyFont="1"/>
    <xf numFmtId="49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wrapText="1"/>
    </xf>
    <xf numFmtId="3" fontId="9" fillId="6" borderId="1" xfId="0" applyNumberFormat="1" applyFont="1" applyFill="1" applyBorder="1" applyAlignment="1">
      <alignment horizontal="center"/>
    </xf>
    <xf numFmtId="0" fontId="66" fillId="0" borderId="0" xfId="0" applyFont="1" applyAlignment="1">
      <alignment horizontal="center" vertical="center"/>
    </xf>
    <xf numFmtId="4" fontId="9" fillId="6" borderId="1" xfId="0" applyNumberFormat="1" applyFont="1" applyFill="1" applyBorder="1" applyAlignment="1">
      <alignment horizontal="center"/>
    </xf>
    <xf numFmtId="0" fontId="74" fillId="0" borderId="0" xfId="0" applyFont="1"/>
    <xf numFmtId="0" fontId="74" fillId="0" borderId="0" xfId="0" applyFont="1" applyAlignment="1">
      <alignment horizontal="center"/>
    </xf>
    <xf numFmtId="4" fontId="91" fillId="0" borderId="0" xfId="0" applyNumberFormat="1" applyFont="1" applyAlignment="1"/>
    <xf numFmtId="0" fontId="92" fillId="0" borderId="0" xfId="0" applyFont="1"/>
    <xf numFmtId="0" fontId="92" fillId="0" borderId="0" xfId="0" applyFont="1" applyAlignment="1">
      <alignment horizontal="center"/>
    </xf>
    <xf numFmtId="0" fontId="82" fillId="0" borderId="0" xfId="0" applyFont="1"/>
    <xf numFmtId="0" fontId="93" fillId="0" borderId="0" xfId="0" applyFont="1"/>
    <xf numFmtId="0" fontId="70" fillId="0" borderId="0" xfId="0" applyFont="1" applyAlignment="1">
      <alignment horizontal="center"/>
    </xf>
    <xf numFmtId="0" fontId="93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left" wrapText="1"/>
    </xf>
    <xf numFmtId="3" fontId="9" fillId="0" borderId="1" xfId="0" applyNumberFormat="1" applyFont="1" applyFill="1" applyBorder="1" applyAlignment="1">
      <alignment horizontal="center" wrapText="1"/>
    </xf>
    <xf numFmtId="0" fontId="28" fillId="0" borderId="1" xfId="0" applyFont="1" applyBorder="1" applyAlignment="1">
      <alignment horizontal="left" wrapText="1"/>
    </xf>
    <xf numFmtId="49" fontId="94" fillId="0" borderId="1" xfId="0" applyNumberFormat="1" applyFont="1" applyBorder="1" applyAlignment="1">
      <alignment horizontal="left" wrapText="1"/>
    </xf>
    <xf numFmtId="0" fontId="25" fillId="0" borderId="0" xfId="0" applyFont="1" applyBorder="1" applyAlignment="1">
      <alignment horizontal="center" wrapText="1"/>
    </xf>
    <xf numFmtId="0" fontId="25" fillId="0" borderId="9" xfId="0" applyFont="1" applyBorder="1" applyAlignment="1">
      <alignment horizontal="center" wrapText="1"/>
    </xf>
    <xf numFmtId="0" fontId="5" fillId="7" borderId="9" xfId="27" applyFont="1" applyFill="1" applyBorder="1" applyAlignment="1">
      <alignment horizontal="left" wrapText="1"/>
    </xf>
    <xf numFmtId="3" fontId="9" fillId="0" borderId="10" xfId="0" applyNumberFormat="1" applyFont="1" applyBorder="1"/>
    <xf numFmtId="49" fontId="79" fillId="0" borderId="1" xfId="0" applyNumberFormat="1" applyFont="1" applyFill="1" applyBorder="1" applyAlignment="1" applyProtection="1">
      <alignment horizontal="left" wrapText="1"/>
      <protection locked="0"/>
    </xf>
    <xf numFmtId="49" fontId="9" fillId="3" borderId="1" xfId="0" applyNumberFormat="1" applyFont="1" applyFill="1" applyBorder="1" applyAlignment="1">
      <alignment horizontal="center" wrapText="1"/>
    </xf>
    <xf numFmtId="49" fontId="9" fillId="3" borderId="1" xfId="25" applyNumberFormat="1" applyFont="1" applyFill="1" applyBorder="1" applyAlignment="1" applyProtection="1">
      <alignment horizontal="left" wrapText="1"/>
      <protection locked="0"/>
    </xf>
    <xf numFmtId="0" fontId="9" fillId="3" borderId="1" xfId="0" applyFont="1" applyFill="1" applyBorder="1" applyAlignment="1"/>
    <xf numFmtId="0" fontId="9" fillId="3" borderId="1" xfId="0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49" fontId="5" fillId="0" borderId="1" xfId="0" applyNumberFormat="1" applyFont="1" applyFill="1" applyBorder="1" applyAlignment="1">
      <alignment horizontal="center" wrapText="1"/>
    </xf>
    <xf numFmtId="0" fontId="5" fillId="0" borderId="28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left" wrapText="1"/>
      <protection locked="0"/>
    </xf>
    <xf numFmtId="3" fontId="5" fillId="0" borderId="4" xfId="0" applyNumberFormat="1" applyFont="1" applyBorder="1" applyAlignment="1">
      <alignment horizontal="center"/>
    </xf>
    <xf numFmtId="3" fontId="3" fillId="0" borderId="1" xfId="0" applyNumberFormat="1" applyFont="1" applyBorder="1"/>
    <xf numFmtId="49" fontId="5" fillId="2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 wrapText="1"/>
    </xf>
    <xf numFmtId="49" fontId="82" fillId="0" borderId="1" xfId="0" applyNumberFormat="1" applyFont="1" applyFill="1" applyBorder="1" applyAlignment="1">
      <alignment horizontal="center" wrapText="1"/>
    </xf>
    <xf numFmtId="49" fontId="82" fillId="2" borderId="1" xfId="0" applyNumberFormat="1" applyFont="1" applyFill="1" applyBorder="1" applyAlignment="1">
      <alignment horizontal="center" wrapText="1"/>
    </xf>
    <xf numFmtId="49" fontId="82" fillId="2" borderId="1" xfId="0" applyNumberFormat="1" applyFont="1" applyFill="1" applyBorder="1" applyAlignment="1">
      <alignment horizontal="left" wrapText="1"/>
    </xf>
    <xf numFmtId="0" fontId="95" fillId="0" borderId="31" xfId="0" applyFont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center"/>
    </xf>
    <xf numFmtId="49" fontId="78" fillId="3" borderId="1" xfId="0" applyNumberFormat="1" applyFont="1" applyFill="1" applyBorder="1" applyAlignment="1" applyProtection="1">
      <alignment horizontal="left" wrapText="1"/>
      <protection locked="0"/>
    </xf>
    <xf numFmtId="0" fontId="9" fillId="3" borderId="1" xfId="0" applyFont="1" applyFill="1" applyBorder="1" applyAlignment="1">
      <alignment horizontal="justify" wrapText="1"/>
    </xf>
    <xf numFmtId="0" fontId="9" fillId="3" borderId="1" xfId="0" applyFont="1" applyFill="1" applyBorder="1" applyAlignment="1">
      <alignment horizontal="center" wrapText="1"/>
    </xf>
    <xf numFmtId="3" fontId="91" fillId="0" borderId="0" xfId="0" applyNumberFormat="1" applyFont="1"/>
    <xf numFmtId="49" fontId="5" fillId="0" borderId="1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3" fontId="9" fillId="0" borderId="1" xfId="0" applyNumberFormat="1" applyFont="1" applyFill="1" applyBorder="1" applyAlignment="1">
      <alignment horizontal="center"/>
    </xf>
    <xf numFmtId="0" fontId="0" fillId="0" borderId="1" xfId="0" applyFont="1" applyBorder="1"/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49" fontId="21" fillId="0" borderId="35" xfId="0" applyNumberFormat="1" applyFont="1" applyBorder="1" applyAlignment="1">
      <alignment horizontal="center"/>
    </xf>
    <xf numFmtId="3" fontId="21" fillId="0" borderId="36" xfId="0" applyNumberFormat="1" applyFont="1" applyBorder="1" applyAlignment="1">
      <alignment horizontal="center"/>
    </xf>
    <xf numFmtId="49" fontId="5" fillId="0" borderId="35" xfId="0" applyNumberFormat="1" applyFont="1" applyBorder="1" applyAlignment="1">
      <alignment horizontal="center"/>
    </xf>
    <xf numFmtId="3" fontId="27" fillId="0" borderId="38" xfId="0" applyNumberFormat="1" applyFont="1" applyBorder="1" applyAlignment="1">
      <alignment horizontal="center"/>
    </xf>
    <xf numFmtId="49" fontId="11" fillId="0" borderId="37" xfId="0" applyNumberFormat="1" applyFont="1" applyBorder="1" applyAlignment="1">
      <alignment horizontal="center" wrapText="1"/>
    </xf>
    <xf numFmtId="0" fontId="5" fillId="7" borderId="35" xfId="27" applyFont="1" applyFill="1" applyBorder="1" applyAlignment="1">
      <alignment horizontal="center" wrapText="1"/>
    </xf>
    <xf numFmtId="3" fontId="27" fillId="0" borderId="36" xfId="0" applyNumberFormat="1" applyFont="1" applyBorder="1" applyAlignment="1">
      <alignment horizontal="center"/>
    </xf>
    <xf numFmtId="3" fontId="27" fillId="0" borderId="40" xfId="0" applyNumberFormat="1" applyFont="1" applyBorder="1" applyAlignment="1">
      <alignment horizontal="center"/>
    </xf>
    <xf numFmtId="49" fontId="5" fillId="0" borderId="41" xfId="0" applyNumberFormat="1" applyFont="1" applyBorder="1" applyAlignment="1">
      <alignment horizontal="center" wrapText="1"/>
    </xf>
    <xf numFmtId="3" fontId="21" fillId="0" borderId="36" xfId="0" applyNumberFormat="1" applyFont="1" applyBorder="1" applyAlignment="1">
      <alignment horizontal="center" vertical="center"/>
    </xf>
    <xf numFmtId="0" fontId="13" fillId="0" borderId="35" xfId="0" applyFont="1" applyBorder="1" applyAlignment="1">
      <alignment horizontal="center"/>
    </xf>
    <xf numFmtId="3" fontId="9" fillId="0" borderId="36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5" fillId="0" borderId="43" xfId="0" applyFont="1" applyBorder="1"/>
    <xf numFmtId="3" fontId="5" fillId="0" borderId="44" xfId="0" applyNumberFormat="1" applyFont="1" applyBorder="1" applyAlignment="1">
      <alignment horizontal="center" vertical="center"/>
    </xf>
    <xf numFmtId="3" fontId="5" fillId="0" borderId="36" xfId="0" applyNumberFormat="1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 textRotation="255"/>
    </xf>
    <xf numFmtId="0" fontId="38" fillId="0" borderId="29" xfId="0" applyFont="1" applyBorder="1" applyAlignment="1">
      <alignment horizontal="center" vertical="center" textRotation="255"/>
    </xf>
    <xf numFmtId="0" fontId="38" fillId="0" borderId="4" xfId="0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5" fillId="0" borderId="5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49" fontId="35" fillId="0" borderId="3" xfId="0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30" fillId="0" borderId="0" xfId="24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4" applyNumberFormat="1" applyFont="1" applyFill="1" applyBorder="1" applyAlignment="1">
      <alignment horizontal="left" vertical="top" wrapText="1"/>
    </xf>
    <xf numFmtId="0" fontId="3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31" fillId="0" borderId="3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5" fillId="0" borderId="14" xfId="0" applyFont="1" applyBorder="1" applyAlignment="1"/>
    <xf numFmtId="0" fontId="25" fillId="0" borderId="15" xfId="0" applyFont="1" applyBorder="1" applyAlignment="1"/>
    <xf numFmtId="49" fontId="5" fillId="0" borderId="26" xfId="0" applyNumberFormat="1" applyFont="1" applyBorder="1" applyAlignment="1">
      <alignment wrapText="1"/>
    </xf>
    <xf numFmtId="0" fontId="0" fillId="0" borderId="23" xfId="0" applyBorder="1" applyAlignment="1">
      <alignment wrapText="1"/>
    </xf>
    <xf numFmtId="0" fontId="13" fillId="0" borderId="0" xfId="0" applyFont="1" applyBorder="1" applyAlignment="1">
      <alignment horizontal="center"/>
    </xf>
    <xf numFmtId="0" fontId="0" fillId="0" borderId="0" xfId="0" applyBorder="1" applyAlignment="1"/>
    <xf numFmtId="0" fontId="5" fillId="0" borderId="0" xfId="0" applyFont="1" applyAlignment="1"/>
    <xf numFmtId="0" fontId="9" fillId="0" borderId="35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1" fillId="0" borderId="9" xfId="0" applyFont="1" applyBorder="1" applyAlignment="1">
      <alignment horizontal="left"/>
    </xf>
    <xf numFmtId="0" fontId="91" fillId="0" borderId="36" xfId="0" applyFont="1" applyBorder="1" applyAlignment="1">
      <alignment horizontal="left"/>
    </xf>
    <xf numFmtId="0" fontId="18" fillId="0" borderId="14" xfId="0" applyFont="1" applyBorder="1" applyAlignment="1">
      <alignment wrapText="1"/>
    </xf>
    <xf numFmtId="0" fontId="19" fillId="0" borderId="15" xfId="0" applyFont="1" applyBorder="1" applyAlignment="1">
      <alignment wrapText="1"/>
    </xf>
    <xf numFmtId="49" fontId="18" fillId="0" borderId="14" xfId="0" applyNumberFormat="1" applyFont="1" applyBorder="1" applyAlignment="1">
      <alignment wrapText="1"/>
    </xf>
    <xf numFmtId="49" fontId="18" fillId="0" borderId="15" xfId="0" applyNumberFormat="1" applyFont="1" applyBorder="1" applyAlignment="1">
      <alignment wrapText="1"/>
    </xf>
    <xf numFmtId="49" fontId="5" fillId="0" borderId="14" xfId="0" applyNumberFormat="1" applyFont="1" applyBorder="1" applyAlignment="1">
      <alignment wrapText="1"/>
    </xf>
    <xf numFmtId="49" fontId="5" fillId="0" borderId="15" xfId="0" applyNumberFormat="1" applyFont="1" applyBorder="1" applyAlignment="1">
      <alignment wrapText="1"/>
    </xf>
    <xf numFmtId="0" fontId="9" fillId="0" borderId="8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1" fillId="0" borderId="10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1" fillId="0" borderId="15" xfId="0" applyFont="1" applyBorder="1" applyAlignment="1">
      <alignment horizontal="left"/>
    </xf>
    <xf numFmtId="0" fontId="23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8" fillId="0" borderId="14" xfId="0" applyFont="1" applyBorder="1" applyAlignment="1">
      <alignment horizontal="left"/>
    </xf>
    <xf numFmtId="0" fontId="19" fillId="0" borderId="15" xfId="0" applyFont="1" applyBorder="1" applyAlignment="1">
      <alignment horizontal="left"/>
    </xf>
    <xf numFmtId="0" fontId="18" fillId="0" borderId="14" xfId="0" applyFont="1" applyBorder="1" applyAlignment="1"/>
    <xf numFmtId="0" fontId="19" fillId="0" borderId="15" xfId="0" applyFont="1" applyBorder="1" applyAlignment="1"/>
    <xf numFmtId="0" fontId="1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9" fontId="16" fillId="0" borderId="0" xfId="0" applyNumberFormat="1" applyFont="1" applyBorder="1" applyAlignment="1" applyProtection="1">
      <alignment horizontal="left"/>
      <protection locked="0"/>
    </xf>
    <xf numFmtId="0" fontId="21" fillId="0" borderId="34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49" fontId="11" fillId="0" borderId="37" xfId="0" applyNumberFormat="1" applyFont="1" applyBorder="1" applyAlignment="1">
      <alignment horizontal="center" wrapText="1"/>
    </xf>
    <xf numFmtId="0" fontId="95" fillId="0" borderId="31" xfId="0" applyFont="1" applyBorder="1" applyAlignment="1">
      <alignment horizontal="center" wrapText="1"/>
    </xf>
    <xf numFmtId="49" fontId="27" fillId="0" borderId="35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49" fontId="27" fillId="0" borderId="35" xfId="0" applyNumberFormat="1" applyFont="1" applyBorder="1" applyAlignment="1">
      <alignment horizontal="center" wrapText="1"/>
    </xf>
    <xf numFmtId="0" fontId="12" fillId="0" borderId="9" xfId="0" applyFont="1" applyBorder="1" applyAlignment="1">
      <alignment wrapText="1"/>
    </xf>
    <xf numFmtId="0" fontId="21" fillId="0" borderId="32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/>
    </xf>
    <xf numFmtId="0" fontId="11" fillId="7" borderId="39" xfId="27" applyFont="1" applyFill="1" applyBorder="1" applyAlignment="1">
      <alignment horizontal="center" wrapText="1"/>
    </xf>
    <xf numFmtId="0" fontId="12" fillId="0" borderId="26" xfId="0" applyFont="1" applyBorder="1" applyAlignment="1">
      <alignment wrapText="1"/>
    </xf>
    <xf numFmtId="0" fontId="12" fillId="0" borderId="23" xfId="0" applyFont="1" applyBorder="1" applyAlignment="1">
      <alignment wrapText="1"/>
    </xf>
    <xf numFmtId="49" fontId="5" fillId="0" borderId="22" xfId="0" applyNumberFormat="1" applyFont="1" applyBorder="1" applyAlignment="1">
      <alignment wrapText="1"/>
    </xf>
    <xf numFmtId="0" fontId="25" fillId="0" borderId="23" xfId="0" applyFont="1" applyBorder="1" applyAlignment="1">
      <alignment wrapText="1"/>
    </xf>
    <xf numFmtId="0" fontId="5" fillId="0" borderId="22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5" fillId="0" borderId="19" xfId="0" applyFont="1" applyBorder="1" applyAlignment="1"/>
    <xf numFmtId="0" fontId="25" fillId="0" borderId="20" xfId="0" applyFont="1" applyBorder="1" applyAlignment="1"/>
    <xf numFmtId="0" fontId="5" fillId="0" borderId="0" xfId="0" applyFont="1" applyAlignment="1">
      <alignment horizontal="center"/>
    </xf>
    <xf numFmtId="0" fontId="3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4" fillId="0" borderId="0" xfId="0" applyFont="1" applyAlignment="1">
      <alignment horizontal="center"/>
    </xf>
    <xf numFmtId="0" fontId="64" fillId="0" borderId="0" xfId="0" applyFont="1" applyAlignment="1">
      <alignment horizontal="left"/>
    </xf>
    <xf numFmtId="0" fontId="35" fillId="0" borderId="3" xfId="26" applyFont="1" applyBorder="1" applyAlignment="1">
      <alignment horizontal="center" vertical="center" wrapText="1"/>
    </xf>
    <xf numFmtId="0" fontId="38" fillId="0" borderId="3" xfId="26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49" fontId="30" fillId="0" borderId="0" xfId="24" applyNumberFormat="1" applyFont="1" applyFill="1" applyBorder="1" applyAlignment="1">
      <alignment horizontal="center" wrapText="1"/>
    </xf>
    <xf numFmtId="0" fontId="96" fillId="0" borderId="0" xfId="0" applyFont="1" applyAlignment="1"/>
    <xf numFmtId="1" fontId="2" fillId="0" borderId="0" xfId="24" applyNumberFormat="1" applyFont="1" applyFill="1" applyBorder="1" applyAlignment="1">
      <alignment horizontal="center" vertical="top" wrapText="1"/>
    </xf>
  </cellXfs>
  <cellStyles count="28">
    <cellStyle name="Normal_meresha_07" xfId="2" xr:uid="{00000000-0005-0000-0000-000000000000}"/>
    <cellStyle name="Normal_Доходи" xfId="27" xr:uid="{00000000-0005-0000-0000-000001000000}"/>
    <cellStyle name="Гиперссылка" xfId="25" builtinId="8"/>
    <cellStyle name="Звичайний 10" xfId="3" xr:uid="{00000000-0005-0000-0000-000003000000}"/>
    <cellStyle name="Звичайний 11" xfId="4" xr:uid="{00000000-0005-0000-0000-000004000000}"/>
    <cellStyle name="Звичайний 12" xfId="5" xr:uid="{00000000-0005-0000-0000-000005000000}"/>
    <cellStyle name="Звичайний 13" xfId="6" xr:uid="{00000000-0005-0000-0000-000006000000}"/>
    <cellStyle name="Звичайний 14" xfId="7" xr:uid="{00000000-0005-0000-0000-000007000000}"/>
    <cellStyle name="Звичайний 15" xfId="8" xr:uid="{00000000-0005-0000-0000-000008000000}"/>
    <cellStyle name="Звичайний 16" xfId="9" xr:uid="{00000000-0005-0000-0000-000009000000}"/>
    <cellStyle name="Звичайний 17" xfId="10" xr:uid="{00000000-0005-0000-0000-00000A000000}"/>
    <cellStyle name="Звичайний 18" xfId="11" xr:uid="{00000000-0005-0000-0000-00000B000000}"/>
    <cellStyle name="Звичайний 19" xfId="12" xr:uid="{00000000-0005-0000-0000-00000C000000}"/>
    <cellStyle name="Звичайний 2" xfId="13" xr:uid="{00000000-0005-0000-0000-00000D000000}"/>
    <cellStyle name="Звичайний 20" xfId="14" xr:uid="{00000000-0005-0000-0000-00000E000000}"/>
    <cellStyle name="Звичайний 3" xfId="15" xr:uid="{00000000-0005-0000-0000-00000F000000}"/>
    <cellStyle name="Звичайний 4" xfId="16" xr:uid="{00000000-0005-0000-0000-000010000000}"/>
    <cellStyle name="Звичайний 5" xfId="17" xr:uid="{00000000-0005-0000-0000-000011000000}"/>
    <cellStyle name="Звичайний 6" xfId="18" xr:uid="{00000000-0005-0000-0000-000012000000}"/>
    <cellStyle name="Звичайний 7" xfId="19" xr:uid="{00000000-0005-0000-0000-000013000000}"/>
    <cellStyle name="Звичайний 8" xfId="20" xr:uid="{00000000-0005-0000-0000-000014000000}"/>
    <cellStyle name="Звичайний 9" xfId="21" xr:uid="{00000000-0005-0000-0000-000015000000}"/>
    <cellStyle name="Обычный" xfId="0" builtinId="0"/>
    <cellStyle name="Обычный 2" xfId="1" xr:uid="{00000000-0005-0000-0000-000017000000}"/>
    <cellStyle name="Обычный 2 2" xfId="23" xr:uid="{00000000-0005-0000-0000-000018000000}"/>
    <cellStyle name="Обычный_Dod5 2" xfId="24" xr:uid="{00000000-0005-0000-0000-000019000000}"/>
    <cellStyle name="Обычный_Dod6" xfId="26" xr:uid="{00000000-0005-0000-0000-00001A000000}"/>
    <cellStyle name="Стиль 1" xfId="22" xr:uid="{00000000-0005-0000-0000-00001B000000}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158490" y="0"/>
          <a:ext cx="103555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68036</xdr:colOff>
      <xdr:row>4</xdr:row>
      <xdr:rowOff>84110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554606" y="643312"/>
          <a:ext cx="9436689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2022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123</xdr:row>
      <xdr:rowOff>144577</xdr:rowOff>
    </xdr:from>
    <xdr:to>
      <xdr:col>13</xdr:col>
      <xdr:colOff>333375</xdr:colOff>
      <xdr:row>124</xdr:row>
      <xdr:rowOff>314666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4048125" y="10079152"/>
          <a:ext cx="9525000" cy="31296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Керуючий справами виконавчого комітету                               Сергій ДЕНЕГА</a:t>
          </a:r>
        </a:p>
      </xdr:txBody>
    </xdr:sp>
    <xdr:clientData/>
  </xdr:twoCellAnchor>
  <xdr:twoCellAnchor editAs="oneCell">
    <xdr:from>
      <xdr:col>11</xdr:col>
      <xdr:colOff>289151</xdr:colOff>
      <xdr:row>0</xdr:row>
      <xdr:rowOff>129540</xdr:rowOff>
    </xdr:from>
    <xdr:to>
      <xdr:col>17</xdr:col>
      <xdr:colOff>850446</xdr:colOff>
      <xdr:row>3</xdr:row>
      <xdr:rowOff>569799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214451" y="129540"/>
          <a:ext cx="3323545" cy="1030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виконавчого комітету  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___________2022 року №__________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190501</xdr:rowOff>
    </xdr:from>
    <xdr:to>
      <xdr:col>5</xdr:col>
      <xdr:colOff>1704975</xdr:colOff>
      <xdr:row>5</xdr:row>
      <xdr:rowOff>200026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829253" y="676276"/>
          <a:ext cx="9219622" cy="933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витрат бюджету Вараської міської територіальної громади </a:t>
          </a:r>
          <a:r>
            <a:rPr kumimoji="0" lang="ru-RU" sz="1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на реалізацію місцевих/регіональних </a:t>
          </a: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програм у 2022 році</a:t>
          </a:r>
        </a:p>
      </xdr:txBody>
    </xdr:sp>
    <xdr:clientData/>
  </xdr:twoCellAnchor>
  <xdr:twoCellAnchor>
    <xdr:from>
      <xdr:col>0</xdr:col>
      <xdr:colOff>638175</xdr:colOff>
      <xdr:row>94</xdr:row>
      <xdr:rowOff>419099</xdr:rowOff>
    </xdr:from>
    <xdr:to>
      <xdr:col>10</xdr:col>
      <xdr:colOff>28575</xdr:colOff>
      <xdr:row>94</xdr:row>
      <xdr:rowOff>1114424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638175" y="8048624"/>
          <a:ext cx="142589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Керуючий справами виконавчого комітету                                      Сергій ДЕНЕГА</a:t>
          </a:r>
        </a:p>
      </xdr:txBody>
    </xdr:sp>
    <xdr:clientData/>
  </xdr:twoCellAnchor>
  <xdr:twoCellAnchor editAs="oneCell">
    <xdr:from>
      <xdr:col>7</xdr:col>
      <xdr:colOff>352425</xdr:colOff>
      <xdr:row>0</xdr:row>
      <xdr:rowOff>84666</xdr:rowOff>
    </xdr:from>
    <xdr:to>
      <xdr:col>9</xdr:col>
      <xdr:colOff>1076324</xdr:colOff>
      <xdr:row>3</xdr:row>
      <xdr:rowOff>657224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1582400" y="84666"/>
          <a:ext cx="3162299" cy="1058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виконавчого комітету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___________2022 року №_________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N283"/>
  <sheetViews>
    <sheetView showZeros="0" tabSelected="1" view="pageBreakPreview" topLeftCell="D51" zoomScale="112" zoomScaleNormal="100" zoomScaleSheetLayoutView="112" workbookViewId="0">
      <selection activeCell="T51" sqref="T1:T1048576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205" customWidth="1"/>
    <col min="4" max="4" width="53.85546875" style="204" customWidth="1"/>
    <col min="5" max="5" width="14.140625" style="37" customWidth="1"/>
    <col min="6" max="6" width="13.5703125" style="38" customWidth="1"/>
    <col min="7" max="7" width="13" customWidth="1"/>
    <col min="8" max="8" width="12" customWidth="1"/>
    <col min="9" max="9" width="12.5703125" customWidth="1"/>
    <col min="10" max="10" width="13.140625" style="39" customWidth="1"/>
    <col min="11" max="11" width="11.42578125" style="39" customWidth="1"/>
    <col min="12" max="12" width="10.5703125" customWidth="1"/>
    <col min="13" max="13" width="9.140625" customWidth="1"/>
    <col min="14" max="14" width="10" customWidth="1"/>
    <col min="15" max="15" width="11.7109375" customWidth="1"/>
    <col min="16" max="16" width="13.42578125" hidden="1" customWidth="1"/>
    <col min="17" max="17" width="13.7109375" hidden="1" customWidth="1"/>
    <col min="18" max="18" width="14" style="38" customWidth="1"/>
    <col min="19" max="19" width="9.140625" customWidth="1"/>
    <col min="20" max="20" width="13.7109375" hidden="1" customWidth="1"/>
    <col min="21" max="21" width="16.5703125" customWidth="1"/>
  </cols>
  <sheetData>
    <row r="1" spans="1:20" x14ac:dyDescent="0.2">
      <c r="C1" s="35"/>
      <c r="D1" s="36"/>
    </row>
    <row r="2" spans="1:20" x14ac:dyDescent="0.2">
      <c r="C2" s="35"/>
      <c r="D2" s="36"/>
    </row>
    <row r="3" spans="1:20" ht="21" customHeight="1" x14ac:dyDescent="0.2">
      <c r="C3" s="35"/>
      <c r="D3" s="36"/>
    </row>
    <row r="4" spans="1:20" ht="56.25" customHeight="1" x14ac:dyDescent="0.25">
      <c r="C4" s="35"/>
      <c r="D4" s="40"/>
      <c r="E4" s="41"/>
      <c r="F4" s="42"/>
      <c r="G4" s="43"/>
      <c r="H4" s="43"/>
      <c r="I4" s="43"/>
      <c r="J4" s="44"/>
      <c r="K4" s="44"/>
      <c r="L4" s="43"/>
      <c r="M4" s="43"/>
      <c r="N4" s="3"/>
      <c r="O4" s="3"/>
      <c r="P4" s="3"/>
      <c r="Q4" s="3"/>
      <c r="R4" s="45"/>
    </row>
    <row r="5" spans="1:20" ht="14.25" customHeight="1" x14ac:dyDescent="0.25">
      <c r="A5" s="412" t="s">
        <v>46</v>
      </c>
      <c r="B5" s="413"/>
      <c r="C5" s="35"/>
      <c r="D5" s="40"/>
      <c r="E5" s="41"/>
      <c r="F5" s="42"/>
      <c r="G5" s="43"/>
      <c r="H5" s="43"/>
      <c r="I5" s="43"/>
      <c r="J5" s="44"/>
      <c r="K5" s="44"/>
      <c r="L5" s="43"/>
      <c r="M5" s="43"/>
      <c r="N5" s="3"/>
      <c r="O5" s="3"/>
      <c r="P5" s="3"/>
      <c r="Q5" s="3"/>
      <c r="R5" s="45"/>
    </row>
    <row r="6" spans="1:20" ht="14.25" customHeight="1" x14ac:dyDescent="0.25">
      <c r="A6" s="414" t="s">
        <v>3</v>
      </c>
      <c r="B6" s="413"/>
      <c r="C6" s="35"/>
      <c r="D6" s="40"/>
      <c r="E6" s="41"/>
      <c r="F6" s="42"/>
      <c r="G6" s="43"/>
      <c r="H6" s="43"/>
      <c r="I6" s="43"/>
      <c r="J6" s="44"/>
      <c r="K6" s="44"/>
      <c r="L6" s="43"/>
      <c r="M6" s="43"/>
      <c r="N6" s="3"/>
      <c r="O6" s="3"/>
      <c r="P6" s="3"/>
      <c r="Q6" s="3"/>
      <c r="R6" s="46" t="s">
        <v>50</v>
      </c>
    </row>
    <row r="7" spans="1:20" ht="10.15" customHeight="1" x14ac:dyDescent="0.25">
      <c r="C7" s="35"/>
      <c r="D7" s="40"/>
      <c r="E7" s="41"/>
      <c r="F7" s="42"/>
      <c r="G7" s="43"/>
      <c r="H7" s="43"/>
      <c r="I7" s="43"/>
      <c r="J7" s="44"/>
      <c r="K7" s="44"/>
      <c r="L7" s="43"/>
      <c r="M7" s="43"/>
      <c r="N7" s="3"/>
      <c r="O7" s="3"/>
      <c r="P7" s="3"/>
      <c r="Q7" s="3"/>
      <c r="R7" s="45"/>
    </row>
    <row r="8" spans="1:20" ht="23.25" customHeight="1" x14ac:dyDescent="0.2">
      <c r="A8" s="415" t="s">
        <v>51</v>
      </c>
      <c r="B8" s="417" t="s">
        <v>52</v>
      </c>
      <c r="C8" s="420" t="s">
        <v>53</v>
      </c>
      <c r="D8" s="409" t="s">
        <v>54</v>
      </c>
      <c r="E8" s="387" t="s">
        <v>0</v>
      </c>
      <c r="F8" s="388"/>
      <c r="G8" s="388"/>
      <c r="H8" s="388"/>
      <c r="I8" s="389"/>
      <c r="J8" s="387" t="s">
        <v>1</v>
      </c>
      <c r="K8" s="388"/>
      <c r="L8" s="388"/>
      <c r="M8" s="388"/>
      <c r="N8" s="388"/>
      <c r="O8" s="388"/>
      <c r="P8" s="388"/>
      <c r="Q8" s="390"/>
      <c r="R8" s="391" t="s">
        <v>55</v>
      </c>
    </row>
    <row r="9" spans="1:20" ht="19.5" customHeight="1" x14ac:dyDescent="0.2">
      <c r="A9" s="416"/>
      <c r="B9" s="418"/>
      <c r="C9" s="421"/>
      <c r="D9" s="410"/>
      <c r="E9" s="394" t="s">
        <v>2</v>
      </c>
      <c r="F9" s="397" t="s">
        <v>56</v>
      </c>
      <c r="G9" s="399" t="s">
        <v>57</v>
      </c>
      <c r="H9" s="400"/>
      <c r="I9" s="397" t="s">
        <v>58</v>
      </c>
      <c r="J9" s="402" t="s">
        <v>2</v>
      </c>
      <c r="K9" s="385" t="s">
        <v>59</v>
      </c>
      <c r="L9" s="397" t="s">
        <v>56</v>
      </c>
      <c r="M9" s="399" t="s">
        <v>57</v>
      </c>
      <c r="N9" s="400"/>
      <c r="O9" s="397" t="s">
        <v>58</v>
      </c>
      <c r="P9" s="407" t="s">
        <v>57</v>
      </c>
      <c r="Q9" s="408"/>
      <c r="R9" s="392"/>
    </row>
    <row r="10" spans="1:20" ht="12.75" customHeight="1" x14ac:dyDescent="0.2">
      <c r="A10" s="416"/>
      <c r="B10" s="418"/>
      <c r="C10" s="421"/>
      <c r="D10" s="410"/>
      <c r="E10" s="395"/>
      <c r="F10" s="398"/>
      <c r="G10" s="385" t="s">
        <v>60</v>
      </c>
      <c r="H10" s="385" t="s">
        <v>61</v>
      </c>
      <c r="I10" s="401"/>
      <c r="J10" s="403"/>
      <c r="K10" s="405"/>
      <c r="L10" s="398"/>
      <c r="M10" s="383" t="s">
        <v>62</v>
      </c>
      <c r="N10" s="383" t="s">
        <v>63</v>
      </c>
      <c r="O10" s="401"/>
      <c r="P10" s="385" t="s">
        <v>64</v>
      </c>
      <c r="Q10" s="47" t="s">
        <v>57</v>
      </c>
      <c r="R10" s="392"/>
    </row>
    <row r="11" spans="1:20" ht="40.5" customHeight="1" x14ac:dyDescent="0.2">
      <c r="A11" s="416"/>
      <c r="B11" s="419"/>
      <c r="C11" s="422"/>
      <c r="D11" s="411"/>
      <c r="E11" s="396"/>
      <c r="F11" s="398"/>
      <c r="G11" s="386"/>
      <c r="H11" s="386"/>
      <c r="I11" s="401"/>
      <c r="J11" s="404"/>
      <c r="K11" s="406"/>
      <c r="L11" s="398"/>
      <c r="M11" s="384"/>
      <c r="N11" s="384"/>
      <c r="O11" s="401"/>
      <c r="P11" s="386"/>
      <c r="Q11" s="48" t="s">
        <v>65</v>
      </c>
      <c r="R11" s="393"/>
    </row>
    <row r="12" spans="1:20" s="52" customFormat="1" ht="15.75" customHeight="1" x14ac:dyDescent="0.2">
      <c r="A12" s="49">
        <v>1</v>
      </c>
      <c r="B12" s="49" t="s">
        <v>66</v>
      </c>
      <c r="C12" s="50">
        <v>3</v>
      </c>
      <c r="D12" s="50">
        <v>4</v>
      </c>
      <c r="E12" s="50">
        <v>5</v>
      </c>
      <c r="F12" s="51">
        <v>6</v>
      </c>
      <c r="G12" s="51">
        <v>7</v>
      </c>
      <c r="H12" s="51">
        <v>8</v>
      </c>
      <c r="I12" s="50">
        <v>9</v>
      </c>
      <c r="J12" s="51">
        <v>10</v>
      </c>
      <c r="K12" s="51">
        <v>11</v>
      </c>
      <c r="L12" s="51">
        <v>12</v>
      </c>
      <c r="M12" s="51">
        <v>13</v>
      </c>
      <c r="N12" s="51">
        <v>14</v>
      </c>
      <c r="O12" s="51">
        <v>15</v>
      </c>
      <c r="P12" s="51">
        <v>15</v>
      </c>
      <c r="Q12" s="51">
        <v>15</v>
      </c>
      <c r="R12" s="50">
        <v>16</v>
      </c>
      <c r="T12" s="53"/>
    </row>
    <row r="13" spans="1:20" ht="24" customHeight="1" x14ac:dyDescent="0.25">
      <c r="A13" s="54" t="s">
        <v>67</v>
      </c>
      <c r="B13" s="54"/>
      <c r="C13" s="54"/>
      <c r="D13" s="55" t="s">
        <v>68</v>
      </c>
      <c r="E13" s="56">
        <f>SUM(E14)</f>
        <v>-79955</v>
      </c>
      <c r="F13" s="57">
        <f t="shared" ref="F13:R13" si="0">SUM(F14)</f>
        <v>-79955</v>
      </c>
      <c r="G13" s="57">
        <f t="shared" si="0"/>
        <v>-65537</v>
      </c>
      <c r="H13" s="57">
        <f t="shared" si="0"/>
        <v>0</v>
      </c>
      <c r="I13" s="57">
        <f t="shared" si="0"/>
        <v>0</v>
      </c>
      <c r="J13" s="57">
        <f t="shared" si="0"/>
        <v>0</v>
      </c>
      <c r="K13" s="57">
        <f t="shared" si="0"/>
        <v>0</v>
      </c>
      <c r="L13" s="57">
        <f t="shared" si="0"/>
        <v>0</v>
      </c>
      <c r="M13" s="57">
        <f t="shared" si="0"/>
        <v>0</v>
      </c>
      <c r="N13" s="57">
        <f t="shared" si="0"/>
        <v>0</v>
      </c>
      <c r="O13" s="57">
        <f t="shared" si="0"/>
        <v>0</v>
      </c>
      <c r="P13" s="57">
        <f t="shared" si="0"/>
        <v>0</v>
      </c>
      <c r="Q13" s="57">
        <f t="shared" si="0"/>
        <v>0</v>
      </c>
      <c r="R13" s="57">
        <f t="shared" si="0"/>
        <v>-79955</v>
      </c>
      <c r="T13" s="58">
        <f t="shared" ref="T13:T14" si="1">SUM(E13,J13)</f>
        <v>-79955</v>
      </c>
    </row>
    <row r="14" spans="1:20" s="59" customFormat="1" ht="23.25" customHeight="1" x14ac:dyDescent="0.25">
      <c r="A14" s="54" t="s">
        <v>69</v>
      </c>
      <c r="B14" s="54"/>
      <c r="C14" s="54"/>
      <c r="D14" s="55" t="s">
        <v>68</v>
      </c>
      <c r="E14" s="56">
        <f>SUM(E15:E28)</f>
        <v>-79955</v>
      </c>
      <c r="F14" s="56">
        <f t="shared" ref="F14:R14" si="2">SUM(F15:F28)</f>
        <v>-79955</v>
      </c>
      <c r="G14" s="56">
        <f t="shared" si="2"/>
        <v>-65537</v>
      </c>
      <c r="H14" s="56">
        <f t="shared" si="2"/>
        <v>0</v>
      </c>
      <c r="I14" s="56">
        <f t="shared" si="2"/>
        <v>0</v>
      </c>
      <c r="J14" s="56">
        <f t="shared" si="2"/>
        <v>0</v>
      </c>
      <c r="K14" s="56">
        <f t="shared" si="2"/>
        <v>0</v>
      </c>
      <c r="L14" s="56">
        <f t="shared" si="2"/>
        <v>0</v>
      </c>
      <c r="M14" s="56">
        <f t="shared" si="2"/>
        <v>0</v>
      </c>
      <c r="N14" s="56">
        <f t="shared" si="2"/>
        <v>0</v>
      </c>
      <c r="O14" s="56">
        <f t="shared" si="2"/>
        <v>0</v>
      </c>
      <c r="P14" s="56">
        <f t="shared" si="2"/>
        <v>0</v>
      </c>
      <c r="Q14" s="56">
        <f t="shared" si="2"/>
        <v>0</v>
      </c>
      <c r="R14" s="56">
        <f t="shared" si="2"/>
        <v>-79955</v>
      </c>
      <c r="T14" s="58">
        <f t="shared" si="1"/>
        <v>-79955</v>
      </c>
    </row>
    <row r="15" spans="1:20" s="59" customFormat="1" ht="63.75" customHeight="1" x14ac:dyDescent="0.25">
      <c r="A15" s="60" t="s">
        <v>70</v>
      </c>
      <c r="B15" s="60" t="s">
        <v>71</v>
      </c>
      <c r="C15" s="60" t="s">
        <v>72</v>
      </c>
      <c r="D15" s="61" t="s">
        <v>73</v>
      </c>
      <c r="E15" s="62">
        <f t="shared" ref="E15:E28" si="3">SUM(F15,I15)</f>
        <v>-79955</v>
      </c>
      <c r="F15" s="63">
        <v>-79955</v>
      </c>
      <c r="G15" s="63">
        <v>-65537</v>
      </c>
      <c r="H15" s="63"/>
      <c r="I15" s="64"/>
      <c r="J15" s="65">
        <f t="shared" ref="J15:J28" si="4">SUM(L15,O15)</f>
        <v>0</v>
      </c>
      <c r="K15" s="65"/>
      <c r="L15" s="66"/>
      <c r="M15" s="66"/>
      <c r="N15" s="66"/>
      <c r="O15" s="65"/>
      <c r="P15" s="63"/>
      <c r="Q15" s="63"/>
      <c r="R15" s="65">
        <f t="shared" ref="R15:R28" si="5">SUM(E15,J15)</f>
        <v>-79955</v>
      </c>
      <c r="T15" s="67"/>
    </row>
    <row r="16" spans="1:20" s="59" customFormat="1" ht="29.25" hidden="1" customHeight="1" x14ac:dyDescent="0.25">
      <c r="A16" s="60" t="s">
        <v>74</v>
      </c>
      <c r="B16" s="60" t="s">
        <v>75</v>
      </c>
      <c r="C16" s="60" t="s">
        <v>72</v>
      </c>
      <c r="D16" s="68" t="s">
        <v>76</v>
      </c>
      <c r="E16" s="62">
        <f t="shared" si="3"/>
        <v>0</v>
      </c>
      <c r="F16" s="62"/>
      <c r="G16" s="63"/>
      <c r="H16" s="63"/>
      <c r="I16" s="63"/>
      <c r="J16" s="69">
        <f t="shared" si="4"/>
        <v>0</v>
      </c>
      <c r="K16" s="69"/>
      <c r="L16" s="66"/>
      <c r="M16" s="66"/>
      <c r="N16" s="66"/>
      <c r="O16" s="69"/>
      <c r="P16" s="63"/>
      <c r="Q16" s="63"/>
      <c r="R16" s="65">
        <f t="shared" si="5"/>
        <v>0</v>
      </c>
      <c r="T16" s="67"/>
    </row>
    <row r="17" spans="1:20" s="59" customFormat="1" ht="24.75" hidden="1" customHeight="1" x14ac:dyDescent="0.25">
      <c r="A17" s="60" t="s">
        <v>77</v>
      </c>
      <c r="B17" s="60" t="s">
        <v>78</v>
      </c>
      <c r="C17" s="60" t="s">
        <v>79</v>
      </c>
      <c r="D17" s="68" t="s">
        <v>80</v>
      </c>
      <c r="E17" s="62">
        <f t="shared" si="3"/>
        <v>0</v>
      </c>
      <c r="F17" s="62"/>
      <c r="G17" s="63"/>
      <c r="H17" s="63"/>
      <c r="I17" s="63"/>
      <c r="J17" s="69">
        <f t="shared" si="4"/>
        <v>0</v>
      </c>
      <c r="K17" s="69"/>
      <c r="L17" s="66"/>
      <c r="M17" s="66"/>
      <c r="N17" s="66"/>
      <c r="O17" s="69"/>
      <c r="P17" s="63"/>
      <c r="Q17" s="63"/>
      <c r="R17" s="65">
        <f t="shared" si="5"/>
        <v>0</v>
      </c>
      <c r="T17" s="67"/>
    </row>
    <row r="18" spans="1:20" s="71" customFormat="1" ht="34.5" hidden="1" customHeight="1" x14ac:dyDescent="0.25">
      <c r="A18" s="60" t="s">
        <v>81</v>
      </c>
      <c r="B18" s="60" t="s">
        <v>82</v>
      </c>
      <c r="C18" s="60" t="s">
        <v>83</v>
      </c>
      <c r="D18" s="61" t="s">
        <v>84</v>
      </c>
      <c r="E18" s="62">
        <f t="shared" si="3"/>
        <v>0</v>
      </c>
      <c r="F18" s="70"/>
      <c r="G18" s="66"/>
      <c r="H18" s="66"/>
      <c r="I18" s="66"/>
      <c r="J18" s="69">
        <f t="shared" si="4"/>
        <v>0</v>
      </c>
      <c r="K18" s="69"/>
      <c r="L18" s="66"/>
      <c r="M18" s="66"/>
      <c r="N18" s="66"/>
      <c r="O18" s="69"/>
      <c r="P18" s="66"/>
      <c r="Q18" s="66"/>
      <c r="R18" s="65">
        <f t="shared" si="5"/>
        <v>0</v>
      </c>
    </row>
    <row r="19" spans="1:20" s="76" customFormat="1" ht="32.25" hidden="1" customHeight="1" x14ac:dyDescent="0.25">
      <c r="A19" s="72" t="s">
        <v>85</v>
      </c>
      <c r="B19" s="72" t="s">
        <v>86</v>
      </c>
      <c r="C19" s="73" t="s">
        <v>87</v>
      </c>
      <c r="D19" s="74" t="s">
        <v>88</v>
      </c>
      <c r="E19" s="62">
        <f t="shared" si="3"/>
        <v>0</v>
      </c>
      <c r="F19" s="62"/>
      <c r="G19" s="75"/>
      <c r="H19" s="75"/>
      <c r="I19" s="75"/>
      <c r="J19" s="69">
        <f t="shared" si="4"/>
        <v>0</v>
      </c>
      <c r="K19" s="69"/>
      <c r="L19" s="75"/>
      <c r="M19" s="75"/>
      <c r="N19" s="75"/>
      <c r="O19" s="69"/>
      <c r="P19" s="75"/>
      <c r="Q19" s="75"/>
      <c r="R19" s="70">
        <f t="shared" si="5"/>
        <v>0</v>
      </c>
      <c r="T19" s="77"/>
    </row>
    <row r="20" spans="1:20" s="79" customFormat="1" ht="33" hidden="1" customHeight="1" x14ac:dyDescent="0.25">
      <c r="A20" s="60" t="s">
        <v>89</v>
      </c>
      <c r="B20" s="60" t="s">
        <v>90</v>
      </c>
      <c r="C20" s="60" t="s">
        <v>91</v>
      </c>
      <c r="D20" s="68" t="s">
        <v>92</v>
      </c>
      <c r="E20" s="62">
        <f t="shared" si="3"/>
        <v>0</v>
      </c>
      <c r="F20" s="62"/>
      <c r="G20" s="62"/>
      <c r="H20" s="62"/>
      <c r="I20" s="62"/>
      <c r="J20" s="62">
        <f t="shared" si="4"/>
        <v>0</v>
      </c>
      <c r="K20" s="69"/>
      <c r="L20" s="69"/>
      <c r="M20" s="69"/>
      <c r="N20" s="69"/>
      <c r="O20" s="69"/>
      <c r="P20" s="78"/>
      <c r="Q20" s="78"/>
      <c r="R20" s="65">
        <f t="shared" si="5"/>
        <v>0</v>
      </c>
      <c r="T20" s="80"/>
    </row>
    <row r="21" spans="1:20" s="79" customFormat="1" ht="29.25" hidden="1" customHeight="1" x14ac:dyDescent="0.25">
      <c r="A21" s="60" t="s">
        <v>93</v>
      </c>
      <c r="B21" s="60" t="s">
        <v>94</v>
      </c>
      <c r="C21" s="60" t="s">
        <v>95</v>
      </c>
      <c r="D21" s="68" t="s">
        <v>96</v>
      </c>
      <c r="E21" s="62">
        <f t="shared" si="3"/>
        <v>0</v>
      </c>
      <c r="F21" s="62"/>
      <c r="G21" s="62"/>
      <c r="H21" s="62"/>
      <c r="I21" s="62"/>
      <c r="J21" s="62">
        <f t="shared" si="4"/>
        <v>0</v>
      </c>
      <c r="K21" s="81"/>
      <c r="L21" s="78"/>
      <c r="M21" s="78"/>
      <c r="N21" s="78"/>
      <c r="O21" s="81"/>
      <c r="P21" s="78"/>
      <c r="Q21" s="78"/>
      <c r="R21" s="65">
        <f t="shared" si="5"/>
        <v>0</v>
      </c>
      <c r="T21" s="80"/>
    </row>
    <row r="22" spans="1:20" s="84" customFormat="1" ht="33.75" hidden="1" customHeight="1" x14ac:dyDescent="0.25">
      <c r="A22" s="72" t="s">
        <v>97</v>
      </c>
      <c r="B22" s="72" t="s">
        <v>98</v>
      </c>
      <c r="C22" s="72" t="s">
        <v>99</v>
      </c>
      <c r="D22" s="82" t="s">
        <v>100</v>
      </c>
      <c r="E22" s="62">
        <f t="shared" si="3"/>
        <v>0</v>
      </c>
      <c r="F22" s="70"/>
      <c r="G22" s="83"/>
      <c r="H22" s="83"/>
      <c r="I22" s="83"/>
      <c r="J22" s="69">
        <f t="shared" si="4"/>
        <v>0</v>
      </c>
      <c r="K22" s="69"/>
      <c r="L22" s="83"/>
      <c r="M22" s="83"/>
      <c r="N22" s="83"/>
      <c r="O22" s="69"/>
      <c r="P22" s="83"/>
      <c r="Q22" s="83"/>
      <c r="R22" s="65">
        <f t="shared" si="5"/>
        <v>0</v>
      </c>
      <c r="T22" s="85"/>
    </row>
    <row r="23" spans="1:20" s="52" customFormat="1" ht="30.75" hidden="1" customHeight="1" x14ac:dyDescent="0.25">
      <c r="A23" s="86" t="s">
        <v>101</v>
      </c>
      <c r="B23" s="60" t="s">
        <v>102</v>
      </c>
      <c r="C23" s="87" t="s">
        <v>103</v>
      </c>
      <c r="D23" s="88" t="s">
        <v>104</v>
      </c>
      <c r="E23" s="62">
        <f t="shared" si="3"/>
        <v>0</v>
      </c>
      <c r="F23" s="62"/>
      <c r="G23" s="89"/>
      <c r="H23" s="89"/>
      <c r="I23" s="89"/>
      <c r="J23" s="69">
        <f t="shared" si="4"/>
        <v>0</v>
      </c>
      <c r="K23" s="69"/>
      <c r="L23" s="89"/>
      <c r="M23" s="89"/>
      <c r="N23" s="89"/>
      <c r="O23" s="69"/>
      <c r="P23" s="89"/>
      <c r="Q23" s="89"/>
      <c r="R23" s="65">
        <f t="shared" si="5"/>
        <v>0</v>
      </c>
    </row>
    <row r="24" spans="1:20" s="52" customFormat="1" ht="30.75" hidden="1" customHeight="1" x14ac:dyDescent="0.25">
      <c r="A24" s="86" t="s">
        <v>105</v>
      </c>
      <c r="B24" s="60" t="s">
        <v>106</v>
      </c>
      <c r="C24" s="87" t="s">
        <v>107</v>
      </c>
      <c r="D24" s="88" t="s">
        <v>108</v>
      </c>
      <c r="E24" s="62">
        <f t="shared" si="3"/>
        <v>0</v>
      </c>
      <c r="F24" s="62"/>
      <c r="G24" s="89"/>
      <c r="H24" s="89"/>
      <c r="I24" s="89"/>
      <c r="J24" s="69">
        <f t="shared" si="4"/>
        <v>0</v>
      </c>
      <c r="K24" s="69"/>
      <c r="L24" s="89"/>
      <c r="M24" s="89"/>
      <c r="N24" s="89"/>
      <c r="O24" s="69"/>
      <c r="P24" s="89"/>
      <c r="Q24" s="89"/>
      <c r="R24" s="65">
        <f t="shared" si="5"/>
        <v>0</v>
      </c>
    </row>
    <row r="25" spans="1:20" s="52" customFormat="1" ht="30.75" hidden="1" customHeight="1" x14ac:dyDescent="0.25">
      <c r="A25" s="86" t="s">
        <v>109</v>
      </c>
      <c r="B25" s="60" t="s">
        <v>110</v>
      </c>
      <c r="C25" s="87" t="s">
        <v>107</v>
      </c>
      <c r="D25" s="88" t="s">
        <v>111</v>
      </c>
      <c r="E25" s="62">
        <f t="shared" si="3"/>
        <v>0</v>
      </c>
      <c r="F25" s="62"/>
      <c r="G25" s="89"/>
      <c r="H25" s="89"/>
      <c r="I25" s="89"/>
      <c r="J25" s="69">
        <f t="shared" si="4"/>
        <v>0</v>
      </c>
      <c r="K25" s="69"/>
      <c r="L25" s="89"/>
      <c r="M25" s="89"/>
      <c r="N25" s="89"/>
      <c r="O25" s="69"/>
      <c r="P25" s="89"/>
      <c r="Q25" s="89"/>
      <c r="R25" s="65">
        <f t="shared" si="5"/>
        <v>0</v>
      </c>
    </row>
    <row r="26" spans="1:20" s="52" customFormat="1" ht="26.25" hidden="1" customHeight="1" x14ac:dyDescent="0.25">
      <c r="A26" s="87" t="s">
        <v>112</v>
      </c>
      <c r="B26" s="60" t="s">
        <v>113</v>
      </c>
      <c r="C26" s="87" t="s">
        <v>107</v>
      </c>
      <c r="D26" s="88" t="s">
        <v>114</v>
      </c>
      <c r="E26" s="62">
        <f t="shared" si="3"/>
        <v>0</v>
      </c>
      <c r="F26" s="62"/>
      <c r="G26" s="89"/>
      <c r="H26" s="89"/>
      <c r="I26" s="89"/>
      <c r="J26" s="69">
        <f t="shared" si="4"/>
        <v>0</v>
      </c>
      <c r="K26" s="69"/>
      <c r="L26" s="89"/>
      <c r="M26" s="89"/>
      <c r="N26" s="89"/>
      <c r="O26" s="69"/>
      <c r="P26" s="89"/>
      <c r="Q26" s="89"/>
      <c r="R26" s="65">
        <f t="shared" si="5"/>
        <v>0</v>
      </c>
    </row>
    <row r="27" spans="1:20" s="52" customFormat="1" ht="27" hidden="1" customHeight="1" x14ac:dyDescent="0.25">
      <c r="A27" s="60" t="s">
        <v>115</v>
      </c>
      <c r="B27" s="60" t="s">
        <v>116</v>
      </c>
      <c r="C27" s="60" t="s">
        <v>107</v>
      </c>
      <c r="D27" s="82" t="s">
        <v>117</v>
      </c>
      <c r="E27" s="62">
        <f t="shared" si="3"/>
        <v>0</v>
      </c>
      <c r="F27" s="62"/>
      <c r="G27" s="89"/>
      <c r="H27" s="89"/>
      <c r="I27" s="89"/>
      <c r="J27" s="69">
        <f t="shared" si="4"/>
        <v>0</v>
      </c>
      <c r="K27" s="69"/>
      <c r="L27" s="89"/>
      <c r="M27" s="89"/>
      <c r="N27" s="89"/>
      <c r="O27" s="69"/>
      <c r="P27" s="89"/>
      <c r="Q27" s="89"/>
      <c r="R27" s="65">
        <f t="shared" si="5"/>
        <v>0</v>
      </c>
    </row>
    <row r="28" spans="1:20" s="52" customFormat="1" ht="27" hidden="1" customHeight="1" x14ac:dyDescent="0.25">
      <c r="A28" s="60" t="s">
        <v>423</v>
      </c>
      <c r="B28" s="60" t="s">
        <v>6</v>
      </c>
      <c r="C28" s="60" t="s">
        <v>78</v>
      </c>
      <c r="D28" s="82" t="s">
        <v>13</v>
      </c>
      <c r="E28" s="62">
        <f t="shared" si="3"/>
        <v>0</v>
      </c>
      <c r="F28" s="62"/>
      <c r="G28" s="89"/>
      <c r="H28" s="89"/>
      <c r="I28" s="89"/>
      <c r="J28" s="69">
        <f t="shared" si="4"/>
        <v>0</v>
      </c>
      <c r="K28" s="69"/>
      <c r="L28" s="89"/>
      <c r="M28" s="89"/>
      <c r="N28" s="89"/>
      <c r="O28" s="69"/>
      <c r="P28" s="89"/>
      <c r="Q28" s="89"/>
      <c r="R28" s="65">
        <f t="shared" si="5"/>
        <v>0</v>
      </c>
    </row>
    <row r="29" spans="1:20" s="52" customFormat="1" ht="37.5" customHeight="1" x14ac:dyDescent="0.25">
      <c r="A29" s="54" t="s">
        <v>118</v>
      </c>
      <c r="B29" s="54"/>
      <c r="C29" s="54"/>
      <c r="D29" s="90" t="s">
        <v>119</v>
      </c>
      <c r="E29" s="91">
        <f>SUM(E30)</f>
        <v>-10000000</v>
      </c>
      <c r="F29" s="91">
        <f t="shared" ref="F29:R29" si="6">SUM(F30)</f>
        <v>-10000000</v>
      </c>
      <c r="G29" s="91">
        <f t="shared" si="6"/>
        <v>0</v>
      </c>
      <c r="H29" s="91">
        <f t="shared" si="6"/>
        <v>-1000000</v>
      </c>
      <c r="I29" s="91">
        <f t="shared" si="6"/>
        <v>0</v>
      </c>
      <c r="J29" s="91">
        <f t="shared" si="6"/>
        <v>0</v>
      </c>
      <c r="K29" s="91">
        <f t="shared" si="6"/>
        <v>0</v>
      </c>
      <c r="L29" s="91">
        <f t="shared" si="6"/>
        <v>0</v>
      </c>
      <c r="M29" s="91">
        <f t="shared" si="6"/>
        <v>0</v>
      </c>
      <c r="N29" s="91">
        <f t="shared" si="6"/>
        <v>0</v>
      </c>
      <c r="O29" s="91">
        <f t="shared" si="6"/>
        <v>0</v>
      </c>
      <c r="P29" s="91">
        <f t="shared" si="6"/>
        <v>0</v>
      </c>
      <c r="Q29" s="91">
        <f t="shared" si="6"/>
        <v>0</v>
      </c>
      <c r="R29" s="91">
        <f t="shared" si="6"/>
        <v>-10000000</v>
      </c>
      <c r="T29" s="58">
        <f t="shared" ref="T29:T30" si="7">SUM(E29,J29)</f>
        <v>-10000000</v>
      </c>
    </row>
    <row r="30" spans="1:20" s="59" customFormat="1" ht="33" customHeight="1" x14ac:dyDescent="0.25">
      <c r="A30" s="54" t="s">
        <v>120</v>
      </c>
      <c r="B30" s="54"/>
      <c r="C30" s="54"/>
      <c r="D30" s="90" t="s">
        <v>119</v>
      </c>
      <c r="E30" s="91">
        <f>E32+E35+E51</f>
        <v>-10000000</v>
      </c>
      <c r="F30" s="91">
        <f t="shared" ref="F30:R30" si="8">F32+F35+F51</f>
        <v>-10000000</v>
      </c>
      <c r="G30" s="91">
        <f t="shared" si="8"/>
        <v>0</v>
      </c>
      <c r="H30" s="91">
        <f t="shared" si="8"/>
        <v>-1000000</v>
      </c>
      <c r="I30" s="91">
        <f t="shared" si="8"/>
        <v>0</v>
      </c>
      <c r="J30" s="91">
        <f t="shared" si="8"/>
        <v>0</v>
      </c>
      <c r="K30" s="91">
        <f t="shared" si="8"/>
        <v>0</v>
      </c>
      <c r="L30" s="91">
        <f t="shared" si="8"/>
        <v>0</v>
      </c>
      <c r="M30" s="91">
        <f t="shared" si="8"/>
        <v>0</v>
      </c>
      <c r="N30" s="91">
        <f t="shared" si="8"/>
        <v>0</v>
      </c>
      <c r="O30" s="91">
        <f t="shared" si="8"/>
        <v>0</v>
      </c>
      <c r="P30" s="91">
        <f t="shared" si="8"/>
        <v>0</v>
      </c>
      <c r="Q30" s="91">
        <f t="shared" si="8"/>
        <v>0</v>
      </c>
      <c r="R30" s="91">
        <f t="shared" si="8"/>
        <v>-10000000</v>
      </c>
      <c r="T30" s="58">
        <f t="shared" si="7"/>
        <v>-10000000</v>
      </c>
    </row>
    <row r="31" spans="1:20" s="59" customFormat="1" ht="34.5" hidden="1" customHeight="1" x14ac:dyDescent="0.25">
      <c r="A31" s="60" t="s">
        <v>121</v>
      </c>
      <c r="B31" s="60" t="s">
        <v>75</v>
      </c>
      <c r="C31" s="60" t="s">
        <v>72</v>
      </c>
      <c r="D31" s="68" t="s">
        <v>76</v>
      </c>
      <c r="E31" s="62">
        <f t="shared" ref="E31:E51" si="9">SUM(F31,I31)</f>
        <v>0</v>
      </c>
      <c r="F31" s="70"/>
      <c r="G31" s="70"/>
      <c r="H31" s="66"/>
      <c r="I31" s="66"/>
      <c r="J31" s="65">
        <f t="shared" ref="J31:J51" si="10">SUM(L31,O31)</f>
        <v>0</v>
      </c>
      <c r="K31" s="65"/>
      <c r="L31" s="66"/>
      <c r="M31" s="66"/>
      <c r="N31" s="66"/>
      <c r="O31" s="65"/>
      <c r="P31" s="65"/>
      <c r="Q31" s="65"/>
      <c r="R31" s="65">
        <f>SUM(E31,J31)</f>
        <v>0</v>
      </c>
    </row>
    <row r="32" spans="1:20" s="52" customFormat="1" ht="24.75" customHeight="1" x14ac:dyDescent="0.25">
      <c r="A32" s="92" t="s">
        <v>122</v>
      </c>
      <c r="B32" s="92" t="s">
        <v>123</v>
      </c>
      <c r="C32" s="93" t="s">
        <v>124</v>
      </c>
      <c r="D32" s="61" t="s">
        <v>125</v>
      </c>
      <c r="E32" s="62">
        <f t="shared" si="9"/>
        <v>-5100000</v>
      </c>
      <c r="F32" s="70">
        <v>-5100000</v>
      </c>
      <c r="G32" s="70"/>
      <c r="H32" s="66">
        <v>-700000</v>
      </c>
      <c r="I32" s="66"/>
      <c r="J32" s="65">
        <f t="shared" si="10"/>
        <v>0</v>
      </c>
      <c r="K32" s="65"/>
      <c r="L32" s="66"/>
      <c r="M32" s="66"/>
      <c r="N32" s="66"/>
      <c r="O32" s="65"/>
      <c r="P32" s="65"/>
      <c r="Q32" s="65"/>
      <c r="R32" s="65">
        <f t="shared" ref="R32:R51" si="11">SUM(E32,J32)</f>
        <v>-5100000</v>
      </c>
    </row>
    <row r="33" spans="1:36" s="101" customFormat="1" ht="39" hidden="1" customHeight="1" x14ac:dyDescent="0.25">
      <c r="A33" s="94"/>
      <c r="B33" s="94"/>
      <c r="C33" s="95"/>
      <c r="D33" s="96" t="s">
        <v>126</v>
      </c>
      <c r="E33" s="62">
        <f t="shared" si="9"/>
        <v>0</v>
      </c>
      <c r="F33" s="97"/>
      <c r="G33" s="97"/>
      <c r="H33" s="83"/>
      <c r="I33" s="83"/>
      <c r="J33" s="98">
        <f t="shared" si="10"/>
        <v>0</v>
      </c>
      <c r="K33" s="99"/>
      <c r="L33" s="83"/>
      <c r="M33" s="83"/>
      <c r="N33" s="83"/>
      <c r="O33" s="99"/>
      <c r="P33" s="99"/>
      <c r="Q33" s="99"/>
      <c r="R33" s="100">
        <f t="shared" si="11"/>
        <v>0</v>
      </c>
    </row>
    <row r="34" spans="1:36" s="52" customFormat="1" ht="33" hidden="1" customHeight="1" x14ac:dyDescent="0.25">
      <c r="A34" s="92" t="s">
        <v>127</v>
      </c>
      <c r="B34" s="92" t="s">
        <v>128</v>
      </c>
      <c r="C34" s="93"/>
      <c r="D34" s="61" t="s">
        <v>129</v>
      </c>
      <c r="E34" s="62">
        <f t="shared" si="9"/>
        <v>0</v>
      </c>
      <c r="F34" s="70"/>
      <c r="G34" s="70"/>
      <c r="H34" s="70"/>
      <c r="I34" s="70">
        <f t="shared" ref="I34:J34" si="12">SUM(I35)</f>
        <v>0</v>
      </c>
      <c r="J34" s="70">
        <f t="shared" si="12"/>
        <v>0</v>
      </c>
      <c r="K34" s="70"/>
      <c r="L34" s="70"/>
      <c r="M34" s="70"/>
      <c r="N34" s="70"/>
      <c r="O34" s="70"/>
      <c r="P34" s="65"/>
      <c r="Q34" s="65"/>
      <c r="R34" s="65">
        <f t="shared" si="11"/>
        <v>0</v>
      </c>
    </row>
    <row r="35" spans="1:36" s="169" customFormat="1" ht="35.25" customHeight="1" x14ac:dyDescent="0.25">
      <c r="A35" s="92" t="s">
        <v>130</v>
      </c>
      <c r="B35" s="92" t="s">
        <v>131</v>
      </c>
      <c r="C35" s="93" t="s">
        <v>132</v>
      </c>
      <c r="D35" s="61" t="s">
        <v>133</v>
      </c>
      <c r="E35" s="62">
        <f t="shared" si="9"/>
        <v>-4700000</v>
      </c>
      <c r="F35" s="62">
        <v>-4700000</v>
      </c>
      <c r="G35" s="62"/>
      <c r="H35" s="62">
        <v>-300000</v>
      </c>
      <c r="I35" s="62"/>
      <c r="J35" s="62">
        <f>SUM(L35,O35)</f>
        <v>0</v>
      </c>
      <c r="K35" s="70"/>
      <c r="L35" s="70"/>
      <c r="M35" s="70"/>
      <c r="N35" s="70"/>
      <c r="O35" s="70"/>
      <c r="P35" s="62"/>
      <c r="Q35" s="62"/>
      <c r="R35" s="62">
        <f>SUM(E35,J35)</f>
        <v>-4700000</v>
      </c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</row>
    <row r="36" spans="1:36" s="105" customFormat="1" ht="57.75" hidden="1" customHeight="1" x14ac:dyDescent="0.25">
      <c r="A36" s="106"/>
      <c r="B36" s="106"/>
      <c r="C36" s="107"/>
      <c r="D36" s="108" t="s">
        <v>134</v>
      </c>
      <c r="E36" s="62">
        <f t="shared" si="9"/>
        <v>0</v>
      </c>
      <c r="F36" s="109"/>
      <c r="G36" s="109"/>
      <c r="H36" s="100"/>
      <c r="I36" s="100"/>
      <c r="J36" s="109">
        <f>SUM(L36,O36)</f>
        <v>0</v>
      </c>
      <c r="K36" s="109"/>
      <c r="L36" s="100"/>
      <c r="M36" s="100"/>
      <c r="N36" s="100"/>
      <c r="O36" s="109"/>
      <c r="P36" s="100"/>
      <c r="Q36" s="100"/>
      <c r="R36" s="100">
        <f>SUM(E36,J36)</f>
        <v>0</v>
      </c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</row>
    <row r="37" spans="1:36" s="113" customFormat="1" ht="34.5" hidden="1" customHeight="1" x14ac:dyDescent="0.25">
      <c r="A37" s="92" t="s">
        <v>135</v>
      </c>
      <c r="B37" s="92" t="s">
        <v>136</v>
      </c>
      <c r="C37" s="93"/>
      <c r="D37" s="61" t="s">
        <v>137</v>
      </c>
      <c r="E37" s="62">
        <f t="shared" si="9"/>
        <v>0</v>
      </c>
      <c r="F37" s="110"/>
      <c r="G37" s="110"/>
      <c r="H37" s="110"/>
      <c r="I37" s="111">
        <f t="shared" ref="I37:J37" si="13">SUM(I38)</f>
        <v>0</v>
      </c>
      <c r="J37" s="110">
        <f t="shared" si="13"/>
        <v>0</v>
      </c>
      <c r="K37" s="110"/>
      <c r="L37" s="110"/>
      <c r="M37" s="110"/>
      <c r="N37" s="110"/>
      <c r="O37" s="110"/>
      <c r="P37" s="112"/>
      <c r="Q37" s="112"/>
      <c r="R37" s="111">
        <f t="shared" si="11"/>
        <v>0</v>
      </c>
    </row>
    <row r="38" spans="1:36" s="104" customFormat="1" ht="36" hidden="1" customHeight="1" x14ac:dyDescent="0.25">
      <c r="A38" s="114" t="s">
        <v>138</v>
      </c>
      <c r="B38" s="114" t="s">
        <v>139</v>
      </c>
      <c r="C38" s="115" t="s">
        <v>132</v>
      </c>
      <c r="D38" s="102" t="s">
        <v>133</v>
      </c>
      <c r="E38" s="103">
        <f t="shared" si="9"/>
        <v>0</v>
      </c>
      <c r="F38" s="103"/>
      <c r="G38" s="103"/>
      <c r="H38" s="103"/>
      <c r="I38" s="103"/>
      <c r="J38" s="103">
        <f>SUM(L38,O38)</f>
        <v>0</v>
      </c>
      <c r="K38" s="103"/>
      <c r="L38" s="103"/>
      <c r="M38" s="103"/>
      <c r="N38" s="103"/>
      <c r="O38" s="103"/>
      <c r="P38" s="103"/>
      <c r="Q38" s="103"/>
      <c r="R38" s="103">
        <f>SUM(E38,J38)</f>
        <v>0</v>
      </c>
    </row>
    <row r="39" spans="1:36" s="52" customFormat="1" ht="15" hidden="1" customHeight="1" x14ac:dyDescent="0.25">
      <c r="A39" s="92"/>
      <c r="B39" s="92"/>
      <c r="C39" s="92"/>
      <c r="D39" s="116"/>
      <c r="E39" s="62">
        <f t="shared" si="9"/>
        <v>0</v>
      </c>
      <c r="F39" s="70"/>
      <c r="G39" s="70"/>
      <c r="H39" s="65"/>
      <c r="I39" s="65"/>
      <c r="J39" s="70">
        <f t="shared" si="10"/>
        <v>0</v>
      </c>
      <c r="K39" s="70"/>
      <c r="L39" s="70"/>
      <c r="M39" s="70"/>
      <c r="N39" s="70"/>
      <c r="O39" s="70"/>
      <c r="P39" s="65"/>
      <c r="Q39" s="65"/>
      <c r="R39" s="70">
        <f t="shared" si="11"/>
        <v>0</v>
      </c>
    </row>
    <row r="40" spans="1:36" s="113" customFormat="1" ht="15.75" hidden="1" customHeight="1" x14ac:dyDescent="0.25">
      <c r="A40" s="117"/>
      <c r="B40" s="117"/>
      <c r="C40" s="117"/>
      <c r="D40" s="118"/>
      <c r="E40" s="62">
        <f t="shared" si="9"/>
        <v>0</v>
      </c>
      <c r="F40" s="98"/>
      <c r="G40" s="98"/>
      <c r="H40" s="112"/>
      <c r="I40" s="112"/>
      <c r="J40" s="98">
        <f t="shared" si="10"/>
        <v>0</v>
      </c>
      <c r="K40" s="98"/>
      <c r="L40" s="98"/>
      <c r="M40" s="98"/>
      <c r="N40" s="98"/>
      <c r="O40" s="98"/>
      <c r="P40" s="112"/>
      <c r="Q40" s="112"/>
      <c r="R40" s="112">
        <f t="shared" si="11"/>
        <v>0</v>
      </c>
    </row>
    <row r="41" spans="1:36" s="113" customFormat="1" ht="33" hidden="1" customHeight="1" x14ac:dyDescent="0.25">
      <c r="A41" s="92" t="s">
        <v>140</v>
      </c>
      <c r="B41" s="92" t="s">
        <v>141</v>
      </c>
      <c r="C41" s="92" t="s">
        <v>142</v>
      </c>
      <c r="D41" s="119" t="s">
        <v>143</v>
      </c>
      <c r="E41" s="62">
        <f t="shared" si="9"/>
        <v>0</v>
      </c>
      <c r="F41" s="70"/>
      <c r="G41" s="70"/>
      <c r="H41" s="65"/>
      <c r="I41" s="65"/>
      <c r="J41" s="70">
        <f>SUM(L41,O41)</f>
        <v>0</v>
      </c>
      <c r="K41" s="70"/>
      <c r="L41" s="65"/>
      <c r="M41" s="65"/>
      <c r="N41" s="65"/>
      <c r="O41" s="70"/>
      <c r="P41" s="65"/>
      <c r="Q41" s="65"/>
      <c r="R41" s="70">
        <f>SUM(E41,J41)</f>
        <v>0</v>
      </c>
    </row>
    <row r="42" spans="1:36" s="52" customFormat="1" ht="31.5" hidden="1" customHeight="1" x14ac:dyDescent="0.25">
      <c r="A42" s="92" t="s">
        <v>144</v>
      </c>
      <c r="B42" s="92" t="s">
        <v>145</v>
      </c>
      <c r="C42" s="92" t="s">
        <v>146</v>
      </c>
      <c r="D42" s="61" t="s">
        <v>147</v>
      </c>
      <c r="E42" s="62">
        <f t="shared" si="9"/>
        <v>0</v>
      </c>
      <c r="F42" s="70"/>
      <c r="G42" s="70"/>
      <c r="H42" s="65"/>
      <c r="I42" s="65"/>
      <c r="J42" s="70">
        <f>SUM(L42,O42)</f>
        <v>0</v>
      </c>
      <c r="K42" s="70"/>
      <c r="L42" s="65"/>
      <c r="M42" s="65"/>
      <c r="N42" s="65"/>
      <c r="O42" s="70"/>
      <c r="P42" s="65"/>
      <c r="Q42" s="65"/>
      <c r="R42" s="65">
        <f>SUM(E42,J42)</f>
        <v>0</v>
      </c>
    </row>
    <row r="43" spans="1:36" s="52" customFormat="1" ht="25.5" hidden="1" customHeight="1" x14ac:dyDescent="0.25">
      <c r="A43" s="92" t="s">
        <v>148</v>
      </c>
      <c r="B43" s="92" t="s">
        <v>149</v>
      </c>
      <c r="C43" s="92" t="s">
        <v>146</v>
      </c>
      <c r="D43" s="61" t="s">
        <v>150</v>
      </c>
      <c r="E43" s="62">
        <f t="shared" si="9"/>
        <v>0</v>
      </c>
      <c r="F43" s="70"/>
      <c r="G43" s="70"/>
      <c r="H43" s="65"/>
      <c r="I43" s="65"/>
      <c r="J43" s="70">
        <f>SUM(L43,O43)</f>
        <v>0</v>
      </c>
      <c r="K43" s="65"/>
      <c r="L43" s="65"/>
      <c r="M43" s="65"/>
      <c r="N43" s="65"/>
      <c r="O43" s="65"/>
      <c r="P43" s="65"/>
      <c r="Q43" s="65"/>
      <c r="R43" s="65">
        <f>SUM(E43,J43)</f>
        <v>0</v>
      </c>
    </row>
    <row r="44" spans="1:36" s="52" customFormat="1" ht="33" hidden="1" customHeight="1" x14ac:dyDescent="0.25">
      <c r="A44" s="92" t="s">
        <v>151</v>
      </c>
      <c r="B44" s="92" t="s">
        <v>152</v>
      </c>
      <c r="C44" s="92" t="s">
        <v>146</v>
      </c>
      <c r="D44" s="119" t="s">
        <v>153</v>
      </c>
      <c r="E44" s="62">
        <f t="shared" si="9"/>
        <v>0</v>
      </c>
      <c r="F44" s="70"/>
      <c r="G44" s="70"/>
      <c r="H44" s="65"/>
      <c r="I44" s="65"/>
      <c r="J44" s="70">
        <f>SUM(L44,O44)</f>
        <v>0</v>
      </c>
      <c r="K44" s="120"/>
      <c r="L44" s="65"/>
      <c r="M44" s="65"/>
      <c r="N44" s="65"/>
      <c r="O44" s="120"/>
      <c r="P44" s="65"/>
      <c r="Q44" s="65"/>
      <c r="R44" s="70">
        <f>SUM(E44,J44)</f>
        <v>0</v>
      </c>
    </row>
    <row r="45" spans="1:36" s="52" customFormat="1" ht="36.75" hidden="1" customHeight="1" x14ac:dyDescent="0.25">
      <c r="A45" s="92" t="s">
        <v>154</v>
      </c>
      <c r="B45" s="92" t="s">
        <v>155</v>
      </c>
      <c r="C45" s="92" t="s">
        <v>146</v>
      </c>
      <c r="D45" s="119" t="s">
        <v>156</v>
      </c>
      <c r="E45" s="62">
        <f t="shared" si="9"/>
        <v>0</v>
      </c>
      <c r="F45" s="70"/>
      <c r="G45" s="70"/>
      <c r="H45" s="65"/>
      <c r="I45" s="65"/>
      <c r="J45" s="70">
        <f>SUM(L45,O45)</f>
        <v>0</v>
      </c>
      <c r="K45" s="120"/>
      <c r="L45" s="65"/>
      <c r="M45" s="65"/>
      <c r="N45" s="65"/>
      <c r="O45" s="120"/>
      <c r="P45" s="65"/>
      <c r="Q45" s="65"/>
      <c r="R45" s="70">
        <f>SUM(E45,J45)</f>
        <v>0</v>
      </c>
    </row>
    <row r="46" spans="1:36" s="101" customFormat="1" ht="47.25" hidden="1" customHeight="1" x14ac:dyDescent="0.25">
      <c r="A46" s="114"/>
      <c r="B46" s="114"/>
      <c r="C46" s="115"/>
      <c r="D46" s="121" t="s">
        <v>157</v>
      </c>
      <c r="E46" s="103">
        <f t="shared" si="9"/>
        <v>0</v>
      </c>
      <c r="F46" s="97"/>
      <c r="G46" s="97"/>
      <c r="H46" s="99"/>
      <c r="I46" s="99"/>
      <c r="J46" s="97"/>
      <c r="K46" s="122"/>
      <c r="L46" s="99"/>
      <c r="M46" s="99"/>
      <c r="N46" s="99"/>
      <c r="O46" s="122"/>
      <c r="P46" s="99"/>
      <c r="Q46" s="99"/>
      <c r="R46" s="97">
        <f t="shared" si="11"/>
        <v>0</v>
      </c>
    </row>
    <row r="47" spans="1:36" s="52" customFormat="1" ht="34.5" hidden="1" customHeight="1" x14ac:dyDescent="0.25">
      <c r="A47" s="92" t="s">
        <v>158</v>
      </c>
      <c r="B47" s="92" t="s">
        <v>159</v>
      </c>
      <c r="C47" s="93" t="s">
        <v>146</v>
      </c>
      <c r="D47" s="61" t="s">
        <v>160</v>
      </c>
      <c r="E47" s="62">
        <f t="shared" si="9"/>
        <v>0</v>
      </c>
      <c r="F47" s="70"/>
      <c r="G47" s="70"/>
      <c r="H47" s="65"/>
      <c r="I47" s="65"/>
      <c r="J47" s="70">
        <f t="shared" si="10"/>
        <v>0</v>
      </c>
      <c r="K47" s="70"/>
      <c r="L47" s="65"/>
      <c r="M47" s="65"/>
      <c r="N47" s="65"/>
      <c r="O47" s="70"/>
      <c r="P47" s="65"/>
      <c r="Q47" s="65"/>
      <c r="R47" s="70">
        <f t="shared" si="11"/>
        <v>0</v>
      </c>
    </row>
    <row r="48" spans="1:36" s="101" customFormat="1" ht="46.5" hidden="1" customHeight="1" x14ac:dyDescent="0.25">
      <c r="A48" s="94"/>
      <c r="B48" s="94"/>
      <c r="C48" s="95"/>
      <c r="D48" s="327" t="s">
        <v>157</v>
      </c>
      <c r="E48" s="62">
        <f t="shared" si="9"/>
        <v>0</v>
      </c>
      <c r="F48" s="97"/>
      <c r="G48" s="103"/>
      <c r="H48" s="99"/>
      <c r="I48" s="99"/>
      <c r="J48" s="97">
        <f t="shared" si="10"/>
        <v>0</v>
      </c>
      <c r="K48" s="122"/>
      <c r="L48" s="99"/>
      <c r="M48" s="99"/>
      <c r="N48" s="99"/>
      <c r="O48" s="122"/>
      <c r="P48" s="99"/>
      <c r="Q48" s="99"/>
      <c r="R48" s="70">
        <f t="shared" si="11"/>
        <v>0</v>
      </c>
    </row>
    <row r="49" spans="1:35" s="52" customFormat="1" ht="49.5" hidden="1" customHeight="1" x14ac:dyDescent="0.25">
      <c r="A49" s="92" t="s">
        <v>419</v>
      </c>
      <c r="B49" s="92" t="s">
        <v>420</v>
      </c>
      <c r="C49" s="93" t="s">
        <v>146</v>
      </c>
      <c r="D49" s="61" t="s">
        <v>421</v>
      </c>
      <c r="E49" s="62">
        <v>532484</v>
      </c>
      <c r="F49" s="70"/>
      <c r="G49" s="62"/>
      <c r="H49" s="65"/>
      <c r="I49" s="65"/>
      <c r="J49" s="70"/>
      <c r="K49" s="120"/>
      <c r="L49" s="65"/>
      <c r="M49" s="65"/>
      <c r="N49" s="65"/>
      <c r="O49" s="120"/>
      <c r="P49" s="65"/>
      <c r="Q49" s="65"/>
      <c r="R49" s="70">
        <f t="shared" si="11"/>
        <v>532484</v>
      </c>
    </row>
    <row r="50" spans="1:35" s="101" customFormat="1" ht="60.75" hidden="1" customHeight="1" x14ac:dyDescent="0.25">
      <c r="A50" s="94"/>
      <c r="B50" s="94"/>
      <c r="C50" s="95"/>
      <c r="D50" s="328" t="s">
        <v>422</v>
      </c>
      <c r="E50" s="62"/>
      <c r="F50" s="97"/>
      <c r="G50" s="103"/>
      <c r="H50" s="99"/>
      <c r="I50" s="99"/>
      <c r="J50" s="97"/>
      <c r="K50" s="122"/>
      <c r="L50" s="99"/>
      <c r="M50" s="99"/>
      <c r="N50" s="99"/>
      <c r="O50" s="122"/>
      <c r="P50" s="99"/>
      <c r="Q50" s="99"/>
      <c r="R50" s="97"/>
    </row>
    <row r="51" spans="1:35" s="52" customFormat="1" ht="31.5" customHeight="1" x14ac:dyDescent="0.25">
      <c r="A51" s="92" t="s">
        <v>161</v>
      </c>
      <c r="B51" s="92" t="s">
        <v>162</v>
      </c>
      <c r="C51" s="93" t="s">
        <v>163</v>
      </c>
      <c r="D51" s="61" t="s">
        <v>164</v>
      </c>
      <c r="E51" s="62">
        <f t="shared" si="9"/>
        <v>-200000</v>
      </c>
      <c r="F51" s="70">
        <v>-200000</v>
      </c>
      <c r="G51" s="70"/>
      <c r="H51" s="65"/>
      <c r="I51" s="65"/>
      <c r="J51" s="65">
        <f t="shared" si="10"/>
        <v>0</v>
      </c>
      <c r="K51" s="65"/>
      <c r="L51" s="65"/>
      <c r="M51" s="65"/>
      <c r="N51" s="65"/>
      <c r="O51" s="65"/>
      <c r="P51" s="65"/>
      <c r="Q51" s="65"/>
      <c r="R51" s="65">
        <f t="shared" si="11"/>
        <v>-200000</v>
      </c>
    </row>
    <row r="52" spans="1:35" s="52" customFormat="1" ht="32.25" hidden="1" customHeight="1" x14ac:dyDescent="0.25">
      <c r="A52" s="54" t="s">
        <v>165</v>
      </c>
      <c r="B52" s="54"/>
      <c r="C52" s="54"/>
      <c r="D52" s="90" t="s">
        <v>166</v>
      </c>
      <c r="E52" s="91">
        <f>SUM(E53)</f>
        <v>0</v>
      </c>
      <c r="F52" s="123">
        <f t="shared" ref="F52:R52" si="14">SUM(F53)</f>
        <v>0</v>
      </c>
      <c r="G52" s="123">
        <f t="shared" si="14"/>
        <v>0</v>
      </c>
      <c r="H52" s="123">
        <f t="shared" si="14"/>
        <v>0</v>
      </c>
      <c r="I52" s="123">
        <f t="shared" si="14"/>
        <v>0</v>
      </c>
      <c r="J52" s="123">
        <f t="shared" si="14"/>
        <v>0</v>
      </c>
      <c r="K52" s="123">
        <f t="shared" si="14"/>
        <v>0</v>
      </c>
      <c r="L52" s="123">
        <f t="shared" si="14"/>
        <v>0</v>
      </c>
      <c r="M52" s="123">
        <f t="shared" si="14"/>
        <v>0</v>
      </c>
      <c r="N52" s="123">
        <f t="shared" si="14"/>
        <v>0</v>
      </c>
      <c r="O52" s="123">
        <f t="shared" si="14"/>
        <v>0</v>
      </c>
      <c r="P52" s="123">
        <f t="shared" si="14"/>
        <v>0</v>
      </c>
      <c r="Q52" s="123" t="e">
        <f t="shared" si="14"/>
        <v>#REF!</v>
      </c>
      <c r="R52" s="123">
        <f t="shared" si="14"/>
        <v>0</v>
      </c>
      <c r="T52" s="58">
        <f t="shared" ref="T52:T53" si="15">SUM(E52,J52)</f>
        <v>0</v>
      </c>
    </row>
    <row r="53" spans="1:35" s="59" customFormat="1" ht="33" hidden="1" customHeight="1" x14ac:dyDescent="0.25">
      <c r="A53" s="54" t="s">
        <v>167</v>
      </c>
      <c r="B53" s="54"/>
      <c r="C53" s="54"/>
      <c r="D53" s="90" t="s">
        <v>166</v>
      </c>
      <c r="E53" s="91">
        <f t="shared" ref="E53:R53" si="16">SUM(E54:E76)</f>
        <v>0</v>
      </c>
      <c r="F53" s="91">
        <f t="shared" si="16"/>
        <v>0</v>
      </c>
      <c r="G53" s="91">
        <f t="shared" si="16"/>
        <v>0</v>
      </c>
      <c r="H53" s="91">
        <f t="shared" si="16"/>
        <v>0</v>
      </c>
      <c r="I53" s="91">
        <f t="shared" si="16"/>
        <v>0</v>
      </c>
      <c r="J53" s="91">
        <f t="shared" si="16"/>
        <v>0</v>
      </c>
      <c r="K53" s="91">
        <f t="shared" si="16"/>
        <v>0</v>
      </c>
      <c r="L53" s="91">
        <f t="shared" si="16"/>
        <v>0</v>
      </c>
      <c r="M53" s="91">
        <f t="shared" si="16"/>
        <v>0</v>
      </c>
      <c r="N53" s="91">
        <f t="shared" si="16"/>
        <v>0</v>
      </c>
      <c r="O53" s="91">
        <f t="shared" si="16"/>
        <v>0</v>
      </c>
      <c r="P53" s="91">
        <f t="shared" si="16"/>
        <v>0</v>
      </c>
      <c r="Q53" s="91" t="e">
        <f t="shared" si="16"/>
        <v>#REF!</v>
      </c>
      <c r="R53" s="91">
        <f t="shared" si="16"/>
        <v>0</v>
      </c>
      <c r="T53" s="58">
        <f t="shared" si="15"/>
        <v>0</v>
      </c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</row>
    <row r="54" spans="1:35" s="76" customFormat="1" ht="37.5" hidden="1" customHeight="1" x14ac:dyDescent="0.25">
      <c r="A54" s="60" t="s">
        <v>168</v>
      </c>
      <c r="B54" s="125" t="s">
        <v>75</v>
      </c>
      <c r="C54" s="125" t="s">
        <v>72</v>
      </c>
      <c r="D54" s="68" t="s">
        <v>76</v>
      </c>
      <c r="E54" s="62">
        <f t="shared" ref="E54:E76" si="17">SUM(F54,I54)</f>
        <v>0</v>
      </c>
      <c r="F54" s="126"/>
      <c r="G54" s="127"/>
      <c r="H54" s="127"/>
      <c r="I54" s="127"/>
      <c r="J54" s="128">
        <f t="shared" ref="J54:J76" si="18">SUM(L54,O54)</f>
        <v>0</v>
      </c>
      <c r="K54" s="128"/>
      <c r="L54" s="127"/>
      <c r="M54" s="127"/>
      <c r="N54" s="127"/>
      <c r="O54" s="127"/>
      <c r="P54" s="127"/>
      <c r="Q54" s="127"/>
      <c r="R54" s="128">
        <f t="shared" ref="R54:R68" si="19">SUM(E54,J54)</f>
        <v>0</v>
      </c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</row>
    <row r="55" spans="1:35" s="59" customFormat="1" ht="31.15" hidden="1" customHeight="1" x14ac:dyDescent="0.25">
      <c r="A55" s="60" t="s">
        <v>169</v>
      </c>
      <c r="B55" s="60" t="s">
        <v>170</v>
      </c>
      <c r="C55" s="60" t="s">
        <v>171</v>
      </c>
      <c r="D55" s="130" t="s">
        <v>172</v>
      </c>
      <c r="E55" s="62">
        <f t="shared" si="17"/>
        <v>0</v>
      </c>
      <c r="F55" s="62"/>
      <c r="G55" s="62"/>
      <c r="H55" s="62"/>
      <c r="I55" s="63"/>
      <c r="J55" s="69">
        <f t="shared" si="18"/>
        <v>0</v>
      </c>
      <c r="K55" s="69"/>
      <c r="L55" s="66"/>
      <c r="M55" s="66"/>
      <c r="N55" s="66"/>
      <c r="O55" s="69"/>
      <c r="P55" s="63"/>
      <c r="Q55" s="63"/>
      <c r="R55" s="65">
        <f t="shared" si="19"/>
        <v>0</v>
      </c>
      <c r="T55" s="67"/>
    </row>
    <row r="56" spans="1:35" s="59" customFormat="1" ht="45.75" hidden="1" customHeight="1" x14ac:dyDescent="0.25">
      <c r="A56" s="60" t="s">
        <v>173</v>
      </c>
      <c r="B56" s="60" t="s">
        <v>174</v>
      </c>
      <c r="C56" s="60" t="s">
        <v>175</v>
      </c>
      <c r="D56" s="68" t="s">
        <v>176</v>
      </c>
      <c r="E56" s="62">
        <f t="shared" si="17"/>
        <v>0</v>
      </c>
      <c r="F56" s="62"/>
      <c r="G56" s="63"/>
      <c r="H56" s="63"/>
      <c r="I56" s="63"/>
      <c r="J56" s="69">
        <f t="shared" si="18"/>
        <v>0</v>
      </c>
      <c r="K56" s="69"/>
      <c r="L56" s="66"/>
      <c r="M56" s="66"/>
      <c r="N56" s="66"/>
      <c r="O56" s="69"/>
      <c r="P56" s="63"/>
      <c r="Q56" s="63"/>
      <c r="R56" s="65">
        <f t="shared" si="19"/>
        <v>0</v>
      </c>
      <c r="T56" s="67"/>
    </row>
    <row r="57" spans="1:35" s="132" customFormat="1" ht="30.75" hidden="1" customHeight="1" x14ac:dyDescent="0.25">
      <c r="A57" s="60" t="s">
        <v>416</v>
      </c>
      <c r="B57" s="60" t="s">
        <v>417</v>
      </c>
      <c r="C57" s="60" t="s">
        <v>179</v>
      </c>
      <c r="D57" s="68" t="s">
        <v>418</v>
      </c>
      <c r="E57" s="62">
        <f t="shared" si="17"/>
        <v>0</v>
      </c>
      <c r="F57" s="62"/>
      <c r="G57" s="62"/>
      <c r="H57" s="62"/>
      <c r="I57" s="63"/>
      <c r="J57" s="69">
        <f t="shared" si="18"/>
        <v>0</v>
      </c>
      <c r="K57" s="69"/>
      <c r="L57" s="66"/>
      <c r="M57" s="66"/>
      <c r="N57" s="66"/>
      <c r="O57" s="69"/>
      <c r="P57" s="63"/>
      <c r="Q57" s="63"/>
      <c r="R57" s="65">
        <f t="shared" si="19"/>
        <v>0</v>
      </c>
      <c r="T57" s="133"/>
    </row>
    <row r="58" spans="1:35" s="134" customFormat="1" ht="36" hidden="1" customHeight="1" x14ac:dyDescent="0.25">
      <c r="A58" s="60" t="s">
        <v>177</v>
      </c>
      <c r="B58" s="60" t="s">
        <v>178</v>
      </c>
      <c r="C58" s="60" t="s">
        <v>179</v>
      </c>
      <c r="D58" s="68" t="s">
        <v>180</v>
      </c>
      <c r="E58" s="62">
        <f t="shared" si="17"/>
        <v>0</v>
      </c>
      <c r="F58" s="66"/>
      <c r="G58" s="66"/>
      <c r="H58" s="66"/>
      <c r="I58" s="66"/>
      <c r="J58" s="69">
        <f t="shared" si="18"/>
        <v>0</v>
      </c>
      <c r="K58" s="69"/>
      <c r="L58" s="66"/>
      <c r="M58" s="66"/>
      <c r="N58" s="66"/>
      <c r="O58" s="69"/>
      <c r="P58" s="66"/>
      <c r="Q58" s="66"/>
      <c r="R58" s="65">
        <f t="shared" si="19"/>
        <v>0</v>
      </c>
      <c r="T58" s="135"/>
    </row>
    <row r="59" spans="1:35" s="134" customFormat="1" ht="35.25" hidden="1" customHeight="1" x14ac:dyDescent="0.25">
      <c r="A59" s="60" t="s">
        <v>181</v>
      </c>
      <c r="B59" s="60" t="s">
        <v>182</v>
      </c>
      <c r="C59" s="60" t="s">
        <v>179</v>
      </c>
      <c r="D59" s="68" t="s">
        <v>183</v>
      </c>
      <c r="E59" s="62">
        <f t="shared" si="17"/>
        <v>0</v>
      </c>
      <c r="F59" s="62"/>
      <c r="G59" s="66"/>
      <c r="H59" s="66"/>
      <c r="I59" s="66"/>
      <c r="J59" s="62">
        <f t="shared" si="18"/>
        <v>0</v>
      </c>
      <c r="K59" s="62"/>
      <c r="L59" s="66"/>
      <c r="M59" s="66"/>
      <c r="N59" s="66"/>
      <c r="O59" s="62"/>
      <c r="P59" s="66"/>
      <c r="Q59" s="66"/>
      <c r="R59" s="65">
        <f t="shared" si="19"/>
        <v>0</v>
      </c>
      <c r="T59" s="135"/>
    </row>
    <row r="60" spans="1:35" s="136" customFormat="1" ht="42.75" hidden="1" customHeight="1" x14ac:dyDescent="0.25">
      <c r="A60" s="114"/>
      <c r="B60" s="114"/>
      <c r="C60" s="114"/>
      <c r="D60" s="118" t="s">
        <v>184</v>
      </c>
      <c r="E60" s="62">
        <f t="shared" si="17"/>
        <v>0</v>
      </c>
      <c r="F60" s="103"/>
      <c r="G60" s="83"/>
      <c r="H60" s="83"/>
      <c r="I60" s="83"/>
      <c r="J60" s="103">
        <f t="shared" si="18"/>
        <v>0</v>
      </c>
      <c r="K60" s="103"/>
      <c r="L60" s="83"/>
      <c r="M60" s="83"/>
      <c r="N60" s="83"/>
      <c r="O60" s="103"/>
      <c r="P60" s="83"/>
      <c r="Q60" s="83"/>
      <c r="R60" s="131">
        <f t="shared" si="19"/>
        <v>0</v>
      </c>
    </row>
    <row r="61" spans="1:35" s="134" customFormat="1" ht="30.75" hidden="1" customHeight="1" x14ac:dyDescent="0.25">
      <c r="A61" s="60" t="s">
        <v>185</v>
      </c>
      <c r="B61" s="60" t="s">
        <v>186</v>
      </c>
      <c r="C61" s="60" t="s">
        <v>179</v>
      </c>
      <c r="D61" s="130" t="s">
        <v>187</v>
      </c>
      <c r="E61" s="62">
        <f t="shared" si="17"/>
        <v>0</v>
      </c>
      <c r="F61" s="62"/>
      <c r="G61" s="62"/>
      <c r="H61" s="62"/>
      <c r="I61" s="63"/>
      <c r="J61" s="69">
        <f t="shared" si="18"/>
        <v>0</v>
      </c>
      <c r="K61" s="69"/>
      <c r="L61" s="66"/>
      <c r="M61" s="66"/>
      <c r="N61" s="66"/>
      <c r="O61" s="69"/>
      <c r="P61" s="63"/>
      <c r="Q61" s="63"/>
      <c r="R61" s="65">
        <f t="shared" si="19"/>
        <v>0</v>
      </c>
      <c r="T61" s="135"/>
    </row>
    <row r="62" spans="1:35" s="76" customFormat="1" ht="25.5" hidden="1" customHeight="1" x14ac:dyDescent="0.25">
      <c r="A62" s="60" t="s">
        <v>188</v>
      </c>
      <c r="B62" s="60" t="s">
        <v>189</v>
      </c>
      <c r="C62" s="60" t="s">
        <v>179</v>
      </c>
      <c r="D62" s="130" t="s">
        <v>190</v>
      </c>
      <c r="E62" s="62">
        <f t="shared" si="17"/>
        <v>0</v>
      </c>
      <c r="F62" s="62"/>
      <c r="G62" s="62"/>
      <c r="H62" s="62"/>
      <c r="I62" s="63"/>
      <c r="J62" s="69">
        <f t="shared" si="18"/>
        <v>0</v>
      </c>
      <c r="K62" s="69"/>
      <c r="L62" s="66"/>
      <c r="M62" s="66"/>
      <c r="N62" s="66"/>
      <c r="O62" s="69"/>
      <c r="P62" s="63"/>
      <c r="Q62" s="63"/>
      <c r="R62" s="65">
        <f t="shared" si="19"/>
        <v>0</v>
      </c>
      <c r="T62" s="77"/>
    </row>
    <row r="63" spans="1:35" s="76" customFormat="1" ht="34.5" hidden="1" customHeight="1" x14ac:dyDescent="0.25">
      <c r="A63" s="137" t="s">
        <v>191</v>
      </c>
      <c r="B63" s="137" t="s">
        <v>192</v>
      </c>
      <c r="C63" s="93" t="s">
        <v>136</v>
      </c>
      <c r="D63" s="61" t="s">
        <v>193</v>
      </c>
      <c r="E63" s="62">
        <f t="shared" si="17"/>
        <v>0</v>
      </c>
      <c r="F63" s="66"/>
      <c r="G63" s="66"/>
      <c r="H63" s="66"/>
      <c r="I63" s="66"/>
      <c r="J63" s="128">
        <f t="shared" si="18"/>
        <v>0</v>
      </c>
      <c r="K63" s="128"/>
      <c r="L63" s="127"/>
      <c r="M63" s="127"/>
      <c r="N63" s="127"/>
      <c r="O63" s="127"/>
      <c r="P63" s="127"/>
      <c r="Q63" s="127"/>
      <c r="R63" s="128">
        <f t="shared" si="19"/>
        <v>0</v>
      </c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</row>
    <row r="64" spans="1:35" s="76" customFormat="1" ht="34.5" hidden="1" customHeight="1" x14ac:dyDescent="0.25">
      <c r="A64" s="137" t="s">
        <v>194</v>
      </c>
      <c r="B64" s="138" t="s">
        <v>195</v>
      </c>
      <c r="C64" s="139" t="s">
        <v>141</v>
      </c>
      <c r="D64" s="61" t="s">
        <v>196</v>
      </c>
      <c r="E64" s="62">
        <f t="shared" si="17"/>
        <v>0</v>
      </c>
      <c r="F64" s="140"/>
      <c r="G64" s="140"/>
      <c r="H64" s="140"/>
      <c r="I64" s="140"/>
      <c r="J64" s="128">
        <f t="shared" si="18"/>
        <v>0</v>
      </c>
      <c r="K64" s="128"/>
      <c r="L64" s="127"/>
      <c r="M64" s="127"/>
      <c r="N64" s="127"/>
      <c r="O64" s="127"/>
      <c r="P64" s="127"/>
      <c r="Q64" s="127"/>
      <c r="R64" s="128">
        <f t="shared" si="19"/>
        <v>0</v>
      </c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</row>
    <row r="65" spans="1:124" s="76" customFormat="1" ht="49.5" hidden="1" customHeight="1" x14ac:dyDescent="0.25">
      <c r="A65" s="137" t="s">
        <v>197</v>
      </c>
      <c r="B65" s="137" t="s">
        <v>198</v>
      </c>
      <c r="C65" s="93" t="s">
        <v>141</v>
      </c>
      <c r="D65" s="141" t="s">
        <v>199</v>
      </c>
      <c r="E65" s="62">
        <f t="shared" si="17"/>
        <v>0</v>
      </c>
      <c r="F65" s="140"/>
      <c r="G65" s="140"/>
      <c r="H65" s="140"/>
      <c r="I65" s="140"/>
      <c r="J65" s="128">
        <f t="shared" si="18"/>
        <v>0</v>
      </c>
      <c r="K65" s="128"/>
      <c r="L65" s="127"/>
      <c r="M65" s="127"/>
      <c r="N65" s="127"/>
      <c r="O65" s="127"/>
      <c r="P65" s="127"/>
      <c r="Q65" s="127"/>
      <c r="R65" s="128">
        <f t="shared" si="19"/>
        <v>0</v>
      </c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</row>
    <row r="66" spans="1:124" s="76" customFormat="1" ht="35.25" hidden="1" customHeight="1" x14ac:dyDescent="0.25">
      <c r="A66" s="137" t="s">
        <v>200</v>
      </c>
      <c r="B66" s="137" t="s">
        <v>201</v>
      </c>
      <c r="C66" s="93" t="s">
        <v>141</v>
      </c>
      <c r="D66" s="141" t="s">
        <v>202</v>
      </c>
      <c r="E66" s="62">
        <f t="shared" si="17"/>
        <v>0</v>
      </c>
      <c r="F66" s="126"/>
      <c r="G66" s="127"/>
      <c r="H66" s="127"/>
      <c r="I66" s="127"/>
      <c r="J66" s="128">
        <f t="shared" si="18"/>
        <v>0</v>
      </c>
      <c r="K66" s="128"/>
      <c r="L66" s="127"/>
      <c r="M66" s="127"/>
      <c r="N66" s="127"/>
      <c r="O66" s="127"/>
      <c r="P66" s="127"/>
      <c r="Q66" s="127"/>
      <c r="R66" s="128">
        <f t="shared" si="19"/>
        <v>0</v>
      </c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</row>
    <row r="67" spans="1:124" s="76" customFormat="1" ht="62.25" hidden="1" customHeight="1" x14ac:dyDescent="0.25">
      <c r="A67" s="137" t="s">
        <v>203</v>
      </c>
      <c r="B67" s="137" t="s">
        <v>204</v>
      </c>
      <c r="C67" s="93" t="s">
        <v>128</v>
      </c>
      <c r="D67" s="61" t="s">
        <v>205</v>
      </c>
      <c r="E67" s="62">
        <f t="shared" si="17"/>
        <v>0</v>
      </c>
      <c r="F67" s="70"/>
      <c r="G67" s="66"/>
      <c r="H67" s="66"/>
      <c r="I67" s="66"/>
      <c r="J67" s="65">
        <f t="shared" si="18"/>
        <v>0</v>
      </c>
      <c r="K67" s="65"/>
      <c r="L67" s="63"/>
      <c r="M67" s="66"/>
      <c r="N67" s="66"/>
      <c r="O67" s="63"/>
      <c r="P67" s="142"/>
      <c r="Q67" s="140"/>
      <c r="R67" s="128">
        <f t="shared" si="19"/>
        <v>0</v>
      </c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</row>
    <row r="68" spans="1:124" s="76" customFormat="1" ht="33.75" hidden="1" customHeight="1" x14ac:dyDescent="0.25">
      <c r="A68" s="137" t="s">
        <v>206</v>
      </c>
      <c r="B68" s="137" t="s">
        <v>207</v>
      </c>
      <c r="C68" s="92" t="s">
        <v>123</v>
      </c>
      <c r="D68" s="61" t="s">
        <v>208</v>
      </c>
      <c r="E68" s="62">
        <f t="shared" si="17"/>
        <v>0</v>
      </c>
      <c r="F68" s="70"/>
      <c r="G68" s="70"/>
      <c r="H68" s="70"/>
      <c r="I68" s="70"/>
      <c r="J68" s="65">
        <f t="shared" si="18"/>
        <v>0</v>
      </c>
      <c r="K68" s="65"/>
      <c r="L68" s="70"/>
      <c r="M68" s="70"/>
      <c r="N68" s="70"/>
      <c r="O68" s="65"/>
      <c r="P68" s="70"/>
      <c r="Q68" s="70" t="e">
        <f>SUM(#REF!)</f>
        <v>#REF!</v>
      </c>
      <c r="R68" s="65">
        <f t="shared" si="19"/>
        <v>0</v>
      </c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</row>
    <row r="69" spans="1:124" s="76" customFormat="1" ht="33.75" hidden="1" customHeight="1" x14ac:dyDescent="0.25">
      <c r="A69" s="60" t="s">
        <v>209</v>
      </c>
      <c r="B69" s="60" t="s">
        <v>210</v>
      </c>
      <c r="C69" s="60" t="s">
        <v>83</v>
      </c>
      <c r="D69" s="82" t="s">
        <v>211</v>
      </c>
      <c r="E69" s="62">
        <f t="shared" si="17"/>
        <v>0</v>
      </c>
      <c r="F69" s="70"/>
      <c r="G69" s="70"/>
      <c r="H69" s="70"/>
      <c r="I69" s="70"/>
      <c r="J69" s="69">
        <f t="shared" si="18"/>
        <v>0</v>
      </c>
      <c r="K69" s="69"/>
      <c r="L69" s="70"/>
      <c r="M69" s="70"/>
      <c r="N69" s="70"/>
      <c r="O69" s="69"/>
      <c r="P69" s="70"/>
      <c r="Q69" s="70"/>
      <c r="R69" s="65">
        <f>SUM(E69,J69)</f>
        <v>0</v>
      </c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</row>
    <row r="70" spans="1:124" s="76" customFormat="1" ht="61.5" hidden="1" customHeight="1" x14ac:dyDescent="0.25">
      <c r="A70" s="143" t="s">
        <v>212</v>
      </c>
      <c r="B70" s="144">
        <v>3124</v>
      </c>
      <c r="C70" s="145">
        <v>1040</v>
      </c>
      <c r="D70" s="146" t="s">
        <v>213</v>
      </c>
      <c r="E70" s="62">
        <f t="shared" si="17"/>
        <v>0</v>
      </c>
      <c r="F70" s="126"/>
      <c r="G70" s="127"/>
      <c r="H70" s="127"/>
      <c r="I70" s="127"/>
      <c r="J70" s="128">
        <f t="shared" si="18"/>
        <v>0</v>
      </c>
      <c r="K70" s="128"/>
      <c r="L70" s="127"/>
      <c r="M70" s="127"/>
      <c r="N70" s="127"/>
      <c r="O70" s="128"/>
      <c r="P70" s="127"/>
      <c r="Q70" s="127"/>
      <c r="R70" s="128">
        <f>SUM(E70,J70)</f>
        <v>0</v>
      </c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</row>
    <row r="71" spans="1:124" s="147" customFormat="1" ht="29.25" hidden="1" customHeight="1" x14ac:dyDescent="0.25">
      <c r="A71" s="60" t="s">
        <v>214</v>
      </c>
      <c r="B71" s="60" t="s">
        <v>215</v>
      </c>
      <c r="C71" s="60" t="s">
        <v>83</v>
      </c>
      <c r="D71" s="82" t="s">
        <v>216</v>
      </c>
      <c r="E71" s="62">
        <f t="shared" si="17"/>
        <v>0</v>
      </c>
      <c r="F71" s="70"/>
      <c r="G71" s="70"/>
      <c r="H71" s="70"/>
      <c r="I71" s="70"/>
      <c r="J71" s="62">
        <f t="shared" si="18"/>
        <v>0</v>
      </c>
      <c r="K71" s="62"/>
      <c r="L71" s="70"/>
      <c r="M71" s="70"/>
      <c r="N71" s="70"/>
      <c r="O71" s="62"/>
      <c r="P71" s="70"/>
      <c r="Q71" s="70"/>
      <c r="R71" s="70">
        <f>SUM(E71,J71)</f>
        <v>0</v>
      </c>
      <c r="T71" s="148"/>
    </row>
    <row r="72" spans="1:124" s="76" customFormat="1" ht="27.75" hidden="1" customHeight="1" x14ac:dyDescent="0.25">
      <c r="A72" s="60" t="s">
        <v>217</v>
      </c>
      <c r="B72" s="60" t="s">
        <v>218</v>
      </c>
      <c r="C72" s="60" t="s">
        <v>83</v>
      </c>
      <c r="D72" s="82" t="s">
        <v>219</v>
      </c>
      <c r="E72" s="62">
        <f t="shared" si="17"/>
        <v>0</v>
      </c>
      <c r="F72" s="70"/>
      <c r="G72" s="66"/>
      <c r="H72" s="65"/>
      <c r="I72" s="65"/>
      <c r="J72" s="69">
        <f t="shared" si="18"/>
        <v>0</v>
      </c>
      <c r="K72" s="69"/>
      <c r="L72" s="66"/>
      <c r="M72" s="66"/>
      <c r="N72" s="66"/>
      <c r="O72" s="69"/>
      <c r="P72" s="66"/>
      <c r="Q72" s="66"/>
      <c r="R72" s="70">
        <f>SUM(E72,J72)</f>
        <v>0</v>
      </c>
      <c r="T72" s="77"/>
    </row>
    <row r="73" spans="1:124" s="76" customFormat="1" ht="78" hidden="1" customHeight="1" x14ac:dyDescent="0.25">
      <c r="A73" s="149" t="s">
        <v>220</v>
      </c>
      <c r="B73" s="149" t="s">
        <v>221</v>
      </c>
      <c r="C73" s="92" t="s">
        <v>123</v>
      </c>
      <c r="D73" s="150" t="s">
        <v>222</v>
      </c>
      <c r="E73" s="62">
        <f t="shared" si="17"/>
        <v>0</v>
      </c>
      <c r="F73" s="62"/>
      <c r="G73" s="151"/>
      <c r="H73" s="151"/>
      <c r="I73" s="151"/>
      <c r="J73" s="65">
        <f t="shared" si="18"/>
        <v>0</v>
      </c>
      <c r="K73" s="65"/>
      <c r="L73" s="151"/>
      <c r="M73" s="151"/>
      <c r="N73" s="151"/>
      <c r="O73" s="65"/>
      <c r="P73" s="151"/>
      <c r="Q73" s="151"/>
      <c r="R73" s="69">
        <f>SUM(J73,E73)</f>
        <v>0</v>
      </c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</row>
    <row r="74" spans="1:124" s="76" customFormat="1" ht="48" hidden="1" customHeight="1" x14ac:dyDescent="0.25">
      <c r="A74" s="149" t="s">
        <v>223</v>
      </c>
      <c r="B74" s="149" t="s">
        <v>224</v>
      </c>
      <c r="C74" s="92" t="s">
        <v>136</v>
      </c>
      <c r="D74" s="150" t="s">
        <v>225</v>
      </c>
      <c r="E74" s="62">
        <f t="shared" si="17"/>
        <v>0</v>
      </c>
      <c r="F74" s="62"/>
      <c r="G74" s="151"/>
      <c r="H74" s="151"/>
      <c r="I74" s="151"/>
      <c r="J74" s="65">
        <f t="shared" si="18"/>
        <v>0</v>
      </c>
      <c r="K74" s="65"/>
      <c r="L74" s="151"/>
      <c r="M74" s="151"/>
      <c r="N74" s="151"/>
      <c r="O74" s="65"/>
      <c r="P74" s="151"/>
      <c r="Q74" s="151"/>
      <c r="R74" s="69">
        <f>SUM(J74,E74)</f>
        <v>0</v>
      </c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</row>
    <row r="75" spans="1:124" s="76" customFormat="1" ht="30" hidden="1" customHeight="1" x14ac:dyDescent="0.25">
      <c r="A75" s="137" t="s">
        <v>226</v>
      </c>
      <c r="B75" s="137" t="s">
        <v>86</v>
      </c>
      <c r="C75" s="92" t="s">
        <v>87</v>
      </c>
      <c r="D75" s="150" t="s">
        <v>88</v>
      </c>
      <c r="E75" s="62">
        <f t="shared" si="17"/>
        <v>0</v>
      </c>
      <c r="F75" s="70"/>
      <c r="G75" s="66"/>
      <c r="H75" s="66"/>
      <c r="I75" s="66"/>
      <c r="J75" s="65">
        <f t="shared" si="18"/>
        <v>0</v>
      </c>
      <c r="K75" s="65"/>
      <c r="L75" s="66"/>
      <c r="M75" s="66"/>
      <c r="N75" s="66"/>
      <c r="O75" s="65"/>
      <c r="P75" s="66"/>
      <c r="Q75" s="66"/>
      <c r="R75" s="65">
        <f>SUM(E75,J75)</f>
        <v>0</v>
      </c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</row>
    <row r="76" spans="1:124" s="156" customFormat="1" ht="31.5" hidden="1" customHeight="1" x14ac:dyDescent="0.25">
      <c r="A76" s="152" t="s">
        <v>227</v>
      </c>
      <c r="B76" s="152" t="s">
        <v>228</v>
      </c>
      <c r="C76" s="153" t="s">
        <v>229</v>
      </c>
      <c r="D76" s="150" t="s">
        <v>230</v>
      </c>
      <c r="E76" s="62">
        <f t="shared" si="17"/>
        <v>0</v>
      </c>
      <c r="F76" s="126"/>
      <c r="G76" s="127"/>
      <c r="H76" s="127"/>
      <c r="I76" s="127"/>
      <c r="J76" s="128">
        <f t="shared" si="18"/>
        <v>0</v>
      </c>
      <c r="K76" s="128"/>
      <c r="L76" s="127"/>
      <c r="M76" s="127"/>
      <c r="N76" s="127"/>
      <c r="O76" s="128"/>
      <c r="P76" s="127"/>
      <c r="Q76" s="127"/>
      <c r="R76" s="128">
        <f>SUM(E76,J76)</f>
        <v>0</v>
      </c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5"/>
      <c r="AR76" s="155"/>
      <c r="AS76" s="155"/>
      <c r="AT76" s="155"/>
      <c r="AU76" s="155"/>
      <c r="AV76" s="155"/>
      <c r="AW76" s="155"/>
      <c r="AX76" s="155"/>
      <c r="AY76" s="155"/>
      <c r="AZ76" s="155"/>
      <c r="BA76" s="155"/>
      <c r="BB76" s="155"/>
      <c r="BC76" s="155"/>
      <c r="BD76" s="155"/>
      <c r="BE76" s="155"/>
      <c r="BF76" s="155"/>
      <c r="BG76" s="155"/>
      <c r="BH76" s="155"/>
      <c r="BI76" s="155"/>
      <c r="BJ76" s="155"/>
      <c r="BK76" s="155"/>
      <c r="BL76" s="155"/>
      <c r="BM76" s="155"/>
      <c r="BN76" s="155"/>
      <c r="BO76" s="155"/>
      <c r="BP76" s="155"/>
      <c r="BQ76" s="155"/>
      <c r="BR76" s="155"/>
      <c r="BS76" s="155"/>
      <c r="BT76" s="155"/>
      <c r="BU76" s="155"/>
      <c r="BV76" s="155"/>
      <c r="BW76" s="155"/>
      <c r="BX76" s="155"/>
      <c r="BY76" s="155"/>
      <c r="BZ76" s="155"/>
      <c r="CA76" s="155"/>
      <c r="CB76" s="155"/>
      <c r="CC76" s="155"/>
      <c r="CD76" s="155"/>
      <c r="CE76" s="155"/>
      <c r="CF76" s="155"/>
      <c r="CG76" s="155"/>
      <c r="CH76" s="155"/>
      <c r="CI76" s="155"/>
      <c r="CJ76" s="155"/>
      <c r="CK76" s="155"/>
      <c r="CL76" s="155"/>
      <c r="CM76" s="155"/>
      <c r="CN76" s="155"/>
      <c r="CO76" s="155"/>
      <c r="CP76" s="155"/>
      <c r="CQ76" s="155"/>
      <c r="CR76" s="155"/>
      <c r="CS76" s="155"/>
      <c r="CT76" s="155"/>
      <c r="CU76" s="155"/>
      <c r="CV76" s="155"/>
      <c r="CW76" s="155"/>
      <c r="CX76" s="155"/>
      <c r="CY76" s="155"/>
      <c r="CZ76" s="155"/>
      <c r="DA76" s="155"/>
      <c r="DB76" s="155"/>
      <c r="DC76" s="155"/>
      <c r="DD76" s="155"/>
      <c r="DE76" s="155"/>
      <c r="DF76" s="155"/>
      <c r="DG76" s="155"/>
      <c r="DH76" s="155"/>
      <c r="DI76" s="155"/>
      <c r="DJ76" s="155"/>
      <c r="DK76" s="155"/>
      <c r="DL76" s="155"/>
      <c r="DM76" s="155"/>
      <c r="DN76" s="155"/>
      <c r="DO76" s="155"/>
      <c r="DP76" s="155"/>
      <c r="DQ76" s="155"/>
      <c r="DR76" s="155"/>
      <c r="DS76" s="155"/>
      <c r="DT76" s="155"/>
    </row>
    <row r="77" spans="1:124" s="59" customFormat="1" ht="36.75" hidden="1" customHeight="1" x14ac:dyDescent="0.25">
      <c r="A77" s="54" t="s">
        <v>231</v>
      </c>
      <c r="B77" s="54"/>
      <c r="C77" s="54"/>
      <c r="D77" s="157" t="s">
        <v>232</v>
      </c>
      <c r="E77" s="91">
        <f>SUM(E78)</f>
        <v>0</v>
      </c>
      <c r="F77" s="123">
        <f t="shared" ref="F77:R77" si="20">SUM(F78)</f>
        <v>0</v>
      </c>
      <c r="G77" s="123">
        <f t="shared" si="20"/>
        <v>0</v>
      </c>
      <c r="H77" s="123">
        <f t="shared" si="20"/>
        <v>0</v>
      </c>
      <c r="I77" s="123">
        <f t="shared" si="20"/>
        <v>0</v>
      </c>
      <c r="J77" s="123">
        <f t="shared" si="20"/>
        <v>0</v>
      </c>
      <c r="K77" s="123">
        <f t="shared" si="20"/>
        <v>0</v>
      </c>
      <c r="L77" s="123">
        <f t="shared" si="20"/>
        <v>0</v>
      </c>
      <c r="M77" s="123">
        <f t="shared" si="20"/>
        <v>0</v>
      </c>
      <c r="N77" s="123">
        <f t="shared" si="20"/>
        <v>0</v>
      </c>
      <c r="O77" s="123">
        <f t="shared" si="20"/>
        <v>0</v>
      </c>
      <c r="P77" s="123">
        <f t="shared" si="20"/>
        <v>0</v>
      </c>
      <c r="Q77" s="123">
        <f t="shared" si="20"/>
        <v>0</v>
      </c>
      <c r="R77" s="123">
        <f t="shared" si="20"/>
        <v>0</v>
      </c>
      <c r="S77" s="124"/>
      <c r="T77" s="58">
        <f t="shared" ref="T77:T78" si="21">SUM(E77,J77)</f>
        <v>0</v>
      </c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  <c r="AH77" s="124"/>
      <c r="AI77" s="124"/>
      <c r="AJ77" s="124"/>
      <c r="AK77" s="124"/>
      <c r="AL77" s="124"/>
      <c r="AM77" s="124"/>
      <c r="AN77" s="124"/>
      <c r="AO77" s="124"/>
      <c r="AP77" s="124"/>
      <c r="AQ77" s="124"/>
      <c r="AR77" s="124"/>
      <c r="AS77" s="124"/>
      <c r="AT77" s="124"/>
      <c r="AU77" s="124"/>
      <c r="AV77" s="124"/>
      <c r="AW77" s="124"/>
      <c r="AX77" s="124"/>
      <c r="AY77" s="124"/>
      <c r="AZ77" s="124"/>
      <c r="BA77" s="124"/>
      <c r="BB77" s="124"/>
      <c r="BC77" s="124"/>
      <c r="BD77" s="124"/>
      <c r="BE77" s="124"/>
      <c r="BF77" s="124"/>
      <c r="BG77" s="124"/>
      <c r="BH77" s="124"/>
      <c r="BI77" s="124"/>
      <c r="BJ77" s="124"/>
      <c r="BK77" s="124"/>
      <c r="BL77" s="124"/>
      <c r="BM77" s="124"/>
      <c r="BN77" s="124"/>
      <c r="BO77" s="124"/>
      <c r="BP77" s="124"/>
      <c r="BQ77" s="124"/>
      <c r="BR77" s="124"/>
      <c r="BS77" s="124"/>
      <c r="BT77" s="124"/>
      <c r="BU77" s="124"/>
      <c r="BV77" s="124"/>
      <c r="BW77" s="124"/>
      <c r="BX77" s="124"/>
      <c r="BY77" s="124"/>
      <c r="BZ77" s="124"/>
      <c r="CA77" s="124"/>
      <c r="CB77" s="124"/>
      <c r="CC77" s="124"/>
      <c r="CD77" s="124"/>
      <c r="CE77" s="124"/>
      <c r="CF77" s="124"/>
      <c r="CG77" s="124"/>
      <c r="CH77" s="124"/>
      <c r="CI77" s="124"/>
      <c r="CJ77" s="124"/>
      <c r="CK77" s="124"/>
      <c r="CL77" s="124"/>
      <c r="CM77" s="124"/>
      <c r="CN77" s="124"/>
      <c r="CO77" s="124"/>
      <c r="CP77" s="124"/>
      <c r="CQ77" s="124"/>
      <c r="CR77" s="124"/>
      <c r="CS77" s="124"/>
      <c r="CT77" s="124"/>
      <c r="CU77" s="124"/>
      <c r="CV77" s="124"/>
      <c r="CW77" s="124"/>
      <c r="CX77" s="124"/>
      <c r="CY77" s="124"/>
      <c r="CZ77" s="124"/>
      <c r="DA77" s="124"/>
      <c r="DB77" s="124"/>
      <c r="DC77" s="124"/>
      <c r="DD77" s="124"/>
      <c r="DE77" s="124"/>
      <c r="DF77" s="124"/>
      <c r="DG77" s="124"/>
      <c r="DH77" s="124"/>
      <c r="DI77" s="124"/>
      <c r="DJ77" s="124"/>
      <c r="DK77" s="124"/>
      <c r="DL77" s="124"/>
      <c r="DM77" s="124"/>
      <c r="DN77" s="124"/>
      <c r="DO77" s="124"/>
      <c r="DP77" s="124"/>
      <c r="DQ77" s="124"/>
      <c r="DR77" s="124"/>
      <c r="DS77" s="124"/>
      <c r="DT77" s="124"/>
    </row>
    <row r="78" spans="1:124" s="59" customFormat="1" ht="37.5" hidden="1" customHeight="1" x14ac:dyDescent="0.25">
      <c r="A78" s="54" t="s">
        <v>233</v>
      </c>
      <c r="B78" s="54"/>
      <c r="C78" s="54"/>
      <c r="D78" s="157" t="s">
        <v>232</v>
      </c>
      <c r="E78" s="91">
        <f>SUM(E79:E89)</f>
        <v>0</v>
      </c>
      <c r="F78" s="91">
        <f t="shared" ref="F78:R78" si="22">SUM(F79:F89)</f>
        <v>0</v>
      </c>
      <c r="G78" s="91">
        <f t="shared" si="22"/>
        <v>0</v>
      </c>
      <c r="H78" s="91">
        <f t="shared" si="22"/>
        <v>0</v>
      </c>
      <c r="I78" s="91">
        <f t="shared" si="22"/>
        <v>0</v>
      </c>
      <c r="J78" s="91">
        <f t="shared" si="22"/>
        <v>0</v>
      </c>
      <c r="K78" s="91">
        <f t="shared" si="22"/>
        <v>0</v>
      </c>
      <c r="L78" s="91">
        <f t="shared" si="22"/>
        <v>0</v>
      </c>
      <c r="M78" s="91">
        <f t="shared" si="22"/>
        <v>0</v>
      </c>
      <c r="N78" s="91">
        <f t="shared" si="22"/>
        <v>0</v>
      </c>
      <c r="O78" s="91">
        <f t="shared" si="22"/>
        <v>0</v>
      </c>
      <c r="P78" s="91">
        <f t="shared" si="22"/>
        <v>0</v>
      </c>
      <c r="Q78" s="91">
        <f t="shared" si="22"/>
        <v>0</v>
      </c>
      <c r="R78" s="91">
        <f t="shared" si="22"/>
        <v>0</v>
      </c>
      <c r="T78" s="58">
        <f t="shared" si="21"/>
        <v>0</v>
      </c>
    </row>
    <row r="79" spans="1:124" s="59" customFormat="1" ht="35.25" hidden="1" customHeight="1" x14ac:dyDescent="0.25">
      <c r="A79" s="60" t="s">
        <v>234</v>
      </c>
      <c r="B79" s="60" t="s">
        <v>75</v>
      </c>
      <c r="C79" s="60" t="s">
        <v>72</v>
      </c>
      <c r="D79" s="68" t="s">
        <v>76</v>
      </c>
      <c r="E79" s="62">
        <f t="shared" ref="E79:E89" si="23">SUM(F79,I79)</f>
        <v>0</v>
      </c>
      <c r="F79" s="62"/>
      <c r="G79" s="62"/>
      <c r="H79" s="66"/>
      <c r="I79" s="66"/>
      <c r="J79" s="69">
        <f t="shared" ref="J79:J86" si="24">SUM(L79,O79)</f>
        <v>0</v>
      </c>
      <c r="K79" s="66"/>
      <c r="L79" s="66"/>
      <c r="M79" s="66"/>
      <c r="N79" s="66"/>
      <c r="O79" s="66"/>
      <c r="P79" s="66"/>
      <c r="Q79" s="63"/>
      <c r="R79" s="65">
        <f>SUM(J79,E79)</f>
        <v>0</v>
      </c>
    </row>
    <row r="80" spans="1:124" s="79" customFormat="1" ht="27" hidden="1" customHeight="1" x14ac:dyDescent="0.25">
      <c r="A80" s="92" t="s">
        <v>235</v>
      </c>
      <c r="B80" s="92" t="s">
        <v>236</v>
      </c>
      <c r="C80" s="92" t="s">
        <v>142</v>
      </c>
      <c r="D80" s="119" t="s">
        <v>237</v>
      </c>
      <c r="E80" s="62">
        <f t="shared" si="23"/>
        <v>0</v>
      </c>
      <c r="F80" s="62"/>
      <c r="G80" s="62"/>
      <c r="H80" s="65"/>
      <c r="I80" s="158"/>
      <c r="J80" s="62">
        <f>SUM(L80,O80)</f>
        <v>0</v>
      </c>
      <c r="K80" s="70"/>
      <c r="L80" s="70"/>
      <c r="M80" s="70"/>
      <c r="N80" s="70"/>
      <c r="O80" s="70"/>
      <c r="P80" s="70"/>
      <c r="Q80" s="70"/>
      <c r="R80" s="70">
        <f>SUM(J80,E80)</f>
        <v>0</v>
      </c>
    </row>
    <row r="81" spans="1:36" s="76" customFormat="1" ht="27.75" hidden="1" customHeight="1" x14ac:dyDescent="0.25">
      <c r="A81" s="60" t="s">
        <v>238</v>
      </c>
      <c r="B81" s="60" t="s">
        <v>218</v>
      </c>
      <c r="C81" s="60" t="s">
        <v>83</v>
      </c>
      <c r="D81" s="82" t="s">
        <v>219</v>
      </c>
      <c r="E81" s="62">
        <f t="shared" si="23"/>
        <v>0</v>
      </c>
      <c r="F81" s="70"/>
      <c r="G81" s="70"/>
      <c r="H81" s="65"/>
      <c r="I81" s="65"/>
      <c r="J81" s="69">
        <f>SUM(L81,O81)</f>
        <v>0</v>
      </c>
      <c r="K81" s="69"/>
      <c r="L81" s="66"/>
      <c r="M81" s="66"/>
      <c r="N81" s="66"/>
      <c r="O81" s="69"/>
      <c r="P81" s="66"/>
      <c r="Q81" s="66"/>
      <c r="R81" s="70">
        <f>SUM(E81,J81)</f>
        <v>0</v>
      </c>
      <c r="T81" s="77"/>
    </row>
    <row r="82" spans="1:36" s="59" customFormat="1" ht="60.75" hidden="1" customHeight="1" x14ac:dyDescent="0.25">
      <c r="A82" s="92" t="s">
        <v>239</v>
      </c>
      <c r="B82" s="60" t="s">
        <v>240</v>
      </c>
      <c r="C82" s="92" t="s">
        <v>83</v>
      </c>
      <c r="D82" s="159" t="s">
        <v>241</v>
      </c>
      <c r="E82" s="62">
        <f t="shared" si="23"/>
        <v>0</v>
      </c>
      <c r="F82" s="70"/>
      <c r="G82" s="70"/>
      <c r="H82" s="65"/>
      <c r="I82" s="65"/>
      <c r="J82" s="69">
        <f>SUM(L82,O82)</f>
        <v>0</v>
      </c>
      <c r="K82" s="69"/>
      <c r="L82" s="66"/>
      <c r="M82" s="66"/>
      <c r="N82" s="66"/>
      <c r="O82" s="69"/>
      <c r="P82" s="66"/>
      <c r="Q82" s="66"/>
      <c r="R82" s="65">
        <f>SUM(E82,J82)</f>
        <v>0</v>
      </c>
      <c r="T82" s="67"/>
    </row>
    <row r="83" spans="1:36" s="52" customFormat="1" ht="24" hidden="1" customHeight="1" x14ac:dyDescent="0.25">
      <c r="A83" s="92" t="s">
        <v>242</v>
      </c>
      <c r="B83" s="92" t="s">
        <v>243</v>
      </c>
      <c r="C83" s="92" t="s">
        <v>244</v>
      </c>
      <c r="D83" s="119" t="s">
        <v>245</v>
      </c>
      <c r="E83" s="62">
        <f t="shared" si="23"/>
        <v>0</v>
      </c>
      <c r="F83" s="62"/>
      <c r="G83" s="62"/>
      <c r="H83" s="65"/>
      <c r="I83" s="65"/>
      <c r="J83" s="69">
        <f t="shared" si="24"/>
        <v>0</v>
      </c>
      <c r="K83" s="65"/>
      <c r="L83" s="65"/>
      <c r="M83" s="65"/>
      <c r="N83" s="65"/>
      <c r="O83" s="65"/>
      <c r="P83" s="65"/>
      <c r="Q83" s="65"/>
      <c r="R83" s="65">
        <f t="shared" ref="R83:R86" si="25">SUM(J83,E83)</f>
        <v>0</v>
      </c>
    </row>
    <row r="84" spans="1:36" s="52" customFormat="1" ht="33.75" hidden="1" customHeight="1" x14ac:dyDescent="0.25">
      <c r="A84" s="92" t="s">
        <v>246</v>
      </c>
      <c r="B84" s="92" t="s">
        <v>247</v>
      </c>
      <c r="C84" s="92" t="s">
        <v>248</v>
      </c>
      <c r="D84" s="130" t="s">
        <v>249</v>
      </c>
      <c r="E84" s="62">
        <f t="shared" si="23"/>
        <v>0</v>
      </c>
      <c r="F84" s="62"/>
      <c r="G84" s="62"/>
      <c r="H84" s="65"/>
      <c r="I84" s="65"/>
      <c r="J84" s="69">
        <f t="shared" si="24"/>
        <v>0</v>
      </c>
      <c r="K84" s="65"/>
      <c r="L84" s="65"/>
      <c r="M84" s="65"/>
      <c r="N84" s="65"/>
      <c r="O84" s="65"/>
      <c r="P84" s="65"/>
      <c r="Q84" s="65"/>
      <c r="R84" s="65">
        <f t="shared" si="25"/>
        <v>0</v>
      </c>
    </row>
    <row r="85" spans="1:36" s="52" customFormat="1" ht="33.75" hidden="1" customHeight="1" x14ac:dyDescent="0.25">
      <c r="A85" s="86" t="s">
        <v>250</v>
      </c>
      <c r="B85" s="86" t="s">
        <v>251</v>
      </c>
      <c r="C85" s="86" t="s">
        <v>252</v>
      </c>
      <c r="D85" s="160" t="s">
        <v>253</v>
      </c>
      <c r="E85" s="62">
        <f t="shared" si="23"/>
        <v>0</v>
      </c>
      <c r="F85" s="62"/>
      <c r="G85" s="69"/>
      <c r="H85" s="69"/>
      <c r="I85" s="69"/>
      <c r="J85" s="69">
        <f t="shared" si="24"/>
        <v>0</v>
      </c>
      <c r="K85" s="69"/>
      <c r="L85" s="69"/>
      <c r="M85" s="69"/>
      <c r="N85" s="69"/>
      <c r="O85" s="69"/>
      <c r="P85" s="69"/>
      <c r="Q85" s="65"/>
      <c r="R85" s="65">
        <f t="shared" si="25"/>
        <v>0</v>
      </c>
    </row>
    <row r="86" spans="1:36" s="52" customFormat="1" ht="25.5" hidden="1" customHeight="1" x14ac:dyDescent="0.25">
      <c r="A86" s="86" t="s">
        <v>254</v>
      </c>
      <c r="B86" s="86" t="s">
        <v>255</v>
      </c>
      <c r="C86" s="86" t="s">
        <v>252</v>
      </c>
      <c r="D86" s="161" t="s">
        <v>256</v>
      </c>
      <c r="E86" s="62">
        <f t="shared" si="23"/>
        <v>0</v>
      </c>
      <c r="F86" s="62"/>
      <c r="G86" s="65"/>
      <c r="H86" s="65"/>
      <c r="I86" s="65"/>
      <c r="J86" s="69">
        <f t="shared" si="24"/>
        <v>0</v>
      </c>
      <c r="K86" s="69"/>
      <c r="L86" s="65"/>
      <c r="M86" s="65"/>
      <c r="N86" s="65"/>
      <c r="O86" s="69"/>
      <c r="P86" s="65"/>
      <c r="Q86" s="65"/>
      <c r="R86" s="65">
        <f t="shared" si="25"/>
        <v>0</v>
      </c>
    </row>
    <row r="87" spans="1:36" s="76" customFormat="1" ht="36.75" hidden="1" customHeight="1" x14ac:dyDescent="0.25">
      <c r="A87" s="86" t="s">
        <v>257</v>
      </c>
      <c r="B87" s="60" t="s">
        <v>258</v>
      </c>
      <c r="C87" s="162" t="s">
        <v>163</v>
      </c>
      <c r="D87" s="61" t="s">
        <v>259</v>
      </c>
      <c r="E87" s="62">
        <f t="shared" si="23"/>
        <v>0</v>
      </c>
      <c r="F87" s="62"/>
      <c r="G87" s="151"/>
      <c r="H87" s="151"/>
      <c r="I87" s="151"/>
      <c r="J87" s="69">
        <f>SUM(L87,O87)</f>
        <v>0</v>
      </c>
      <c r="K87" s="69"/>
      <c r="L87" s="151"/>
      <c r="M87" s="151"/>
      <c r="N87" s="151"/>
      <c r="O87" s="69"/>
      <c r="P87" s="151"/>
      <c r="Q87" s="151"/>
      <c r="R87" s="65">
        <f>SUM(E87,J87)</f>
        <v>0</v>
      </c>
      <c r="T87" s="77"/>
    </row>
    <row r="88" spans="1:36" s="76" customFormat="1" ht="33" hidden="1" customHeight="1" x14ac:dyDescent="0.25">
      <c r="A88" s="60" t="s">
        <v>260</v>
      </c>
      <c r="B88" s="60" t="s">
        <v>261</v>
      </c>
      <c r="C88" s="143" t="s">
        <v>163</v>
      </c>
      <c r="D88" s="61" t="s">
        <v>262</v>
      </c>
      <c r="E88" s="62">
        <f t="shared" si="23"/>
        <v>0</v>
      </c>
      <c r="F88" s="70"/>
      <c r="G88" s="66"/>
      <c r="H88" s="66"/>
      <c r="I88" s="66"/>
      <c r="J88" s="69">
        <f>SUM(L88,O88)</f>
        <v>0</v>
      </c>
      <c r="K88" s="69"/>
      <c r="L88" s="75"/>
      <c r="M88" s="75"/>
      <c r="N88" s="75"/>
      <c r="O88" s="69"/>
      <c r="P88" s="75"/>
      <c r="Q88" s="75"/>
      <c r="R88" s="65">
        <f>SUM(E88,J88)</f>
        <v>0</v>
      </c>
      <c r="T88" s="77"/>
    </row>
    <row r="89" spans="1:36" s="76" customFormat="1" ht="44.25" hidden="1" customHeight="1" x14ac:dyDescent="0.25">
      <c r="A89" s="60" t="s">
        <v>263</v>
      </c>
      <c r="B89" s="60" t="s">
        <v>264</v>
      </c>
      <c r="C89" s="143" t="s">
        <v>163</v>
      </c>
      <c r="D89" s="61" t="s">
        <v>265</v>
      </c>
      <c r="E89" s="62">
        <f t="shared" si="23"/>
        <v>0</v>
      </c>
      <c r="F89" s="70"/>
      <c r="G89" s="66"/>
      <c r="H89" s="66"/>
      <c r="I89" s="66"/>
      <c r="J89" s="69">
        <f>SUM(L89,O89)</f>
        <v>0</v>
      </c>
      <c r="K89" s="69"/>
      <c r="L89" s="75"/>
      <c r="M89" s="75"/>
      <c r="N89" s="75"/>
      <c r="O89" s="69"/>
      <c r="P89" s="75"/>
      <c r="Q89" s="75"/>
      <c r="R89" s="65">
        <f>SUM(E89,J89)</f>
        <v>0</v>
      </c>
      <c r="T89" s="77"/>
    </row>
    <row r="90" spans="1:36" s="164" customFormat="1" ht="46.5" customHeight="1" x14ac:dyDescent="0.25">
      <c r="A90" s="54" t="s">
        <v>266</v>
      </c>
      <c r="B90" s="163"/>
      <c r="C90" s="163"/>
      <c r="D90" s="157" t="s">
        <v>267</v>
      </c>
      <c r="E90" s="91">
        <f>SUM(E91)</f>
        <v>79955</v>
      </c>
      <c r="F90" s="91">
        <f t="shared" ref="F90:Q90" si="26">SUM(F91)</f>
        <v>79955</v>
      </c>
      <c r="G90" s="91">
        <f t="shared" si="26"/>
        <v>65537</v>
      </c>
      <c r="H90" s="91">
        <f t="shared" si="26"/>
        <v>0</v>
      </c>
      <c r="I90" s="91">
        <f t="shared" si="26"/>
        <v>0</v>
      </c>
      <c r="J90" s="91">
        <f t="shared" si="26"/>
        <v>0</v>
      </c>
      <c r="K90" s="91">
        <f t="shared" si="26"/>
        <v>0</v>
      </c>
      <c r="L90" s="91">
        <f t="shared" si="26"/>
        <v>0</v>
      </c>
      <c r="M90" s="91">
        <f t="shared" si="26"/>
        <v>0</v>
      </c>
      <c r="N90" s="91">
        <f t="shared" si="26"/>
        <v>0</v>
      </c>
      <c r="O90" s="91">
        <f t="shared" si="26"/>
        <v>0</v>
      </c>
      <c r="P90" s="91">
        <f t="shared" si="26"/>
        <v>0</v>
      </c>
      <c r="Q90" s="91">
        <f t="shared" si="26"/>
        <v>0</v>
      </c>
      <c r="R90" s="91">
        <f>SUM(J90,E90)</f>
        <v>79955</v>
      </c>
      <c r="T90" s="58">
        <f t="shared" ref="T90:T91" si="27">SUM(E90,J90)</f>
        <v>79955</v>
      </c>
    </row>
    <row r="91" spans="1:36" s="164" customFormat="1" ht="48" customHeight="1" x14ac:dyDescent="0.25">
      <c r="A91" s="54" t="s">
        <v>268</v>
      </c>
      <c r="B91" s="163"/>
      <c r="C91" s="163"/>
      <c r="D91" s="157" t="s">
        <v>267</v>
      </c>
      <c r="E91" s="91">
        <f>SUM(E92:E106)</f>
        <v>79955</v>
      </c>
      <c r="F91" s="91">
        <f t="shared" ref="F91:R91" si="28">SUM(F92:F106)</f>
        <v>79955</v>
      </c>
      <c r="G91" s="91">
        <f t="shared" si="28"/>
        <v>65537</v>
      </c>
      <c r="H91" s="91">
        <f t="shared" si="28"/>
        <v>0</v>
      </c>
      <c r="I91" s="91">
        <f t="shared" si="28"/>
        <v>0</v>
      </c>
      <c r="J91" s="91">
        <f t="shared" si="28"/>
        <v>0</v>
      </c>
      <c r="K91" s="91">
        <f t="shared" si="28"/>
        <v>0</v>
      </c>
      <c r="L91" s="91">
        <f t="shared" si="28"/>
        <v>0</v>
      </c>
      <c r="M91" s="91">
        <f t="shared" si="28"/>
        <v>0</v>
      </c>
      <c r="N91" s="91">
        <f t="shared" si="28"/>
        <v>0</v>
      </c>
      <c r="O91" s="91">
        <f t="shared" si="28"/>
        <v>0</v>
      </c>
      <c r="P91" s="91">
        <f t="shared" si="28"/>
        <v>0</v>
      </c>
      <c r="Q91" s="91">
        <f t="shared" si="28"/>
        <v>0</v>
      </c>
      <c r="R91" s="91">
        <f t="shared" si="28"/>
        <v>79955</v>
      </c>
      <c r="T91" s="58">
        <f t="shared" si="27"/>
        <v>79955</v>
      </c>
    </row>
    <row r="92" spans="1:36" s="164" customFormat="1" ht="31.5" customHeight="1" x14ac:dyDescent="0.25">
      <c r="A92" s="92" t="s">
        <v>269</v>
      </c>
      <c r="B92" s="92" t="s">
        <v>75</v>
      </c>
      <c r="C92" s="60" t="s">
        <v>72</v>
      </c>
      <c r="D92" s="165" t="s">
        <v>270</v>
      </c>
      <c r="E92" s="62">
        <f t="shared" ref="E92:E98" si="29">SUM(F92,I92)</f>
        <v>79955</v>
      </c>
      <c r="F92" s="65">
        <v>79955</v>
      </c>
      <c r="G92" s="65">
        <v>65537</v>
      </c>
      <c r="H92" s="65"/>
      <c r="I92" s="65"/>
      <c r="J92" s="65">
        <f t="shared" ref="J92:J100" si="30">SUM(K92)</f>
        <v>0</v>
      </c>
      <c r="K92" s="65"/>
      <c r="L92" s="65"/>
      <c r="M92" s="65"/>
      <c r="N92" s="65"/>
      <c r="O92" s="65"/>
      <c r="P92" s="65"/>
      <c r="Q92" s="65"/>
      <c r="R92" s="70">
        <f>SUM(J92,E92)</f>
        <v>79955</v>
      </c>
    </row>
    <row r="93" spans="1:36" s="169" customFormat="1" ht="35.25" hidden="1" customHeight="1" x14ac:dyDescent="0.25">
      <c r="A93" s="92" t="s">
        <v>271</v>
      </c>
      <c r="B93" s="92" t="s">
        <v>131</v>
      </c>
      <c r="C93" s="93" t="s">
        <v>132</v>
      </c>
      <c r="D93" s="61" t="s">
        <v>133</v>
      </c>
      <c r="E93" s="62">
        <f t="shared" si="29"/>
        <v>0</v>
      </c>
      <c r="F93" s="166"/>
      <c r="G93" s="166"/>
      <c r="H93" s="167"/>
      <c r="I93" s="167"/>
      <c r="J93" s="166">
        <f>SUM(L93,O93)</f>
        <v>0</v>
      </c>
      <c r="K93" s="70"/>
      <c r="L93" s="70"/>
      <c r="M93" s="70"/>
      <c r="N93" s="70"/>
      <c r="O93" s="70"/>
      <c r="P93" s="167"/>
      <c r="Q93" s="167"/>
      <c r="R93" s="167">
        <f>SUM(E93,J93)</f>
        <v>0</v>
      </c>
      <c r="S93" s="168"/>
      <c r="T93" s="168"/>
      <c r="U93" s="168"/>
      <c r="V93" s="168"/>
      <c r="W93" s="168"/>
      <c r="X93" s="168"/>
      <c r="Y93" s="168"/>
      <c r="Z93" s="168"/>
      <c r="AA93" s="168"/>
      <c r="AB93" s="168"/>
      <c r="AC93" s="168"/>
      <c r="AD93" s="168"/>
      <c r="AE93" s="168"/>
      <c r="AF93" s="168"/>
      <c r="AG93" s="168"/>
      <c r="AH93" s="168"/>
      <c r="AI93" s="168"/>
      <c r="AJ93" s="168"/>
    </row>
    <row r="94" spans="1:36" s="164" customFormat="1" ht="30.75" hidden="1" customHeight="1" x14ac:dyDescent="0.25">
      <c r="A94" s="92" t="s">
        <v>272</v>
      </c>
      <c r="B94" s="92" t="s">
        <v>273</v>
      </c>
      <c r="C94" s="60" t="s">
        <v>229</v>
      </c>
      <c r="D94" s="165" t="s">
        <v>274</v>
      </c>
      <c r="E94" s="62">
        <f t="shared" si="29"/>
        <v>0</v>
      </c>
      <c r="F94" s="65"/>
      <c r="G94" s="65"/>
      <c r="H94" s="65"/>
      <c r="I94" s="65"/>
      <c r="J94" s="65">
        <f t="shared" si="30"/>
        <v>0</v>
      </c>
      <c r="K94" s="65"/>
      <c r="L94" s="65"/>
      <c r="M94" s="65"/>
      <c r="N94" s="65"/>
      <c r="O94" s="65"/>
      <c r="P94" s="65"/>
      <c r="Q94" s="65"/>
      <c r="R94" s="70">
        <f>SUM(E94,J94)</f>
        <v>0</v>
      </c>
    </row>
    <row r="95" spans="1:36" s="174" customFormat="1" ht="30" hidden="1" customHeight="1" x14ac:dyDescent="0.25">
      <c r="A95" s="170" t="s">
        <v>275</v>
      </c>
      <c r="B95" s="170" t="s">
        <v>276</v>
      </c>
      <c r="C95" s="171" t="s">
        <v>277</v>
      </c>
      <c r="D95" s="172" t="s">
        <v>278</v>
      </c>
      <c r="E95" s="62">
        <f t="shared" si="29"/>
        <v>0</v>
      </c>
      <c r="F95" s="158"/>
      <c r="G95" s="158"/>
      <c r="H95" s="158"/>
      <c r="I95" s="158"/>
      <c r="J95" s="65">
        <f t="shared" si="30"/>
        <v>0</v>
      </c>
      <c r="K95" s="158"/>
      <c r="L95" s="158"/>
      <c r="M95" s="158"/>
      <c r="N95" s="158"/>
      <c r="O95" s="158"/>
      <c r="P95" s="158"/>
      <c r="Q95" s="158"/>
      <c r="R95" s="173">
        <f>SUM(E95,J95)</f>
        <v>0</v>
      </c>
    </row>
    <row r="96" spans="1:36" s="164" customFormat="1" ht="30" hidden="1" customHeight="1" x14ac:dyDescent="0.25">
      <c r="A96" s="92" t="s">
        <v>279</v>
      </c>
      <c r="B96" s="92" t="s">
        <v>280</v>
      </c>
      <c r="C96" s="60" t="s">
        <v>277</v>
      </c>
      <c r="D96" s="165" t="s">
        <v>281</v>
      </c>
      <c r="E96" s="62">
        <f t="shared" si="29"/>
        <v>0</v>
      </c>
      <c r="F96" s="65"/>
      <c r="G96" s="65"/>
      <c r="H96" s="65"/>
      <c r="I96" s="65"/>
      <c r="J96" s="65">
        <f t="shared" si="30"/>
        <v>0</v>
      </c>
      <c r="K96" s="65"/>
      <c r="L96" s="65"/>
      <c r="M96" s="65"/>
      <c r="N96" s="65"/>
      <c r="O96" s="65"/>
      <c r="P96" s="65"/>
      <c r="Q96" s="65"/>
      <c r="R96" s="70">
        <f t="shared" ref="R96:R97" si="31">SUM(E96,J96)</f>
        <v>0</v>
      </c>
    </row>
    <row r="97" spans="1:20" s="164" customFormat="1" ht="30" hidden="1" customHeight="1" x14ac:dyDescent="0.25">
      <c r="A97" s="92" t="s">
        <v>282</v>
      </c>
      <c r="B97" s="92" t="s">
        <v>283</v>
      </c>
      <c r="C97" s="60" t="s">
        <v>277</v>
      </c>
      <c r="D97" s="165" t="s">
        <v>284</v>
      </c>
      <c r="E97" s="62">
        <f t="shared" si="29"/>
        <v>0</v>
      </c>
      <c r="F97" s="65"/>
      <c r="G97" s="65"/>
      <c r="H97" s="65"/>
      <c r="I97" s="65"/>
      <c r="J97" s="65">
        <f t="shared" si="30"/>
        <v>0</v>
      </c>
      <c r="K97" s="65"/>
      <c r="L97" s="65"/>
      <c r="M97" s="65"/>
      <c r="N97" s="65"/>
      <c r="O97" s="65"/>
      <c r="P97" s="65"/>
      <c r="Q97" s="65"/>
      <c r="R97" s="70">
        <f t="shared" si="31"/>
        <v>0</v>
      </c>
    </row>
    <row r="98" spans="1:20" s="164" customFormat="1" ht="48" hidden="1" customHeight="1" x14ac:dyDescent="0.25">
      <c r="A98" s="92" t="s">
        <v>285</v>
      </c>
      <c r="B98" s="92" t="s">
        <v>286</v>
      </c>
      <c r="C98" s="60" t="s">
        <v>277</v>
      </c>
      <c r="D98" s="165" t="s">
        <v>287</v>
      </c>
      <c r="E98" s="62">
        <f t="shared" si="29"/>
        <v>0</v>
      </c>
      <c r="F98" s="65"/>
      <c r="G98" s="65"/>
      <c r="H98" s="65"/>
      <c r="I98" s="65"/>
      <c r="J98" s="65">
        <f t="shared" si="30"/>
        <v>0</v>
      </c>
      <c r="K98" s="65"/>
      <c r="L98" s="65"/>
      <c r="M98" s="65"/>
      <c r="N98" s="65"/>
      <c r="O98" s="65"/>
      <c r="P98" s="65"/>
      <c r="Q98" s="65"/>
      <c r="R98" s="70">
        <f>SUM(E98,J98)</f>
        <v>0</v>
      </c>
    </row>
    <row r="99" spans="1:20" s="59" customFormat="1" ht="25.5" hidden="1" customHeight="1" x14ac:dyDescent="0.25">
      <c r="A99" s="60" t="s">
        <v>288</v>
      </c>
      <c r="B99" s="60" t="s">
        <v>289</v>
      </c>
      <c r="C99" s="60" t="s">
        <v>277</v>
      </c>
      <c r="D99" s="175" t="s">
        <v>290</v>
      </c>
      <c r="E99" s="62">
        <f>SUM(F99,I99)</f>
        <v>0</v>
      </c>
      <c r="F99" s="62"/>
      <c r="G99" s="66"/>
      <c r="H99" s="66"/>
      <c r="I99" s="62"/>
      <c r="J99" s="69">
        <f>SUM(L99,O99)</f>
        <v>0</v>
      </c>
      <c r="K99" s="69"/>
      <c r="L99" s="66"/>
      <c r="M99" s="66"/>
      <c r="N99" s="66"/>
      <c r="O99" s="69"/>
      <c r="P99" s="66"/>
      <c r="Q99" s="66"/>
      <c r="R99" s="65">
        <f>SUM(E99,J99)</f>
        <v>0</v>
      </c>
      <c r="T99" s="67"/>
    </row>
    <row r="100" spans="1:20" s="164" customFormat="1" ht="39" hidden="1" customHeight="1" x14ac:dyDescent="0.25">
      <c r="A100" s="92" t="s">
        <v>291</v>
      </c>
      <c r="B100" s="92" t="s">
        <v>292</v>
      </c>
      <c r="C100" s="60" t="s">
        <v>293</v>
      </c>
      <c r="D100" s="165" t="s">
        <v>294</v>
      </c>
      <c r="E100" s="70">
        <f t="shared" ref="E100" si="32">SUM(F100)</f>
        <v>0</v>
      </c>
      <c r="F100" s="65"/>
      <c r="G100" s="65"/>
      <c r="H100" s="65"/>
      <c r="I100" s="65"/>
      <c r="J100" s="65">
        <f t="shared" si="30"/>
        <v>0</v>
      </c>
      <c r="K100" s="65"/>
      <c r="L100" s="65"/>
      <c r="M100" s="65"/>
      <c r="N100" s="65"/>
      <c r="O100" s="65"/>
      <c r="P100" s="65"/>
      <c r="Q100" s="65"/>
      <c r="R100" s="70">
        <f>SUM(E100,J100)</f>
        <v>0</v>
      </c>
    </row>
    <row r="101" spans="1:20" s="164" customFormat="1" ht="34.5" hidden="1" customHeight="1" x14ac:dyDescent="0.25">
      <c r="A101" s="92" t="s">
        <v>295</v>
      </c>
      <c r="B101" s="92" t="s">
        <v>296</v>
      </c>
      <c r="C101" s="60" t="s">
        <v>297</v>
      </c>
      <c r="D101" s="165" t="s">
        <v>298</v>
      </c>
      <c r="E101" s="62">
        <f t="shared" ref="E101:E106" si="33">SUM(F101,I101)</f>
        <v>0</v>
      </c>
      <c r="F101" s="65"/>
      <c r="G101" s="65"/>
      <c r="H101" s="65"/>
      <c r="I101" s="65"/>
      <c r="J101" s="65">
        <f>SUM(K101)</f>
        <v>0</v>
      </c>
      <c r="K101" s="65"/>
      <c r="L101" s="65"/>
      <c r="M101" s="65"/>
      <c r="N101" s="65"/>
      <c r="O101" s="65"/>
      <c r="P101" s="65"/>
      <c r="Q101" s="65"/>
      <c r="R101" s="70">
        <f t="shared" ref="R101:R104" si="34">SUM(E101,J101)</f>
        <v>0</v>
      </c>
    </row>
    <row r="102" spans="1:20" s="164" customFormat="1" ht="41.25" hidden="1" customHeight="1" x14ac:dyDescent="0.25">
      <c r="A102" s="92" t="s">
        <v>299</v>
      </c>
      <c r="B102" s="92" t="s">
        <v>300</v>
      </c>
      <c r="C102" s="60" t="s">
        <v>297</v>
      </c>
      <c r="D102" s="165" t="s">
        <v>301</v>
      </c>
      <c r="E102" s="62">
        <f t="shared" si="33"/>
        <v>0</v>
      </c>
      <c r="F102" s="65"/>
      <c r="G102" s="65"/>
      <c r="H102" s="65"/>
      <c r="I102" s="65"/>
      <c r="J102" s="65">
        <f t="shared" ref="J102:J105" si="35">SUM(K102)</f>
        <v>0</v>
      </c>
      <c r="K102" s="65"/>
      <c r="L102" s="65"/>
      <c r="M102" s="65"/>
      <c r="N102" s="65"/>
      <c r="O102" s="65"/>
      <c r="P102" s="65"/>
      <c r="Q102" s="65"/>
      <c r="R102" s="70">
        <f t="shared" si="34"/>
        <v>0</v>
      </c>
    </row>
    <row r="103" spans="1:20" s="177" customFormat="1" ht="33.75" hidden="1" customHeight="1" x14ac:dyDescent="0.25">
      <c r="A103" s="94"/>
      <c r="B103" s="94"/>
      <c r="C103" s="114"/>
      <c r="D103" s="176" t="s">
        <v>302</v>
      </c>
      <c r="E103" s="62">
        <f t="shared" si="33"/>
        <v>0</v>
      </c>
      <c r="F103" s="99"/>
      <c r="G103" s="99"/>
      <c r="H103" s="99"/>
      <c r="I103" s="99"/>
      <c r="J103" s="99">
        <f t="shared" si="35"/>
        <v>0</v>
      </c>
      <c r="K103" s="99"/>
      <c r="L103" s="99"/>
      <c r="M103" s="99"/>
      <c r="N103" s="99"/>
      <c r="O103" s="99"/>
      <c r="P103" s="99"/>
      <c r="Q103" s="99"/>
      <c r="R103" s="97">
        <f t="shared" si="34"/>
        <v>0</v>
      </c>
    </row>
    <row r="104" spans="1:20" s="164" customFormat="1" ht="31.5" hidden="1" customHeight="1" x14ac:dyDescent="0.25">
      <c r="A104" s="92" t="s">
        <v>303</v>
      </c>
      <c r="B104" s="92" t="s">
        <v>304</v>
      </c>
      <c r="C104" s="60" t="s">
        <v>297</v>
      </c>
      <c r="D104" s="178" t="s">
        <v>305</v>
      </c>
      <c r="E104" s="62">
        <f t="shared" si="33"/>
        <v>0</v>
      </c>
      <c r="F104" s="70"/>
      <c r="G104" s="70"/>
      <c r="H104" s="70"/>
      <c r="I104" s="70"/>
      <c r="J104" s="70">
        <f t="shared" si="35"/>
        <v>0</v>
      </c>
      <c r="K104" s="70"/>
      <c r="L104" s="70"/>
      <c r="M104" s="70"/>
      <c r="N104" s="70"/>
      <c r="O104" s="70"/>
      <c r="P104" s="70"/>
      <c r="Q104" s="70"/>
      <c r="R104" s="70">
        <f t="shared" si="34"/>
        <v>0</v>
      </c>
    </row>
    <row r="105" spans="1:20" s="164" customFormat="1" ht="48" hidden="1" customHeight="1" x14ac:dyDescent="0.25">
      <c r="A105" s="92" t="s">
        <v>306</v>
      </c>
      <c r="B105" s="92" t="s">
        <v>307</v>
      </c>
      <c r="C105" s="60" t="s">
        <v>308</v>
      </c>
      <c r="D105" s="165" t="s">
        <v>309</v>
      </c>
      <c r="E105" s="62">
        <f t="shared" si="33"/>
        <v>0</v>
      </c>
      <c r="F105" s="65"/>
      <c r="G105" s="65"/>
      <c r="H105" s="65"/>
      <c r="I105" s="65"/>
      <c r="J105" s="65">
        <f t="shared" si="35"/>
        <v>0</v>
      </c>
      <c r="K105" s="65"/>
      <c r="L105" s="65"/>
      <c r="M105" s="65"/>
      <c r="N105" s="65"/>
      <c r="O105" s="65"/>
      <c r="P105" s="65"/>
      <c r="Q105" s="65"/>
      <c r="R105" s="70">
        <f>SUM(E105,J105)</f>
        <v>0</v>
      </c>
    </row>
    <row r="106" spans="1:20" s="59" customFormat="1" ht="24.75" hidden="1" customHeight="1" x14ac:dyDescent="0.25">
      <c r="A106" s="60" t="s">
        <v>310</v>
      </c>
      <c r="B106" s="60" t="s">
        <v>311</v>
      </c>
      <c r="C106" s="60" t="s">
        <v>312</v>
      </c>
      <c r="D106" s="68" t="s">
        <v>313</v>
      </c>
      <c r="E106" s="62">
        <f t="shared" si="33"/>
        <v>0</v>
      </c>
      <c r="F106" s="70"/>
      <c r="G106" s="66"/>
      <c r="H106" s="66"/>
      <c r="I106" s="66"/>
      <c r="J106" s="69">
        <f>SUM(L106,O106)</f>
        <v>0</v>
      </c>
      <c r="K106" s="69"/>
      <c r="L106" s="66"/>
      <c r="M106" s="66"/>
      <c r="N106" s="66"/>
      <c r="O106" s="69"/>
      <c r="P106" s="66"/>
      <c r="Q106" s="66"/>
      <c r="R106" s="65">
        <f>SUM(E106,J106)</f>
        <v>0</v>
      </c>
      <c r="T106" s="67"/>
    </row>
    <row r="107" spans="1:20" s="164" customFormat="1" ht="36" hidden="1" customHeight="1" x14ac:dyDescent="0.25">
      <c r="A107" s="54" t="s">
        <v>314</v>
      </c>
      <c r="B107" s="163"/>
      <c r="C107" s="163"/>
      <c r="D107" s="157" t="s">
        <v>315</v>
      </c>
      <c r="E107" s="91">
        <f>SUM(E108)</f>
        <v>0</v>
      </c>
      <c r="F107" s="91">
        <f t="shared" ref="F107:Q107" si="36">SUM(F108)</f>
        <v>0</v>
      </c>
      <c r="G107" s="91">
        <f t="shared" si="36"/>
        <v>0</v>
      </c>
      <c r="H107" s="91">
        <f t="shared" si="36"/>
        <v>0</v>
      </c>
      <c r="I107" s="91">
        <f t="shared" si="36"/>
        <v>0</v>
      </c>
      <c r="J107" s="91">
        <f t="shared" si="36"/>
        <v>0</v>
      </c>
      <c r="K107" s="91">
        <f t="shared" si="36"/>
        <v>0</v>
      </c>
      <c r="L107" s="91">
        <f t="shared" si="36"/>
        <v>0</v>
      </c>
      <c r="M107" s="91">
        <f t="shared" si="36"/>
        <v>0</v>
      </c>
      <c r="N107" s="91">
        <f t="shared" si="36"/>
        <v>0</v>
      </c>
      <c r="O107" s="91">
        <f t="shared" si="36"/>
        <v>0</v>
      </c>
      <c r="P107" s="91">
        <f t="shared" si="36"/>
        <v>0</v>
      </c>
      <c r="Q107" s="91">
        <f t="shared" si="36"/>
        <v>0</v>
      </c>
      <c r="R107" s="91">
        <f t="shared" ref="R107:R114" si="37">SUM(J107,E107)</f>
        <v>0</v>
      </c>
      <c r="T107" s="58">
        <f t="shared" ref="T107:T108" si="38">SUM(E107,J107)</f>
        <v>0</v>
      </c>
    </row>
    <row r="108" spans="1:20" s="164" customFormat="1" ht="39" hidden="1" customHeight="1" x14ac:dyDescent="0.25">
      <c r="A108" s="54" t="s">
        <v>316</v>
      </c>
      <c r="B108" s="163"/>
      <c r="C108" s="163"/>
      <c r="D108" s="157" t="s">
        <v>315</v>
      </c>
      <c r="E108" s="91">
        <f>SUM(E109:E111)</f>
        <v>0</v>
      </c>
      <c r="F108" s="91">
        <f t="shared" ref="F108:R108" si="39">SUM(F109:F111)</f>
        <v>0</v>
      </c>
      <c r="G108" s="91">
        <f t="shared" si="39"/>
        <v>0</v>
      </c>
      <c r="H108" s="91">
        <f t="shared" si="39"/>
        <v>0</v>
      </c>
      <c r="I108" s="91">
        <f t="shared" si="39"/>
        <v>0</v>
      </c>
      <c r="J108" s="91">
        <f t="shared" si="39"/>
        <v>0</v>
      </c>
      <c r="K108" s="91">
        <f t="shared" si="39"/>
        <v>0</v>
      </c>
      <c r="L108" s="91">
        <f t="shared" si="39"/>
        <v>0</v>
      </c>
      <c r="M108" s="91">
        <f t="shared" si="39"/>
        <v>0</v>
      </c>
      <c r="N108" s="91">
        <f t="shared" si="39"/>
        <v>0</v>
      </c>
      <c r="O108" s="91">
        <f t="shared" si="39"/>
        <v>0</v>
      </c>
      <c r="P108" s="91">
        <f t="shared" si="39"/>
        <v>0</v>
      </c>
      <c r="Q108" s="91">
        <f t="shared" si="39"/>
        <v>0</v>
      </c>
      <c r="R108" s="91">
        <f t="shared" si="39"/>
        <v>0</v>
      </c>
      <c r="T108" s="58">
        <f t="shared" si="38"/>
        <v>0</v>
      </c>
    </row>
    <row r="109" spans="1:20" s="164" customFormat="1" ht="33" hidden="1" customHeight="1" x14ac:dyDescent="0.25">
      <c r="A109" s="92" t="s">
        <v>317</v>
      </c>
      <c r="B109" s="92" t="s">
        <v>75</v>
      </c>
      <c r="C109" s="60" t="s">
        <v>72</v>
      </c>
      <c r="D109" s="179" t="s">
        <v>270</v>
      </c>
      <c r="E109" s="70">
        <f>SUM(F109,I109)</f>
        <v>0</v>
      </c>
      <c r="F109" s="65"/>
      <c r="G109" s="65"/>
      <c r="H109" s="65"/>
      <c r="I109" s="65"/>
      <c r="J109" s="62">
        <f>SUM(L109,O109)</f>
        <v>0</v>
      </c>
      <c r="K109" s="65"/>
      <c r="L109" s="65"/>
      <c r="M109" s="65"/>
      <c r="N109" s="65"/>
      <c r="O109" s="65"/>
      <c r="P109" s="65"/>
      <c r="Q109" s="65"/>
      <c r="R109" s="70">
        <f t="shared" si="37"/>
        <v>0</v>
      </c>
    </row>
    <row r="110" spans="1:20" s="164" customFormat="1" ht="34.5" hidden="1" customHeight="1" x14ac:dyDescent="0.25">
      <c r="A110" s="92" t="s">
        <v>318</v>
      </c>
      <c r="B110" s="92" t="s">
        <v>319</v>
      </c>
      <c r="C110" s="60" t="s">
        <v>297</v>
      </c>
      <c r="D110" s="165" t="s">
        <v>320</v>
      </c>
      <c r="E110" s="70">
        <f t="shared" ref="E110:E111" si="40">SUM(F110,I110)</f>
        <v>0</v>
      </c>
      <c r="F110" s="65"/>
      <c r="G110" s="65"/>
      <c r="H110" s="65"/>
      <c r="I110" s="65"/>
      <c r="J110" s="62">
        <f>SUM(L110,O110)</f>
        <v>0</v>
      </c>
      <c r="K110" s="65"/>
      <c r="L110" s="65"/>
      <c r="M110" s="65"/>
      <c r="N110" s="65"/>
      <c r="O110" s="65"/>
      <c r="P110" s="65"/>
      <c r="Q110" s="65"/>
      <c r="R110" s="70">
        <f t="shared" si="37"/>
        <v>0</v>
      </c>
    </row>
    <row r="111" spans="1:20" s="164" customFormat="1" ht="36.75" hidden="1" customHeight="1" x14ac:dyDescent="0.25">
      <c r="A111" s="92" t="s">
        <v>321</v>
      </c>
      <c r="B111" s="92" t="s">
        <v>322</v>
      </c>
      <c r="C111" s="60" t="s">
        <v>297</v>
      </c>
      <c r="D111" s="165" t="s">
        <v>323</v>
      </c>
      <c r="E111" s="70">
        <f t="shared" si="40"/>
        <v>0</v>
      </c>
      <c r="F111" s="65"/>
      <c r="G111" s="65"/>
      <c r="H111" s="65"/>
      <c r="I111" s="65"/>
      <c r="J111" s="62">
        <f>SUM(L111,O111)</f>
        <v>0</v>
      </c>
      <c r="K111" s="65"/>
      <c r="L111" s="65"/>
      <c r="M111" s="65"/>
      <c r="N111" s="65"/>
      <c r="O111" s="65"/>
      <c r="P111" s="65"/>
      <c r="Q111" s="65"/>
      <c r="R111" s="70">
        <f t="shared" si="37"/>
        <v>0</v>
      </c>
    </row>
    <row r="112" spans="1:20" s="164" customFormat="1" ht="47.25" hidden="1" customHeight="1" x14ac:dyDescent="0.25">
      <c r="A112" s="54" t="s">
        <v>324</v>
      </c>
      <c r="B112" s="163"/>
      <c r="C112" s="163"/>
      <c r="D112" s="157" t="s">
        <v>325</v>
      </c>
      <c r="E112" s="91">
        <f>SUM(E113)</f>
        <v>0</v>
      </c>
      <c r="F112" s="91">
        <f t="shared" ref="F112:Q113" si="41">SUM(F113)</f>
        <v>0</v>
      </c>
      <c r="G112" s="91">
        <f t="shared" si="41"/>
        <v>0</v>
      </c>
      <c r="H112" s="91">
        <f t="shared" si="41"/>
        <v>0</v>
      </c>
      <c r="I112" s="91">
        <f t="shared" si="41"/>
        <v>0</v>
      </c>
      <c r="J112" s="91">
        <f t="shared" si="41"/>
        <v>0</v>
      </c>
      <c r="K112" s="91">
        <f t="shared" si="41"/>
        <v>0</v>
      </c>
      <c r="L112" s="91">
        <f t="shared" si="41"/>
        <v>0</v>
      </c>
      <c r="M112" s="91">
        <f t="shared" si="41"/>
        <v>0</v>
      </c>
      <c r="N112" s="91">
        <f t="shared" si="41"/>
        <v>0</v>
      </c>
      <c r="O112" s="91">
        <f t="shared" si="41"/>
        <v>0</v>
      </c>
      <c r="P112" s="91">
        <f t="shared" si="41"/>
        <v>0</v>
      </c>
      <c r="Q112" s="91">
        <f t="shared" si="41"/>
        <v>0</v>
      </c>
      <c r="R112" s="91">
        <f t="shared" si="37"/>
        <v>0</v>
      </c>
      <c r="T112" s="58">
        <f t="shared" ref="T112:T113" si="42">SUM(E112,J112)</f>
        <v>0</v>
      </c>
    </row>
    <row r="113" spans="1:222" s="164" customFormat="1" ht="45.75" hidden="1" customHeight="1" x14ac:dyDescent="0.25">
      <c r="A113" s="54" t="s">
        <v>326</v>
      </c>
      <c r="B113" s="163"/>
      <c r="C113" s="163"/>
      <c r="D113" s="157" t="s">
        <v>325</v>
      </c>
      <c r="E113" s="91">
        <f>SUM(E114)</f>
        <v>0</v>
      </c>
      <c r="F113" s="91">
        <f t="shared" si="41"/>
        <v>0</v>
      </c>
      <c r="G113" s="91">
        <f t="shared" si="41"/>
        <v>0</v>
      </c>
      <c r="H113" s="91">
        <f t="shared" si="41"/>
        <v>0</v>
      </c>
      <c r="I113" s="91">
        <f t="shared" si="41"/>
        <v>0</v>
      </c>
      <c r="J113" s="91">
        <f t="shared" si="41"/>
        <v>0</v>
      </c>
      <c r="K113" s="91">
        <f t="shared" si="41"/>
        <v>0</v>
      </c>
      <c r="L113" s="91">
        <f t="shared" si="41"/>
        <v>0</v>
      </c>
      <c r="M113" s="91">
        <f t="shared" si="41"/>
        <v>0</v>
      </c>
      <c r="N113" s="91">
        <f t="shared" si="41"/>
        <v>0</v>
      </c>
      <c r="O113" s="91">
        <f t="shared" si="41"/>
        <v>0</v>
      </c>
      <c r="P113" s="91">
        <f t="shared" si="41"/>
        <v>0</v>
      </c>
      <c r="Q113" s="91">
        <f t="shared" si="41"/>
        <v>0</v>
      </c>
      <c r="R113" s="91">
        <f t="shared" si="37"/>
        <v>0</v>
      </c>
      <c r="T113" s="58">
        <f t="shared" si="42"/>
        <v>0</v>
      </c>
    </row>
    <row r="114" spans="1:222" s="164" customFormat="1" ht="36.75" hidden="1" customHeight="1" x14ac:dyDescent="0.25">
      <c r="A114" s="92" t="s">
        <v>327</v>
      </c>
      <c r="B114" s="92" t="s">
        <v>75</v>
      </c>
      <c r="C114" s="92" t="s">
        <v>72</v>
      </c>
      <c r="D114" s="179" t="s">
        <v>270</v>
      </c>
      <c r="E114" s="70">
        <f>SUM(F114,I114)</f>
        <v>0</v>
      </c>
      <c r="F114" s="65"/>
      <c r="G114" s="65"/>
      <c r="H114" s="65"/>
      <c r="I114" s="65"/>
      <c r="J114" s="62">
        <f>SUM(L114,O114)</f>
        <v>0</v>
      </c>
      <c r="K114" s="65"/>
      <c r="L114" s="65"/>
      <c r="M114" s="65"/>
      <c r="N114" s="65"/>
      <c r="O114" s="65"/>
      <c r="P114" s="65"/>
      <c r="Q114" s="65"/>
      <c r="R114" s="70">
        <f t="shared" si="37"/>
        <v>0</v>
      </c>
    </row>
    <row r="115" spans="1:222" s="164" customFormat="1" ht="32.25" customHeight="1" x14ac:dyDescent="0.25">
      <c r="A115" s="54" t="s">
        <v>328</v>
      </c>
      <c r="B115" s="54"/>
      <c r="C115" s="54"/>
      <c r="D115" s="90" t="s">
        <v>329</v>
      </c>
      <c r="E115" s="91">
        <f>SUM(E116)</f>
        <v>10000000</v>
      </c>
      <c r="F115" s="91">
        <f t="shared" ref="F115:R115" si="43">SUM(F116)</f>
        <v>0</v>
      </c>
      <c r="G115" s="91">
        <f t="shared" si="43"/>
        <v>0</v>
      </c>
      <c r="H115" s="91">
        <f t="shared" si="43"/>
        <v>0</v>
      </c>
      <c r="I115" s="91">
        <f t="shared" si="43"/>
        <v>0</v>
      </c>
      <c r="J115" s="91">
        <f t="shared" si="43"/>
        <v>0</v>
      </c>
      <c r="K115" s="91">
        <f t="shared" si="43"/>
        <v>0</v>
      </c>
      <c r="L115" s="91">
        <f t="shared" si="43"/>
        <v>0</v>
      </c>
      <c r="M115" s="91">
        <f t="shared" si="43"/>
        <v>0</v>
      </c>
      <c r="N115" s="91">
        <f t="shared" si="43"/>
        <v>0</v>
      </c>
      <c r="O115" s="91">
        <f t="shared" si="43"/>
        <v>0</v>
      </c>
      <c r="P115" s="91">
        <f t="shared" si="43"/>
        <v>0</v>
      </c>
      <c r="Q115" s="91">
        <f t="shared" si="43"/>
        <v>0</v>
      </c>
      <c r="R115" s="91">
        <f t="shared" si="43"/>
        <v>10000000</v>
      </c>
      <c r="U115" s="58">
        <v>0</v>
      </c>
    </row>
    <row r="116" spans="1:222" s="164" customFormat="1" ht="32.25" customHeight="1" x14ac:dyDescent="0.25">
      <c r="A116" s="54" t="s">
        <v>330</v>
      </c>
      <c r="B116" s="54"/>
      <c r="C116" s="54"/>
      <c r="D116" s="90" t="s">
        <v>329</v>
      </c>
      <c r="E116" s="91">
        <f>SUM(E117:E121)</f>
        <v>10000000</v>
      </c>
      <c r="F116" s="91">
        <f t="shared" ref="F116:R116" si="44">SUM(F117:F121)</f>
        <v>0</v>
      </c>
      <c r="G116" s="91">
        <f t="shared" si="44"/>
        <v>0</v>
      </c>
      <c r="H116" s="91">
        <f t="shared" si="44"/>
        <v>0</v>
      </c>
      <c r="I116" s="91">
        <f t="shared" si="44"/>
        <v>0</v>
      </c>
      <c r="J116" s="91">
        <f t="shared" si="44"/>
        <v>0</v>
      </c>
      <c r="K116" s="91">
        <f t="shared" si="44"/>
        <v>0</v>
      </c>
      <c r="L116" s="91">
        <f t="shared" si="44"/>
        <v>0</v>
      </c>
      <c r="M116" s="91">
        <f t="shared" si="44"/>
        <v>0</v>
      </c>
      <c r="N116" s="91">
        <f t="shared" si="44"/>
        <v>0</v>
      </c>
      <c r="O116" s="91">
        <f t="shared" si="44"/>
        <v>0</v>
      </c>
      <c r="P116" s="91">
        <f t="shared" si="44"/>
        <v>0</v>
      </c>
      <c r="Q116" s="91">
        <f t="shared" si="44"/>
        <v>0</v>
      </c>
      <c r="R116" s="91">
        <f t="shared" si="44"/>
        <v>10000000</v>
      </c>
      <c r="T116" s="58">
        <f t="shared" ref="T116" si="45">SUM(E116,J116)</f>
        <v>10000000</v>
      </c>
      <c r="U116" s="58">
        <v>0</v>
      </c>
    </row>
    <row r="117" spans="1:222" s="164" customFormat="1" ht="36" hidden="1" customHeight="1" x14ac:dyDescent="0.25">
      <c r="A117" s="60" t="s">
        <v>331</v>
      </c>
      <c r="B117" s="60" t="s">
        <v>75</v>
      </c>
      <c r="C117" s="60" t="s">
        <v>72</v>
      </c>
      <c r="D117" s="68" t="s">
        <v>76</v>
      </c>
      <c r="E117" s="65">
        <f>SUM(F117,I117)</f>
        <v>0</v>
      </c>
      <c r="F117" s="180"/>
      <c r="G117" s="128"/>
      <c r="H117" s="128"/>
      <c r="I117" s="128"/>
      <c r="J117" s="70">
        <f t="shared" ref="J117:J120" si="46">SUM(L117,O117)</f>
        <v>0</v>
      </c>
      <c r="K117" s="126"/>
      <c r="L117" s="128"/>
      <c r="M117" s="128"/>
      <c r="N117" s="128"/>
      <c r="O117" s="128"/>
      <c r="P117" s="128"/>
      <c r="Q117" s="128"/>
      <c r="R117" s="120">
        <f>SUM(E117,J117)</f>
        <v>0</v>
      </c>
    </row>
    <row r="118" spans="1:222" s="183" customFormat="1" ht="26.25" hidden="1" customHeight="1" x14ac:dyDescent="0.25">
      <c r="A118" s="181" t="s">
        <v>332</v>
      </c>
      <c r="B118" s="181" t="s">
        <v>333</v>
      </c>
      <c r="C118" s="181" t="s">
        <v>79</v>
      </c>
      <c r="D118" s="119" t="s">
        <v>334</v>
      </c>
      <c r="E118" s="65"/>
      <c r="F118" s="69"/>
      <c r="G118" s="65"/>
      <c r="H118" s="65"/>
      <c r="I118" s="65"/>
      <c r="J118" s="70">
        <f t="shared" si="46"/>
        <v>0</v>
      </c>
      <c r="K118" s="120"/>
      <c r="L118" s="65"/>
      <c r="M118" s="65"/>
      <c r="N118" s="65"/>
      <c r="O118" s="65"/>
      <c r="P118" s="65"/>
      <c r="Q118" s="65"/>
      <c r="R118" s="120">
        <f t="shared" ref="R118:R120" si="47">SUM(E118,J118)</f>
        <v>0</v>
      </c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82"/>
      <c r="AR118" s="182"/>
      <c r="AS118" s="182"/>
      <c r="AT118" s="182"/>
      <c r="AU118" s="182"/>
      <c r="AV118" s="182"/>
      <c r="AW118" s="182"/>
      <c r="AX118" s="182"/>
      <c r="AY118" s="182"/>
      <c r="AZ118" s="182"/>
      <c r="BA118" s="182"/>
      <c r="BB118" s="182"/>
      <c r="BC118" s="182"/>
      <c r="BD118" s="182"/>
      <c r="BE118" s="182"/>
      <c r="BF118" s="182"/>
      <c r="BG118" s="182"/>
      <c r="BH118" s="182"/>
      <c r="BI118" s="182"/>
      <c r="BJ118" s="182"/>
      <c r="BK118" s="182"/>
      <c r="BL118" s="182"/>
      <c r="BM118" s="182"/>
      <c r="BN118" s="182"/>
      <c r="BO118" s="182"/>
      <c r="BP118" s="182"/>
      <c r="BQ118" s="182"/>
      <c r="BR118" s="182"/>
      <c r="BS118" s="182"/>
      <c r="BT118" s="182"/>
      <c r="BU118" s="182"/>
      <c r="BV118" s="182"/>
      <c r="BW118" s="182"/>
      <c r="BX118" s="182"/>
      <c r="BY118" s="182"/>
      <c r="BZ118" s="182"/>
      <c r="CA118" s="182"/>
      <c r="CB118" s="182"/>
      <c r="CC118" s="182"/>
      <c r="CD118" s="182"/>
      <c r="CE118" s="182"/>
      <c r="CF118" s="182"/>
      <c r="CG118" s="182"/>
      <c r="CH118" s="182"/>
      <c r="CI118" s="182"/>
      <c r="CJ118" s="182"/>
      <c r="CK118" s="182"/>
      <c r="CL118" s="182"/>
      <c r="CM118" s="182"/>
      <c r="CN118" s="182"/>
      <c r="CO118" s="182"/>
      <c r="CP118" s="182"/>
      <c r="CQ118" s="182"/>
      <c r="CR118" s="182"/>
      <c r="CS118" s="182"/>
      <c r="CT118" s="182"/>
      <c r="CU118" s="182"/>
      <c r="CV118" s="182"/>
      <c r="CW118" s="182"/>
      <c r="CX118" s="182"/>
      <c r="CY118" s="182"/>
      <c r="CZ118" s="182"/>
      <c r="DA118" s="182"/>
      <c r="DB118" s="182"/>
      <c r="DC118" s="182"/>
      <c r="DD118" s="182"/>
      <c r="DE118" s="182"/>
      <c r="DF118" s="182"/>
      <c r="DG118" s="182"/>
      <c r="DH118" s="182"/>
      <c r="DI118" s="182"/>
      <c r="DJ118" s="182"/>
      <c r="DK118" s="182"/>
      <c r="DL118" s="182"/>
      <c r="DM118" s="182"/>
      <c r="DN118" s="182"/>
      <c r="DO118" s="182"/>
      <c r="DP118" s="182"/>
      <c r="DQ118" s="182"/>
      <c r="DR118" s="182"/>
      <c r="DS118" s="182"/>
      <c r="DT118" s="182"/>
      <c r="DU118" s="182"/>
      <c r="DV118" s="182"/>
      <c r="DW118" s="182"/>
      <c r="DX118" s="182"/>
      <c r="DY118" s="182"/>
      <c r="DZ118" s="182"/>
      <c r="EA118" s="182"/>
      <c r="EB118" s="182"/>
      <c r="EC118" s="182"/>
      <c r="ED118" s="182"/>
      <c r="EE118" s="182"/>
      <c r="EF118" s="182"/>
      <c r="EG118" s="182"/>
      <c r="EH118" s="182"/>
      <c r="EI118" s="182"/>
      <c r="EJ118" s="182"/>
      <c r="EK118" s="182"/>
      <c r="EL118" s="182"/>
      <c r="EM118" s="182"/>
      <c r="EN118" s="182"/>
      <c r="EO118" s="182"/>
      <c r="EP118" s="182"/>
      <c r="EQ118" s="182"/>
      <c r="ER118" s="182"/>
      <c r="ES118" s="182"/>
      <c r="ET118" s="182"/>
      <c r="EU118" s="182"/>
      <c r="EV118" s="182"/>
      <c r="EW118" s="182"/>
      <c r="EX118" s="182"/>
      <c r="EY118" s="182"/>
      <c r="EZ118" s="182"/>
      <c r="FA118" s="182"/>
      <c r="FB118" s="182"/>
      <c r="FC118" s="182"/>
      <c r="FD118" s="182"/>
      <c r="FE118" s="182"/>
      <c r="FF118" s="182"/>
      <c r="FG118" s="182"/>
      <c r="FH118" s="182"/>
      <c r="FI118" s="182"/>
      <c r="FJ118" s="182"/>
      <c r="FK118" s="182"/>
      <c r="FL118" s="182"/>
      <c r="FM118" s="182"/>
      <c r="FN118" s="182"/>
      <c r="FO118" s="182"/>
      <c r="FP118" s="182"/>
      <c r="FQ118" s="182"/>
      <c r="FR118" s="182"/>
      <c r="FS118" s="182"/>
      <c r="FT118" s="182"/>
      <c r="FU118" s="182"/>
      <c r="FV118" s="182"/>
      <c r="FW118" s="182"/>
      <c r="FX118" s="182"/>
      <c r="FY118" s="182"/>
      <c r="FZ118" s="182"/>
      <c r="GA118" s="182"/>
      <c r="GB118" s="182"/>
      <c r="GC118" s="182"/>
      <c r="GD118" s="182"/>
      <c r="GE118" s="182"/>
      <c r="GF118" s="182"/>
      <c r="GG118" s="182"/>
      <c r="GH118" s="182"/>
      <c r="GI118" s="182"/>
      <c r="GJ118" s="182"/>
      <c r="GK118" s="182"/>
      <c r="GL118" s="182"/>
      <c r="GM118" s="182"/>
      <c r="GN118" s="182"/>
      <c r="GO118" s="182"/>
      <c r="GP118" s="182"/>
      <c r="GQ118" s="182"/>
      <c r="GR118" s="182"/>
      <c r="GS118" s="182"/>
      <c r="GT118" s="182"/>
      <c r="GU118" s="182"/>
      <c r="GV118" s="182"/>
      <c r="GW118" s="182"/>
      <c r="GX118" s="182"/>
      <c r="GY118" s="182"/>
      <c r="GZ118" s="182"/>
      <c r="HA118" s="182"/>
      <c r="HB118" s="182"/>
      <c r="HC118" s="182"/>
      <c r="HD118" s="182"/>
      <c r="HE118" s="182"/>
      <c r="HF118" s="182"/>
      <c r="HG118" s="182"/>
      <c r="HH118" s="182"/>
      <c r="HI118" s="182"/>
      <c r="HJ118" s="182"/>
      <c r="HK118" s="182"/>
      <c r="HL118" s="182"/>
      <c r="HM118" s="182"/>
      <c r="HN118" s="182"/>
    </row>
    <row r="119" spans="1:222" s="183" customFormat="1" ht="22.5" hidden="1" customHeight="1" x14ac:dyDescent="0.25">
      <c r="A119" s="92" t="s">
        <v>335</v>
      </c>
      <c r="B119" s="92" t="s">
        <v>336</v>
      </c>
      <c r="C119" s="92" t="s">
        <v>337</v>
      </c>
      <c r="D119" s="68" t="s">
        <v>338</v>
      </c>
      <c r="E119" s="65">
        <f>SUM(F119,I119)</f>
        <v>0</v>
      </c>
      <c r="F119" s="69"/>
      <c r="G119" s="65"/>
      <c r="H119" s="65"/>
      <c r="I119" s="65"/>
      <c r="J119" s="70">
        <f t="shared" si="46"/>
        <v>0</v>
      </c>
      <c r="K119" s="120"/>
      <c r="L119" s="65"/>
      <c r="M119" s="65"/>
      <c r="N119" s="65"/>
      <c r="O119" s="65"/>
      <c r="P119" s="65"/>
      <c r="Q119" s="65"/>
      <c r="R119" s="120">
        <f t="shared" si="47"/>
        <v>0</v>
      </c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  <c r="AK119" s="182"/>
      <c r="AL119" s="182"/>
      <c r="AM119" s="182"/>
      <c r="AN119" s="182"/>
      <c r="AO119" s="182"/>
      <c r="AP119" s="182"/>
      <c r="AQ119" s="182"/>
      <c r="AR119" s="182"/>
      <c r="AS119" s="182"/>
      <c r="AT119" s="182"/>
      <c r="AU119" s="182"/>
      <c r="AV119" s="182"/>
      <c r="AW119" s="182"/>
      <c r="AX119" s="182"/>
      <c r="AY119" s="182"/>
      <c r="AZ119" s="182"/>
      <c r="BA119" s="182"/>
      <c r="BB119" s="182"/>
      <c r="BC119" s="182"/>
      <c r="BD119" s="182"/>
      <c r="BE119" s="182"/>
      <c r="BF119" s="182"/>
      <c r="BG119" s="182"/>
      <c r="BH119" s="182"/>
      <c r="BI119" s="182"/>
      <c r="BJ119" s="182"/>
      <c r="BK119" s="182"/>
      <c r="BL119" s="182"/>
      <c r="BM119" s="182"/>
      <c r="BN119" s="182"/>
      <c r="BO119" s="182"/>
      <c r="BP119" s="182"/>
      <c r="BQ119" s="182"/>
      <c r="BR119" s="182"/>
      <c r="BS119" s="182"/>
      <c r="BT119" s="182"/>
      <c r="BU119" s="182"/>
      <c r="BV119" s="182"/>
      <c r="BW119" s="182"/>
      <c r="BX119" s="182"/>
      <c r="BY119" s="182"/>
      <c r="BZ119" s="182"/>
      <c r="CA119" s="182"/>
      <c r="CB119" s="182"/>
      <c r="CC119" s="182"/>
      <c r="CD119" s="182"/>
      <c r="CE119" s="182"/>
      <c r="CF119" s="182"/>
      <c r="CG119" s="182"/>
      <c r="CH119" s="182"/>
      <c r="CI119" s="182"/>
      <c r="CJ119" s="182"/>
      <c r="CK119" s="182"/>
      <c r="CL119" s="182"/>
      <c r="CM119" s="182"/>
      <c r="CN119" s="182"/>
      <c r="CO119" s="182"/>
      <c r="CP119" s="182"/>
      <c r="CQ119" s="182"/>
      <c r="CR119" s="182"/>
      <c r="CS119" s="182"/>
      <c r="CT119" s="182"/>
      <c r="CU119" s="182"/>
      <c r="CV119" s="182"/>
      <c r="CW119" s="182"/>
      <c r="CX119" s="182"/>
      <c r="CY119" s="182"/>
      <c r="CZ119" s="182"/>
      <c r="DA119" s="182"/>
      <c r="DB119" s="182"/>
      <c r="DC119" s="182"/>
      <c r="DD119" s="182"/>
      <c r="DE119" s="182"/>
      <c r="DF119" s="182"/>
      <c r="DG119" s="182"/>
      <c r="DH119" s="182"/>
      <c r="DI119" s="182"/>
      <c r="DJ119" s="182"/>
      <c r="DK119" s="182"/>
      <c r="DL119" s="182"/>
      <c r="DM119" s="182"/>
      <c r="DN119" s="182"/>
      <c r="DO119" s="182"/>
      <c r="DP119" s="182"/>
      <c r="DQ119" s="182"/>
      <c r="DR119" s="182"/>
      <c r="DS119" s="182"/>
      <c r="DT119" s="182"/>
      <c r="DU119" s="182"/>
      <c r="DV119" s="182"/>
      <c r="DW119" s="182"/>
      <c r="DX119" s="182"/>
      <c r="DY119" s="182"/>
      <c r="DZ119" s="182"/>
      <c r="EA119" s="182"/>
      <c r="EB119" s="182"/>
      <c r="EC119" s="182"/>
      <c r="ED119" s="182"/>
      <c r="EE119" s="182"/>
      <c r="EF119" s="182"/>
      <c r="EG119" s="182"/>
      <c r="EH119" s="182"/>
      <c r="EI119" s="182"/>
      <c r="EJ119" s="182"/>
      <c r="EK119" s="182"/>
      <c r="EL119" s="182"/>
      <c r="EM119" s="182"/>
      <c r="EN119" s="182"/>
      <c r="EO119" s="182"/>
      <c r="EP119" s="182"/>
      <c r="EQ119" s="182"/>
      <c r="ER119" s="182"/>
      <c r="ES119" s="182"/>
      <c r="ET119" s="182"/>
      <c r="EU119" s="182"/>
      <c r="EV119" s="182"/>
      <c r="EW119" s="182"/>
      <c r="EX119" s="182"/>
      <c r="EY119" s="182"/>
      <c r="EZ119" s="182"/>
      <c r="FA119" s="182"/>
      <c r="FB119" s="182"/>
      <c r="FC119" s="182"/>
      <c r="FD119" s="182"/>
      <c r="FE119" s="182"/>
      <c r="FF119" s="182"/>
      <c r="FG119" s="182"/>
      <c r="FH119" s="182"/>
      <c r="FI119" s="182"/>
      <c r="FJ119" s="182"/>
      <c r="FK119" s="182"/>
      <c r="FL119" s="182"/>
      <c r="FM119" s="182"/>
      <c r="FN119" s="182"/>
      <c r="FO119" s="182"/>
      <c r="FP119" s="182"/>
      <c r="FQ119" s="182"/>
      <c r="FR119" s="182"/>
      <c r="FS119" s="182"/>
      <c r="FT119" s="182"/>
      <c r="FU119" s="182"/>
      <c r="FV119" s="182"/>
      <c r="FW119" s="182"/>
      <c r="FX119" s="182"/>
      <c r="FY119" s="182"/>
      <c r="FZ119" s="182"/>
      <c r="GA119" s="182"/>
      <c r="GB119" s="182"/>
      <c r="GC119" s="182"/>
      <c r="GD119" s="182"/>
      <c r="GE119" s="182"/>
      <c r="GF119" s="182"/>
      <c r="GG119" s="182"/>
      <c r="GH119" s="182"/>
      <c r="GI119" s="182"/>
      <c r="GJ119" s="182"/>
      <c r="GK119" s="182"/>
      <c r="GL119" s="182"/>
      <c r="GM119" s="182"/>
      <c r="GN119" s="182"/>
      <c r="GO119" s="182"/>
      <c r="GP119" s="182"/>
      <c r="GQ119" s="182"/>
      <c r="GR119" s="182"/>
      <c r="GS119" s="182"/>
      <c r="GT119" s="182"/>
      <c r="GU119" s="182"/>
      <c r="GV119" s="182"/>
      <c r="GW119" s="182"/>
      <c r="GX119" s="182"/>
      <c r="GY119" s="182"/>
      <c r="GZ119" s="182"/>
      <c r="HA119" s="182"/>
      <c r="HB119" s="182"/>
      <c r="HC119" s="182"/>
      <c r="HD119" s="182"/>
      <c r="HE119" s="182"/>
      <c r="HF119" s="182"/>
      <c r="HG119" s="182"/>
      <c r="HH119" s="182"/>
      <c r="HI119" s="182"/>
      <c r="HJ119" s="182"/>
      <c r="HK119" s="182"/>
      <c r="HL119" s="182"/>
      <c r="HM119" s="182"/>
      <c r="HN119" s="182"/>
    </row>
    <row r="120" spans="1:222" s="164" customFormat="1" ht="24" customHeight="1" x14ac:dyDescent="0.25">
      <c r="A120" s="181" t="s">
        <v>339</v>
      </c>
      <c r="B120" s="92" t="s">
        <v>340</v>
      </c>
      <c r="C120" s="92" t="s">
        <v>79</v>
      </c>
      <c r="D120" s="68" t="s">
        <v>341</v>
      </c>
      <c r="E120" s="69">
        <v>10000000</v>
      </c>
      <c r="F120" s="69"/>
      <c r="G120" s="65"/>
      <c r="H120" s="65"/>
      <c r="I120" s="65"/>
      <c r="J120" s="70">
        <f t="shared" si="46"/>
        <v>0</v>
      </c>
      <c r="K120" s="120"/>
      <c r="L120" s="65"/>
      <c r="M120" s="65"/>
      <c r="N120" s="65"/>
      <c r="O120" s="65"/>
      <c r="P120" s="65"/>
      <c r="Q120" s="65"/>
      <c r="R120" s="70">
        <f t="shared" si="47"/>
        <v>10000000</v>
      </c>
    </row>
    <row r="121" spans="1:222" s="164" customFormat="1" ht="21.75" hidden="1" customHeight="1" x14ac:dyDescent="0.25">
      <c r="A121" s="92" t="s">
        <v>342</v>
      </c>
      <c r="B121" s="92" t="s">
        <v>343</v>
      </c>
      <c r="C121" s="92" t="s">
        <v>78</v>
      </c>
      <c r="D121" s="119" t="s">
        <v>344</v>
      </c>
      <c r="E121" s="65">
        <f>SUM(F121,I121)</f>
        <v>0</v>
      </c>
      <c r="F121" s="65"/>
      <c r="G121" s="99"/>
      <c r="H121" s="99"/>
      <c r="I121" s="99"/>
      <c r="J121" s="70">
        <f>SUM(L121,O121)</f>
        <v>0</v>
      </c>
      <c r="K121" s="120"/>
      <c r="L121" s="99"/>
      <c r="M121" s="99"/>
      <c r="N121" s="99"/>
      <c r="O121" s="99"/>
      <c r="P121" s="99"/>
      <c r="Q121" s="99"/>
      <c r="R121" s="120">
        <f>SUM(E121,J121)</f>
        <v>0</v>
      </c>
    </row>
    <row r="122" spans="1:222" s="187" customFormat="1" ht="25.5" customHeight="1" x14ac:dyDescent="0.25">
      <c r="A122" s="184" t="s">
        <v>49</v>
      </c>
      <c r="B122" s="184" t="s">
        <v>49</v>
      </c>
      <c r="C122" s="184" t="s">
        <v>49</v>
      </c>
      <c r="D122" s="185" t="s">
        <v>345</v>
      </c>
      <c r="E122" s="186">
        <f t="shared" ref="E122:T122" si="48">SUM(E14,E30,E53,E78,E91,E108,E113,E116)</f>
        <v>0</v>
      </c>
      <c r="F122" s="186">
        <f t="shared" si="48"/>
        <v>-10000000</v>
      </c>
      <c r="G122" s="186">
        <f t="shared" si="48"/>
        <v>0</v>
      </c>
      <c r="H122" s="186">
        <f t="shared" si="48"/>
        <v>-1000000</v>
      </c>
      <c r="I122" s="186">
        <f t="shared" si="48"/>
        <v>0</v>
      </c>
      <c r="J122" s="186">
        <f t="shared" si="48"/>
        <v>0</v>
      </c>
      <c r="K122" s="186">
        <f t="shared" si="48"/>
        <v>0</v>
      </c>
      <c r="L122" s="186">
        <f t="shared" si="48"/>
        <v>0</v>
      </c>
      <c r="M122" s="186">
        <f t="shared" si="48"/>
        <v>0</v>
      </c>
      <c r="N122" s="186">
        <f t="shared" si="48"/>
        <v>0</v>
      </c>
      <c r="O122" s="186">
        <f t="shared" si="48"/>
        <v>0</v>
      </c>
      <c r="P122" s="186">
        <f t="shared" si="48"/>
        <v>0</v>
      </c>
      <c r="Q122" s="186" t="e">
        <f t="shared" si="48"/>
        <v>#REF!</v>
      </c>
      <c r="R122" s="186">
        <f t="shared" si="48"/>
        <v>0</v>
      </c>
      <c r="T122" s="186">
        <f t="shared" si="48"/>
        <v>0</v>
      </c>
      <c r="U122" s="188">
        <f>SUM(E122,J122)</f>
        <v>0</v>
      </c>
    </row>
    <row r="123" spans="1:222" x14ac:dyDescent="0.2">
      <c r="C123" s="189"/>
      <c r="D123" s="190"/>
      <c r="E123" s="191"/>
      <c r="F123" s="192"/>
      <c r="G123" s="193"/>
      <c r="H123" s="193"/>
      <c r="I123" s="193"/>
      <c r="J123" s="194"/>
      <c r="K123" s="194"/>
      <c r="L123" s="193"/>
      <c r="M123" s="193"/>
      <c r="N123" s="193"/>
      <c r="O123" s="193"/>
      <c r="P123" s="193"/>
      <c r="Q123" s="193"/>
      <c r="R123" s="192"/>
    </row>
    <row r="124" spans="1:222" ht="6.75" customHeight="1" x14ac:dyDescent="0.2">
      <c r="C124" s="189"/>
      <c r="D124" s="190"/>
      <c r="M124" s="193"/>
      <c r="O124" s="193"/>
      <c r="P124" s="193"/>
      <c r="Q124" s="193"/>
      <c r="R124" s="192"/>
    </row>
    <row r="125" spans="1:222" ht="30.75" customHeight="1" x14ac:dyDescent="0.2">
      <c r="C125" s="195"/>
      <c r="D125" s="190"/>
      <c r="Q125" s="193"/>
      <c r="R125" s="192"/>
    </row>
    <row r="126" spans="1:222" x14ac:dyDescent="0.2">
      <c r="C126" s="189"/>
      <c r="D126" s="190"/>
      <c r="O126" s="193"/>
      <c r="P126" s="193"/>
    </row>
    <row r="127" spans="1:222" x14ac:dyDescent="0.2">
      <c r="C127" s="189"/>
      <c r="D127" s="190"/>
    </row>
    <row r="128" spans="1:222" ht="21" hidden="1" customHeight="1" x14ac:dyDescent="0.2">
      <c r="C128" s="189"/>
      <c r="D128" s="190"/>
    </row>
    <row r="129" spans="1:222" s="164" customFormat="1" ht="23.25" hidden="1" customHeight="1" x14ac:dyDescent="0.2">
      <c r="C129" s="196"/>
      <c r="D129" s="197" t="s">
        <v>346</v>
      </c>
      <c r="E129" s="198" t="e">
        <f>SUM(E15:E16,#REF!,E31,E54,E79,E117)</f>
        <v>#REF!</v>
      </c>
      <c r="F129" s="198" t="e">
        <f>SUM(F15:F16,#REF!,F31,F54,F79,F117)</f>
        <v>#REF!</v>
      </c>
      <c r="G129" s="198" t="e">
        <f>SUM(G15:G16,#REF!,G31,G54,G79,G117)</f>
        <v>#REF!</v>
      </c>
      <c r="H129" s="198" t="e">
        <f>SUM(H15:H16,#REF!,H31,H54,H79,H117)</f>
        <v>#REF!</v>
      </c>
      <c r="I129" s="198" t="e">
        <f>SUM(I15:I16,#REF!,I31,I54,I79,I117)</f>
        <v>#REF!</v>
      </c>
      <c r="J129" s="198" t="e">
        <f>SUM(J15:J16,#REF!,J31,J54,J79,J117)</f>
        <v>#REF!</v>
      </c>
      <c r="K129" s="198" t="e">
        <f>SUM(K15:K16,#REF!,K31,K54,K79,K117)</f>
        <v>#REF!</v>
      </c>
      <c r="L129" s="198" t="e">
        <f>SUM(L15:L16,#REF!,L31,L54,L79,L117)</f>
        <v>#REF!</v>
      </c>
      <c r="M129" s="198" t="e">
        <f>SUM(M15:M16,#REF!,M31,M54,M79,M117)</f>
        <v>#REF!</v>
      </c>
      <c r="N129" s="198" t="e">
        <f>SUM(N15:N16,#REF!,N31,N54,N79,N117)</f>
        <v>#REF!</v>
      </c>
      <c r="O129" s="198" t="e">
        <f>SUM(O15:O16,#REF!,O31,O54,O79,O117)</f>
        <v>#REF!</v>
      </c>
      <c r="P129" s="198" t="e">
        <f>SUM(P15:P16,#REF!,P31,P54,P79,P117)</f>
        <v>#REF!</v>
      </c>
      <c r="Q129" s="198" t="e">
        <f>SUM(Q15:Q16,#REF!,Q31,Q54,Q79,Q117)</f>
        <v>#REF!</v>
      </c>
      <c r="R129" s="198" t="e">
        <f>SUM(R15:R16,#REF!,R31,R54,R79,R117)</f>
        <v>#REF!</v>
      </c>
    </row>
    <row r="130" spans="1:222" hidden="1" x14ac:dyDescent="0.2">
      <c r="C130" s="189"/>
      <c r="D130" s="190" t="s">
        <v>347</v>
      </c>
      <c r="E130" s="199" t="e">
        <f>SUM(E32,E34,E39,E41,#REF!,E47,E42,E43,E80)</f>
        <v>#REF!</v>
      </c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</row>
    <row r="131" spans="1:222" hidden="1" x14ac:dyDescent="0.2">
      <c r="C131" s="189"/>
      <c r="D131" s="190" t="s">
        <v>348</v>
      </c>
      <c r="E131" s="200">
        <f>SUM(E83:E86)</f>
        <v>0</v>
      </c>
      <c r="F131" s="201"/>
      <c r="G131" s="202"/>
      <c r="H131" s="202"/>
      <c r="I131" s="202"/>
      <c r="J131" s="203"/>
      <c r="K131" s="203"/>
      <c r="L131" s="202"/>
      <c r="M131" s="202"/>
      <c r="N131" s="202"/>
      <c r="O131" s="202"/>
      <c r="P131" s="202"/>
      <c r="Q131" s="202"/>
      <c r="R131" s="201"/>
    </row>
    <row r="132" spans="1:222" hidden="1" x14ac:dyDescent="0.2">
      <c r="C132" s="189"/>
      <c r="D132" s="190" t="s">
        <v>349</v>
      </c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</row>
    <row r="133" spans="1:222" ht="12.75" hidden="1" customHeight="1" x14ac:dyDescent="0.2">
      <c r="C133" s="189"/>
      <c r="D133" s="190" t="s">
        <v>350</v>
      </c>
      <c r="E133" s="200"/>
      <c r="F133" s="201"/>
      <c r="G133" s="202"/>
      <c r="H133" s="202"/>
      <c r="I133" s="202"/>
      <c r="J133" s="203"/>
      <c r="K133" s="203"/>
      <c r="L133" s="202"/>
      <c r="M133" s="202"/>
      <c r="N133" s="202"/>
      <c r="O133" s="202"/>
      <c r="P133" s="202"/>
      <c r="Q133" s="202"/>
      <c r="R133" s="201"/>
    </row>
    <row r="134" spans="1:222" hidden="1" x14ac:dyDescent="0.2">
      <c r="C134" s="189"/>
      <c r="D134" s="190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</row>
    <row r="135" spans="1:222" hidden="1" x14ac:dyDescent="0.2">
      <c r="C135" s="189"/>
      <c r="D135" s="190"/>
      <c r="E135" s="200"/>
      <c r="F135" s="201"/>
      <c r="G135" s="202"/>
      <c r="H135" s="202"/>
      <c r="I135" s="202"/>
      <c r="J135" s="203"/>
      <c r="K135" s="203"/>
      <c r="L135" s="202"/>
      <c r="M135" s="202"/>
      <c r="N135" s="202"/>
      <c r="O135" s="202"/>
      <c r="P135" s="202"/>
      <c r="Q135" s="202"/>
      <c r="R135" s="201"/>
    </row>
    <row r="136" spans="1:222" ht="15.75" hidden="1" customHeight="1" x14ac:dyDescent="0.2">
      <c r="C136" s="189"/>
      <c r="D136" s="190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</row>
    <row r="137" spans="1:222" ht="12.75" hidden="1" customHeight="1" x14ac:dyDescent="0.2">
      <c r="C137" s="189"/>
      <c r="E137" s="200"/>
      <c r="F137" s="201"/>
      <c r="G137" s="202"/>
      <c r="H137" s="202"/>
      <c r="I137" s="202"/>
      <c r="J137" s="203"/>
      <c r="K137" s="203"/>
      <c r="L137" s="202"/>
      <c r="M137" s="202"/>
      <c r="N137" s="202"/>
      <c r="O137" s="202"/>
      <c r="P137" s="202"/>
      <c r="Q137" s="202"/>
      <c r="R137" s="201"/>
    </row>
    <row r="138" spans="1:222" hidden="1" x14ac:dyDescent="0.2">
      <c r="C138" s="189"/>
      <c r="E138" s="199"/>
      <c r="F138" s="203" t="e">
        <f t="shared" ref="F138:R138" si="49">SUM(F129:F136)</f>
        <v>#REF!</v>
      </c>
      <c r="G138" s="203" t="e">
        <f t="shared" si="49"/>
        <v>#REF!</v>
      </c>
      <c r="H138" s="203" t="e">
        <f t="shared" si="49"/>
        <v>#REF!</v>
      </c>
      <c r="I138" s="203" t="e">
        <f t="shared" si="49"/>
        <v>#REF!</v>
      </c>
      <c r="J138" s="203" t="e">
        <f t="shared" si="49"/>
        <v>#REF!</v>
      </c>
      <c r="K138" s="203"/>
      <c r="L138" s="203" t="e">
        <f t="shared" si="49"/>
        <v>#REF!</v>
      </c>
      <c r="M138" s="203" t="e">
        <f t="shared" si="49"/>
        <v>#REF!</v>
      </c>
      <c r="N138" s="203" t="e">
        <f t="shared" si="49"/>
        <v>#REF!</v>
      </c>
      <c r="O138" s="203" t="e">
        <f t="shared" si="49"/>
        <v>#REF!</v>
      </c>
      <c r="P138" s="203" t="e">
        <f t="shared" si="49"/>
        <v>#REF!</v>
      </c>
      <c r="Q138" s="203" t="e">
        <f t="shared" si="49"/>
        <v>#REF!</v>
      </c>
      <c r="R138" s="203" t="e">
        <f t="shared" si="49"/>
        <v>#REF!</v>
      </c>
    </row>
    <row r="139" spans="1:222" x14ac:dyDescent="0.2">
      <c r="C139" s="189"/>
    </row>
    <row r="140" spans="1:222" ht="14.25" customHeight="1" x14ac:dyDescent="0.2">
      <c r="C140" s="189"/>
    </row>
    <row r="141" spans="1:222" x14ac:dyDescent="0.2">
      <c r="C141" s="189"/>
    </row>
    <row r="142" spans="1:222" ht="12.75" customHeight="1" x14ac:dyDescent="0.2">
      <c r="C142" s="189"/>
    </row>
    <row r="143" spans="1:222" s="204" customFormat="1" x14ac:dyDescent="0.2">
      <c r="A143"/>
      <c r="B143"/>
      <c r="C143" s="189"/>
      <c r="E143" s="37"/>
      <c r="F143" s="38"/>
      <c r="G143"/>
      <c r="H143"/>
      <c r="I143"/>
      <c r="J143" s="39"/>
      <c r="K143" s="39"/>
      <c r="L143"/>
      <c r="M143"/>
      <c r="N143"/>
      <c r="O143"/>
      <c r="P143"/>
      <c r="Q143"/>
      <c r="R143" s="38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</row>
    <row r="144" spans="1:222" s="204" customFormat="1" x14ac:dyDescent="0.2">
      <c r="A144"/>
      <c r="B144"/>
      <c r="C144" s="189"/>
      <c r="E144" s="37"/>
      <c r="F144" s="38"/>
      <c r="G144"/>
      <c r="H144"/>
      <c r="I144"/>
      <c r="J144" s="39"/>
      <c r="K144" s="39"/>
      <c r="L144"/>
      <c r="M144"/>
      <c r="N144"/>
      <c r="O144"/>
      <c r="P144"/>
      <c r="Q144"/>
      <c r="R144" s="38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</row>
    <row r="145" spans="1:222" s="204" customFormat="1" x14ac:dyDescent="0.2">
      <c r="A145"/>
      <c r="B145"/>
      <c r="C145" s="189"/>
      <c r="E145" s="37"/>
      <c r="F145" s="38"/>
      <c r="G145"/>
      <c r="H145"/>
      <c r="I145"/>
      <c r="J145" s="39"/>
      <c r="K145" s="39"/>
      <c r="L145"/>
      <c r="M145"/>
      <c r="N145"/>
      <c r="O145"/>
      <c r="P145"/>
      <c r="Q145"/>
      <c r="R145" s="38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</row>
    <row r="146" spans="1:222" s="204" customFormat="1" ht="12.75" customHeight="1" x14ac:dyDescent="0.2">
      <c r="A146"/>
      <c r="B146"/>
      <c r="C146" s="189"/>
      <c r="E146" s="37"/>
      <c r="F146" s="38"/>
      <c r="G146"/>
      <c r="H146"/>
      <c r="I146"/>
      <c r="J146" s="39"/>
      <c r="K146" s="39"/>
      <c r="L146"/>
      <c r="M146"/>
      <c r="N146"/>
      <c r="O146"/>
      <c r="P146"/>
      <c r="Q146"/>
      <c r="R146" s="38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</row>
    <row r="147" spans="1:222" s="204" customFormat="1" x14ac:dyDescent="0.2">
      <c r="A147"/>
      <c r="B147"/>
      <c r="C147" s="189"/>
      <c r="E147" s="37"/>
      <c r="F147" s="38"/>
      <c r="G147"/>
      <c r="H147"/>
      <c r="I147"/>
      <c r="J147" s="39"/>
      <c r="K147" s="39"/>
      <c r="L147"/>
      <c r="M147"/>
      <c r="N147"/>
      <c r="O147"/>
      <c r="P147"/>
      <c r="Q147"/>
      <c r="R147" s="38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</row>
    <row r="148" spans="1:222" s="204" customFormat="1" x14ac:dyDescent="0.2">
      <c r="A148"/>
      <c r="B148"/>
      <c r="C148" s="189"/>
      <c r="E148" s="37"/>
      <c r="F148" s="38"/>
      <c r="G148"/>
      <c r="H148"/>
      <c r="I148"/>
      <c r="J148" s="39"/>
      <c r="K148" s="39"/>
      <c r="L148"/>
      <c r="M148"/>
      <c r="N148"/>
      <c r="O148"/>
      <c r="P148"/>
      <c r="Q148"/>
      <c r="R148" s="3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</row>
    <row r="149" spans="1:222" s="204" customFormat="1" x14ac:dyDescent="0.2">
      <c r="A149"/>
      <c r="B149"/>
      <c r="C149" s="189"/>
      <c r="E149" s="37"/>
      <c r="F149" s="38"/>
      <c r="G149"/>
      <c r="H149"/>
      <c r="I149"/>
      <c r="J149" s="39"/>
      <c r="K149" s="39"/>
      <c r="L149"/>
      <c r="M149"/>
      <c r="N149"/>
      <c r="O149"/>
      <c r="P149"/>
      <c r="Q149"/>
      <c r="R149" s="38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</row>
    <row r="150" spans="1:222" s="204" customFormat="1" ht="12.75" customHeight="1" x14ac:dyDescent="0.2">
      <c r="A150"/>
      <c r="B150"/>
      <c r="C150" s="189"/>
      <c r="E150" s="37"/>
      <c r="F150" s="38"/>
      <c r="G150"/>
      <c r="H150"/>
      <c r="I150"/>
      <c r="J150" s="39"/>
      <c r="K150" s="39"/>
      <c r="L150"/>
      <c r="M150"/>
      <c r="N150"/>
      <c r="O150"/>
      <c r="P150"/>
      <c r="Q150"/>
      <c r="R150" s="38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</row>
    <row r="151" spans="1:222" s="204" customFormat="1" x14ac:dyDescent="0.2">
      <c r="A151"/>
      <c r="B151"/>
      <c r="C151" s="189"/>
      <c r="E151" s="37"/>
      <c r="F151" s="38"/>
      <c r="G151"/>
      <c r="H151"/>
      <c r="I151"/>
      <c r="J151" s="39"/>
      <c r="K151" s="39"/>
      <c r="L151"/>
      <c r="M151"/>
      <c r="N151"/>
      <c r="O151"/>
      <c r="P151"/>
      <c r="Q151"/>
      <c r="R151" s="38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</row>
    <row r="152" spans="1:222" s="204" customFormat="1" x14ac:dyDescent="0.2">
      <c r="A152"/>
      <c r="B152"/>
      <c r="C152" s="189"/>
      <c r="E152" s="37"/>
      <c r="F152" s="38"/>
      <c r="G152"/>
      <c r="H152"/>
      <c r="I152"/>
      <c r="J152" s="39"/>
      <c r="K152" s="39"/>
      <c r="L152"/>
      <c r="M152"/>
      <c r="N152"/>
      <c r="O152"/>
      <c r="P152"/>
      <c r="Q152"/>
      <c r="R152" s="38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</row>
    <row r="153" spans="1:222" s="204" customFormat="1" x14ac:dyDescent="0.2">
      <c r="A153"/>
      <c r="B153"/>
      <c r="C153" s="189"/>
      <c r="E153" s="37"/>
      <c r="F153" s="38"/>
      <c r="G153"/>
      <c r="H153"/>
      <c r="I153"/>
      <c r="J153" s="39"/>
      <c r="K153" s="39"/>
      <c r="L153"/>
      <c r="M153"/>
      <c r="N153"/>
      <c r="O153"/>
      <c r="P153"/>
      <c r="Q153"/>
      <c r="R153" s="38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</row>
    <row r="154" spans="1:222" s="204" customFormat="1" ht="12.75" customHeight="1" x14ac:dyDescent="0.2">
      <c r="A154"/>
      <c r="B154"/>
      <c r="C154" s="189"/>
      <c r="E154" s="37"/>
      <c r="F154" s="38"/>
      <c r="G154"/>
      <c r="H154"/>
      <c r="I154"/>
      <c r="J154" s="39"/>
      <c r="K154" s="39"/>
      <c r="L154"/>
      <c r="M154"/>
      <c r="N154"/>
      <c r="O154"/>
      <c r="P154"/>
      <c r="Q154"/>
      <c r="R154" s="38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</row>
    <row r="155" spans="1:222" s="204" customFormat="1" x14ac:dyDescent="0.2">
      <c r="A155"/>
      <c r="B155"/>
      <c r="C155" s="189"/>
      <c r="E155" s="37"/>
      <c r="F155" s="38"/>
      <c r="G155"/>
      <c r="H155"/>
      <c r="I155"/>
      <c r="J155" s="39"/>
      <c r="K155" s="39"/>
      <c r="L155"/>
      <c r="M155"/>
      <c r="N155"/>
      <c r="O155"/>
      <c r="P155"/>
      <c r="Q155"/>
      <c r="R155" s="38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</row>
    <row r="156" spans="1:222" s="204" customFormat="1" x14ac:dyDescent="0.2">
      <c r="A156"/>
      <c r="B156"/>
      <c r="C156" s="189"/>
      <c r="E156" s="37"/>
      <c r="F156" s="38"/>
      <c r="G156"/>
      <c r="H156"/>
      <c r="I156"/>
      <c r="J156" s="39"/>
      <c r="K156" s="39"/>
      <c r="L156"/>
      <c r="M156"/>
      <c r="N156"/>
      <c r="O156"/>
      <c r="P156"/>
      <c r="Q156"/>
      <c r="R156" s="38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</row>
    <row r="157" spans="1:222" s="204" customFormat="1" x14ac:dyDescent="0.2">
      <c r="A157"/>
      <c r="B157"/>
      <c r="C157" s="189"/>
      <c r="E157" s="37"/>
      <c r="F157" s="38"/>
      <c r="G157"/>
      <c r="H157"/>
      <c r="I157"/>
      <c r="J157" s="39"/>
      <c r="K157" s="39"/>
      <c r="L157"/>
      <c r="M157"/>
      <c r="N157"/>
      <c r="O157"/>
      <c r="P157"/>
      <c r="Q157"/>
      <c r="R157" s="38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</row>
    <row r="158" spans="1:222" s="204" customFormat="1" ht="12.75" customHeight="1" x14ac:dyDescent="0.2">
      <c r="A158"/>
      <c r="B158"/>
      <c r="C158" s="189"/>
      <c r="E158" s="37"/>
      <c r="F158" s="38"/>
      <c r="G158"/>
      <c r="H158"/>
      <c r="I158"/>
      <c r="J158" s="39"/>
      <c r="K158" s="39"/>
      <c r="L158"/>
      <c r="M158"/>
      <c r="N158"/>
      <c r="O158"/>
      <c r="P158"/>
      <c r="Q158"/>
      <c r="R158" s="3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</row>
    <row r="159" spans="1:222" s="204" customFormat="1" x14ac:dyDescent="0.2">
      <c r="A159"/>
      <c r="B159"/>
      <c r="C159" s="189"/>
      <c r="E159" s="37"/>
      <c r="F159" s="38"/>
      <c r="G159"/>
      <c r="H159"/>
      <c r="I159"/>
      <c r="J159" s="39"/>
      <c r="K159" s="39"/>
      <c r="L159"/>
      <c r="M159"/>
      <c r="N159"/>
      <c r="O159"/>
      <c r="P159"/>
      <c r="Q159"/>
      <c r="R159" s="38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</row>
    <row r="160" spans="1:222" s="204" customFormat="1" x14ac:dyDescent="0.2">
      <c r="A160"/>
      <c r="B160"/>
      <c r="C160" s="189"/>
      <c r="E160" s="37"/>
      <c r="F160" s="38"/>
      <c r="G160"/>
      <c r="H160"/>
      <c r="I160"/>
      <c r="J160" s="39"/>
      <c r="K160" s="39"/>
      <c r="L160"/>
      <c r="M160"/>
      <c r="N160"/>
      <c r="O160"/>
      <c r="P160"/>
      <c r="Q160"/>
      <c r="R160" s="38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</row>
    <row r="161" spans="1:222" s="204" customFormat="1" x14ac:dyDescent="0.2">
      <c r="A161"/>
      <c r="B161"/>
      <c r="C161" s="189"/>
      <c r="E161" s="37"/>
      <c r="F161" s="38"/>
      <c r="G161"/>
      <c r="H161"/>
      <c r="I161"/>
      <c r="J161" s="39"/>
      <c r="K161" s="39"/>
      <c r="L161"/>
      <c r="M161"/>
      <c r="N161"/>
      <c r="O161"/>
      <c r="P161"/>
      <c r="Q161"/>
      <c r="R161" s="38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</row>
    <row r="162" spans="1:222" s="204" customFormat="1" ht="12.75" customHeight="1" x14ac:dyDescent="0.2">
      <c r="A162"/>
      <c r="B162"/>
      <c r="C162" s="189"/>
      <c r="E162" s="37"/>
      <c r="F162" s="38"/>
      <c r="G162"/>
      <c r="H162"/>
      <c r="I162"/>
      <c r="J162" s="39"/>
      <c r="K162" s="39"/>
      <c r="L162"/>
      <c r="M162"/>
      <c r="N162"/>
      <c r="O162"/>
      <c r="P162"/>
      <c r="Q162"/>
      <c r="R162" s="38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</row>
    <row r="163" spans="1:222" s="204" customFormat="1" x14ac:dyDescent="0.2">
      <c r="A163"/>
      <c r="B163"/>
      <c r="C163" s="189"/>
      <c r="E163" s="37"/>
      <c r="F163" s="38"/>
      <c r="G163"/>
      <c r="H163"/>
      <c r="I163"/>
      <c r="J163" s="39"/>
      <c r="K163" s="39"/>
      <c r="L163"/>
      <c r="M163"/>
      <c r="N163"/>
      <c r="O163"/>
      <c r="P163"/>
      <c r="Q163"/>
      <c r="R163" s="38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</row>
    <row r="164" spans="1:222" s="204" customFormat="1" x14ac:dyDescent="0.2">
      <c r="A164"/>
      <c r="B164"/>
      <c r="C164" s="189"/>
      <c r="E164" s="37"/>
      <c r="F164" s="38"/>
      <c r="G164"/>
      <c r="H164"/>
      <c r="I164"/>
      <c r="J164" s="39"/>
      <c r="K164" s="39"/>
      <c r="L164"/>
      <c r="M164"/>
      <c r="N164"/>
      <c r="O164"/>
      <c r="P164"/>
      <c r="Q164"/>
      <c r="R164" s="38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</row>
    <row r="165" spans="1:222" s="204" customFormat="1" x14ac:dyDescent="0.2">
      <c r="A165"/>
      <c r="B165"/>
      <c r="C165" s="189"/>
      <c r="E165" s="37"/>
      <c r="F165" s="38"/>
      <c r="G165"/>
      <c r="H165"/>
      <c r="I165"/>
      <c r="J165" s="39"/>
      <c r="K165" s="39"/>
      <c r="L165"/>
      <c r="M165"/>
      <c r="N165"/>
      <c r="O165"/>
      <c r="P165"/>
      <c r="Q165"/>
      <c r="R165" s="38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</row>
    <row r="166" spans="1:222" s="204" customFormat="1" ht="12.75" customHeight="1" x14ac:dyDescent="0.2">
      <c r="A166"/>
      <c r="B166"/>
      <c r="C166" s="189"/>
      <c r="E166" s="37"/>
      <c r="F166" s="38"/>
      <c r="G166"/>
      <c r="H166"/>
      <c r="I166"/>
      <c r="J166" s="39"/>
      <c r="K166" s="39"/>
      <c r="L166"/>
      <c r="M166"/>
      <c r="N166"/>
      <c r="O166"/>
      <c r="P166"/>
      <c r="Q166"/>
      <c r="R166" s="38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</row>
    <row r="167" spans="1:222" s="204" customFormat="1" x14ac:dyDescent="0.2">
      <c r="A167"/>
      <c r="B167"/>
      <c r="C167" s="189"/>
      <c r="E167" s="37"/>
      <c r="F167" s="38"/>
      <c r="G167"/>
      <c r="H167"/>
      <c r="I167"/>
      <c r="J167" s="39"/>
      <c r="K167" s="39"/>
      <c r="L167"/>
      <c r="M167"/>
      <c r="N167"/>
      <c r="O167"/>
      <c r="P167"/>
      <c r="Q167"/>
      <c r="R167" s="38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</row>
    <row r="168" spans="1:222" s="204" customFormat="1" x14ac:dyDescent="0.2">
      <c r="A168"/>
      <c r="B168"/>
      <c r="C168" s="189"/>
      <c r="E168" s="37"/>
      <c r="F168" s="38"/>
      <c r="G168"/>
      <c r="H168"/>
      <c r="I168"/>
      <c r="J168" s="39"/>
      <c r="K168" s="39"/>
      <c r="L168"/>
      <c r="M168"/>
      <c r="N168"/>
      <c r="O168"/>
      <c r="P168"/>
      <c r="Q168"/>
      <c r="R168" s="3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</row>
    <row r="169" spans="1:222" s="204" customFormat="1" x14ac:dyDescent="0.2">
      <c r="A169"/>
      <c r="B169"/>
      <c r="C169" s="189"/>
      <c r="E169" s="37"/>
      <c r="F169" s="38"/>
      <c r="G169"/>
      <c r="H169"/>
      <c r="I169"/>
      <c r="J169" s="39"/>
      <c r="K169" s="39"/>
      <c r="L169"/>
      <c r="M169"/>
      <c r="N169"/>
      <c r="O169"/>
      <c r="P169"/>
      <c r="Q169"/>
      <c r="R169" s="38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</row>
    <row r="170" spans="1:222" s="204" customFormat="1" ht="12.75" customHeight="1" x14ac:dyDescent="0.2">
      <c r="A170"/>
      <c r="B170"/>
      <c r="C170" s="189"/>
      <c r="E170" s="37"/>
      <c r="F170" s="38"/>
      <c r="G170"/>
      <c r="H170"/>
      <c r="I170"/>
      <c r="J170" s="39"/>
      <c r="K170" s="39"/>
      <c r="L170"/>
      <c r="M170"/>
      <c r="N170"/>
      <c r="O170"/>
      <c r="P170"/>
      <c r="Q170"/>
      <c r="R170" s="38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</row>
    <row r="171" spans="1:222" s="204" customFormat="1" x14ac:dyDescent="0.2">
      <c r="A171"/>
      <c r="B171"/>
      <c r="C171" s="189"/>
      <c r="E171" s="37"/>
      <c r="F171" s="38"/>
      <c r="G171"/>
      <c r="H171"/>
      <c r="I171"/>
      <c r="J171" s="39"/>
      <c r="K171" s="39"/>
      <c r="L171"/>
      <c r="M171"/>
      <c r="N171"/>
      <c r="O171"/>
      <c r="P171"/>
      <c r="Q171"/>
      <c r="R171" s="38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</row>
    <row r="172" spans="1:222" s="204" customFormat="1" x14ac:dyDescent="0.2">
      <c r="A172"/>
      <c r="B172"/>
      <c r="C172" s="189"/>
      <c r="E172" s="37"/>
      <c r="F172" s="38"/>
      <c r="G172"/>
      <c r="H172"/>
      <c r="I172"/>
      <c r="J172" s="39"/>
      <c r="K172" s="39"/>
      <c r="L172"/>
      <c r="M172"/>
      <c r="N172"/>
      <c r="O172"/>
      <c r="P172"/>
      <c r="Q172"/>
      <c r="R172" s="38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</row>
    <row r="173" spans="1:222" s="204" customFormat="1" x14ac:dyDescent="0.2">
      <c r="A173"/>
      <c r="B173"/>
      <c r="C173" s="189"/>
      <c r="E173" s="37"/>
      <c r="F173" s="38"/>
      <c r="G173"/>
      <c r="H173"/>
      <c r="I173"/>
      <c r="J173" s="39"/>
      <c r="K173" s="39"/>
      <c r="L173"/>
      <c r="M173"/>
      <c r="N173"/>
      <c r="O173"/>
      <c r="P173"/>
      <c r="Q173"/>
      <c r="R173" s="38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</row>
    <row r="174" spans="1:222" s="204" customFormat="1" ht="12.75" customHeight="1" x14ac:dyDescent="0.2">
      <c r="A174"/>
      <c r="B174"/>
      <c r="C174" s="189"/>
      <c r="E174" s="37"/>
      <c r="F174" s="38"/>
      <c r="G174"/>
      <c r="H174"/>
      <c r="I174"/>
      <c r="J174" s="39"/>
      <c r="K174" s="39"/>
      <c r="L174"/>
      <c r="M174"/>
      <c r="N174"/>
      <c r="O174"/>
      <c r="P174"/>
      <c r="Q174"/>
      <c r="R174" s="38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</row>
    <row r="175" spans="1:222" s="204" customFormat="1" x14ac:dyDescent="0.2">
      <c r="A175"/>
      <c r="B175"/>
      <c r="C175" s="189"/>
      <c r="E175" s="37"/>
      <c r="F175" s="38"/>
      <c r="G175"/>
      <c r="H175"/>
      <c r="I175"/>
      <c r="J175" s="39"/>
      <c r="K175" s="39"/>
      <c r="L175"/>
      <c r="M175"/>
      <c r="N175"/>
      <c r="O175"/>
      <c r="P175"/>
      <c r="Q175"/>
      <c r="R175" s="38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</row>
    <row r="176" spans="1:222" s="204" customFormat="1" x14ac:dyDescent="0.2">
      <c r="A176"/>
      <c r="B176"/>
      <c r="C176" s="189"/>
      <c r="E176" s="37"/>
      <c r="F176" s="38"/>
      <c r="G176"/>
      <c r="H176"/>
      <c r="I176"/>
      <c r="J176" s="39"/>
      <c r="K176" s="39"/>
      <c r="L176"/>
      <c r="M176"/>
      <c r="N176"/>
      <c r="O176"/>
      <c r="P176"/>
      <c r="Q176"/>
      <c r="R176" s="38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</row>
    <row r="177" spans="1:222" s="204" customFormat="1" x14ac:dyDescent="0.2">
      <c r="A177"/>
      <c r="B177"/>
      <c r="C177" s="189"/>
      <c r="E177" s="37"/>
      <c r="F177" s="38"/>
      <c r="G177"/>
      <c r="H177"/>
      <c r="I177"/>
      <c r="J177" s="39"/>
      <c r="K177" s="39"/>
      <c r="L177"/>
      <c r="M177"/>
      <c r="N177"/>
      <c r="O177"/>
      <c r="P177"/>
      <c r="Q177"/>
      <c r="R177" s="38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</row>
    <row r="178" spans="1:222" s="204" customFormat="1" ht="12.75" customHeight="1" x14ac:dyDescent="0.2">
      <c r="A178"/>
      <c r="B178"/>
      <c r="C178" s="189"/>
      <c r="E178" s="37"/>
      <c r="F178" s="38"/>
      <c r="G178"/>
      <c r="H178"/>
      <c r="I178"/>
      <c r="J178" s="39"/>
      <c r="K178" s="39"/>
      <c r="L178"/>
      <c r="M178"/>
      <c r="N178"/>
      <c r="O178"/>
      <c r="P178"/>
      <c r="Q178"/>
      <c r="R178" s="3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</row>
    <row r="179" spans="1:222" s="204" customFormat="1" x14ac:dyDescent="0.2">
      <c r="A179"/>
      <c r="B179"/>
      <c r="C179" s="189"/>
      <c r="E179" s="37"/>
      <c r="F179" s="38"/>
      <c r="G179"/>
      <c r="H179"/>
      <c r="I179"/>
      <c r="J179" s="39"/>
      <c r="K179" s="39"/>
      <c r="L179"/>
      <c r="M179"/>
      <c r="N179"/>
      <c r="O179"/>
      <c r="P179"/>
      <c r="Q179"/>
      <c r="R179" s="38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</row>
    <row r="180" spans="1:222" s="204" customFormat="1" x14ac:dyDescent="0.2">
      <c r="A180"/>
      <c r="B180"/>
      <c r="C180" s="189"/>
      <c r="E180" s="37"/>
      <c r="F180" s="38"/>
      <c r="G180"/>
      <c r="H180"/>
      <c r="I180"/>
      <c r="J180" s="39"/>
      <c r="K180" s="39"/>
      <c r="L180"/>
      <c r="M180"/>
      <c r="N180"/>
      <c r="O180"/>
      <c r="P180"/>
      <c r="Q180"/>
      <c r="R180" s="38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</row>
    <row r="181" spans="1:222" s="204" customFormat="1" x14ac:dyDescent="0.2">
      <c r="A181"/>
      <c r="B181"/>
      <c r="C181" s="189"/>
      <c r="E181" s="37"/>
      <c r="F181" s="38"/>
      <c r="G181"/>
      <c r="H181"/>
      <c r="I181"/>
      <c r="J181" s="39"/>
      <c r="K181" s="39"/>
      <c r="L181"/>
      <c r="M181"/>
      <c r="N181"/>
      <c r="O181"/>
      <c r="P181"/>
      <c r="Q181"/>
      <c r="R181" s="38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</row>
    <row r="182" spans="1:222" s="204" customFormat="1" ht="12.75" customHeight="1" x14ac:dyDescent="0.2">
      <c r="A182"/>
      <c r="B182"/>
      <c r="C182" s="189"/>
      <c r="E182" s="37"/>
      <c r="F182" s="38"/>
      <c r="G182"/>
      <c r="H182"/>
      <c r="I182"/>
      <c r="J182" s="39"/>
      <c r="K182" s="39"/>
      <c r="L182"/>
      <c r="M182"/>
      <c r="N182"/>
      <c r="O182"/>
      <c r="P182"/>
      <c r="Q182"/>
      <c r="R182" s="38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</row>
    <row r="183" spans="1:222" s="204" customFormat="1" x14ac:dyDescent="0.2">
      <c r="A183"/>
      <c r="B183"/>
      <c r="C183" s="189"/>
      <c r="E183" s="37"/>
      <c r="F183" s="38"/>
      <c r="G183"/>
      <c r="H183"/>
      <c r="I183"/>
      <c r="J183" s="39"/>
      <c r="K183" s="39"/>
      <c r="L183"/>
      <c r="M183"/>
      <c r="N183"/>
      <c r="O183"/>
      <c r="P183"/>
      <c r="Q183"/>
      <c r="R183" s="38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</row>
    <row r="184" spans="1:222" s="204" customFormat="1" x14ac:dyDescent="0.2">
      <c r="A184"/>
      <c r="B184"/>
      <c r="C184" s="189"/>
      <c r="E184" s="37"/>
      <c r="F184" s="38"/>
      <c r="G184"/>
      <c r="H184"/>
      <c r="I184"/>
      <c r="J184" s="39"/>
      <c r="K184" s="39"/>
      <c r="L184"/>
      <c r="M184"/>
      <c r="N184"/>
      <c r="O184"/>
      <c r="P184"/>
      <c r="Q184"/>
      <c r="R184" s="38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</row>
    <row r="185" spans="1:222" s="204" customFormat="1" x14ac:dyDescent="0.2">
      <c r="A185"/>
      <c r="B185"/>
      <c r="C185" s="189"/>
      <c r="E185" s="37"/>
      <c r="F185" s="38"/>
      <c r="G185"/>
      <c r="H185"/>
      <c r="I185"/>
      <c r="J185" s="39"/>
      <c r="K185" s="39"/>
      <c r="L185"/>
      <c r="M185"/>
      <c r="N185"/>
      <c r="O185"/>
      <c r="P185"/>
      <c r="Q185"/>
      <c r="R185" s="38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</row>
    <row r="186" spans="1:222" s="204" customFormat="1" ht="12.75" customHeight="1" x14ac:dyDescent="0.2">
      <c r="A186"/>
      <c r="B186"/>
      <c r="C186" s="189"/>
      <c r="E186" s="37"/>
      <c r="F186" s="38"/>
      <c r="G186"/>
      <c r="H186"/>
      <c r="I186"/>
      <c r="J186" s="39"/>
      <c r="K186" s="39"/>
      <c r="L186"/>
      <c r="M186"/>
      <c r="N186"/>
      <c r="O186"/>
      <c r="P186"/>
      <c r="Q186"/>
      <c r="R186" s="38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</row>
    <row r="187" spans="1:222" s="204" customFormat="1" x14ac:dyDescent="0.2">
      <c r="A187"/>
      <c r="B187"/>
      <c r="C187" s="189"/>
      <c r="E187" s="37"/>
      <c r="F187" s="38"/>
      <c r="G187"/>
      <c r="H187"/>
      <c r="I187"/>
      <c r="J187" s="39"/>
      <c r="K187" s="39"/>
      <c r="L187"/>
      <c r="M187"/>
      <c r="N187"/>
      <c r="O187"/>
      <c r="P187"/>
      <c r="Q187"/>
      <c r="R187" s="38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</row>
    <row r="188" spans="1:222" s="204" customFormat="1" x14ac:dyDescent="0.2">
      <c r="A188"/>
      <c r="B188"/>
      <c r="C188" s="189"/>
      <c r="E188" s="37"/>
      <c r="F188" s="38"/>
      <c r="G188"/>
      <c r="H188"/>
      <c r="I188"/>
      <c r="J188" s="39"/>
      <c r="K188" s="39"/>
      <c r="L188"/>
      <c r="M188"/>
      <c r="N188"/>
      <c r="O188"/>
      <c r="P188"/>
      <c r="Q188"/>
      <c r="R188" s="3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</row>
    <row r="189" spans="1:222" s="204" customFormat="1" x14ac:dyDescent="0.2">
      <c r="A189"/>
      <c r="B189"/>
      <c r="C189" s="189"/>
      <c r="E189" s="37"/>
      <c r="F189" s="38"/>
      <c r="G189"/>
      <c r="H189"/>
      <c r="I189"/>
      <c r="J189" s="39"/>
      <c r="K189" s="39"/>
      <c r="L189"/>
      <c r="M189"/>
      <c r="N189"/>
      <c r="O189"/>
      <c r="P189"/>
      <c r="Q189"/>
      <c r="R189" s="38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</row>
    <row r="190" spans="1:222" s="204" customFormat="1" ht="12.75" customHeight="1" x14ac:dyDescent="0.2">
      <c r="A190"/>
      <c r="B190"/>
      <c r="C190" s="189"/>
      <c r="E190" s="37"/>
      <c r="F190" s="38"/>
      <c r="G190"/>
      <c r="H190"/>
      <c r="I190"/>
      <c r="J190" s="39"/>
      <c r="K190" s="39"/>
      <c r="L190"/>
      <c r="M190"/>
      <c r="N190"/>
      <c r="O190"/>
      <c r="P190"/>
      <c r="Q190"/>
      <c r="R190" s="38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</row>
    <row r="191" spans="1:222" s="204" customFormat="1" x14ac:dyDescent="0.2">
      <c r="A191"/>
      <c r="B191"/>
      <c r="C191" s="189"/>
      <c r="E191" s="37"/>
      <c r="F191" s="38"/>
      <c r="G191"/>
      <c r="H191"/>
      <c r="I191"/>
      <c r="J191" s="39"/>
      <c r="K191" s="39"/>
      <c r="L191"/>
      <c r="M191"/>
      <c r="N191"/>
      <c r="O191"/>
      <c r="P191"/>
      <c r="Q191"/>
      <c r="R191" s="38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</row>
    <row r="192" spans="1:222" s="204" customFormat="1" x14ac:dyDescent="0.2">
      <c r="A192"/>
      <c r="B192"/>
      <c r="C192" s="189"/>
      <c r="E192" s="37"/>
      <c r="F192" s="38"/>
      <c r="G192"/>
      <c r="H192"/>
      <c r="I192"/>
      <c r="J192" s="39"/>
      <c r="K192" s="39"/>
      <c r="L192"/>
      <c r="M192"/>
      <c r="N192"/>
      <c r="O192"/>
      <c r="P192"/>
      <c r="Q192"/>
      <c r="R192" s="38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</row>
    <row r="193" spans="1:222" s="204" customFormat="1" x14ac:dyDescent="0.2">
      <c r="A193"/>
      <c r="B193"/>
      <c r="C193" s="189"/>
      <c r="E193" s="37"/>
      <c r="F193" s="38"/>
      <c r="G193"/>
      <c r="H193"/>
      <c r="I193"/>
      <c r="J193" s="39"/>
      <c r="K193" s="39"/>
      <c r="L193"/>
      <c r="M193"/>
      <c r="N193"/>
      <c r="O193"/>
      <c r="P193"/>
      <c r="Q193"/>
      <c r="R193" s="38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</row>
    <row r="194" spans="1:222" s="204" customFormat="1" ht="12.75" customHeight="1" x14ac:dyDescent="0.2">
      <c r="A194"/>
      <c r="B194"/>
      <c r="C194" s="189"/>
      <c r="E194" s="37"/>
      <c r="F194" s="38"/>
      <c r="G194"/>
      <c r="H194"/>
      <c r="I194"/>
      <c r="J194" s="39"/>
      <c r="K194" s="39"/>
      <c r="L194"/>
      <c r="M194"/>
      <c r="N194"/>
      <c r="O194"/>
      <c r="P194"/>
      <c r="Q194"/>
      <c r="R194" s="38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</row>
    <row r="195" spans="1:222" s="204" customFormat="1" x14ac:dyDescent="0.2">
      <c r="A195"/>
      <c r="B195"/>
      <c r="C195" s="189"/>
      <c r="E195" s="37"/>
      <c r="F195" s="38"/>
      <c r="G195"/>
      <c r="H195"/>
      <c r="I195"/>
      <c r="J195" s="39"/>
      <c r="K195" s="39"/>
      <c r="L195"/>
      <c r="M195"/>
      <c r="N195"/>
      <c r="O195"/>
      <c r="P195"/>
      <c r="Q195"/>
      <c r="R195" s="38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</row>
    <row r="196" spans="1:222" s="204" customFormat="1" x14ac:dyDescent="0.2">
      <c r="A196"/>
      <c r="B196"/>
      <c r="C196" s="189"/>
      <c r="E196" s="37"/>
      <c r="F196" s="38"/>
      <c r="G196"/>
      <c r="H196"/>
      <c r="I196"/>
      <c r="J196" s="39"/>
      <c r="K196" s="39"/>
      <c r="L196"/>
      <c r="M196"/>
      <c r="N196"/>
      <c r="O196"/>
      <c r="P196"/>
      <c r="Q196"/>
      <c r="R196" s="38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</row>
    <row r="197" spans="1:222" s="204" customFormat="1" x14ac:dyDescent="0.2">
      <c r="A197"/>
      <c r="B197"/>
      <c r="C197" s="189"/>
      <c r="E197" s="37"/>
      <c r="F197" s="38"/>
      <c r="G197"/>
      <c r="H197"/>
      <c r="I197"/>
      <c r="J197" s="39"/>
      <c r="K197" s="39"/>
      <c r="L197"/>
      <c r="M197"/>
      <c r="N197"/>
      <c r="O197"/>
      <c r="P197"/>
      <c r="Q197"/>
      <c r="R197" s="38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</row>
    <row r="198" spans="1:222" s="204" customFormat="1" ht="12.75" customHeight="1" x14ac:dyDescent="0.2">
      <c r="A198"/>
      <c r="B198"/>
      <c r="C198" s="189"/>
      <c r="E198" s="37"/>
      <c r="F198" s="38"/>
      <c r="G198"/>
      <c r="H198"/>
      <c r="I198"/>
      <c r="J198" s="39"/>
      <c r="K198" s="39"/>
      <c r="L198"/>
      <c r="M198"/>
      <c r="N198"/>
      <c r="O198"/>
      <c r="P198"/>
      <c r="Q198"/>
      <c r="R198" s="3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</row>
    <row r="199" spans="1:222" s="204" customFormat="1" x14ac:dyDescent="0.2">
      <c r="A199"/>
      <c r="B199"/>
      <c r="C199" s="189"/>
      <c r="E199" s="37"/>
      <c r="F199" s="38"/>
      <c r="G199"/>
      <c r="H199"/>
      <c r="I199"/>
      <c r="J199" s="39"/>
      <c r="K199" s="39"/>
      <c r="L199"/>
      <c r="M199"/>
      <c r="N199"/>
      <c r="O199"/>
      <c r="P199"/>
      <c r="Q199"/>
      <c r="R199" s="38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</row>
    <row r="200" spans="1:222" s="204" customFormat="1" x14ac:dyDescent="0.2">
      <c r="A200"/>
      <c r="B200"/>
      <c r="C200" s="189"/>
      <c r="E200" s="37"/>
      <c r="F200" s="38"/>
      <c r="G200"/>
      <c r="H200"/>
      <c r="I200"/>
      <c r="J200" s="39"/>
      <c r="K200" s="39"/>
      <c r="L200"/>
      <c r="M200"/>
      <c r="N200"/>
      <c r="O200"/>
      <c r="P200"/>
      <c r="Q200"/>
      <c r="R200" s="38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</row>
    <row r="201" spans="1:222" s="204" customFormat="1" x14ac:dyDescent="0.2">
      <c r="A201"/>
      <c r="B201"/>
      <c r="C201" s="189"/>
      <c r="E201" s="37"/>
      <c r="F201" s="38"/>
      <c r="G201"/>
      <c r="H201"/>
      <c r="I201"/>
      <c r="J201" s="39"/>
      <c r="K201" s="39"/>
      <c r="L201"/>
      <c r="M201"/>
      <c r="N201"/>
      <c r="O201"/>
      <c r="P201"/>
      <c r="Q201"/>
      <c r="R201" s="38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</row>
    <row r="202" spans="1:222" s="204" customFormat="1" ht="12.75" customHeight="1" x14ac:dyDescent="0.2">
      <c r="A202"/>
      <c r="B202"/>
      <c r="C202" s="189"/>
      <c r="E202" s="37"/>
      <c r="F202" s="38"/>
      <c r="G202"/>
      <c r="H202"/>
      <c r="I202"/>
      <c r="J202" s="39"/>
      <c r="K202" s="39"/>
      <c r="L202"/>
      <c r="M202"/>
      <c r="N202"/>
      <c r="O202"/>
      <c r="P202"/>
      <c r="Q202"/>
      <c r="R202" s="38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</row>
    <row r="203" spans="1:222" s="204" customFormat="1" x14ac:dyDescent="0.2">
      <c r="A203"/>
      <c r="B203"/>
      <c r="C203" s="189"/>
      <c r="E203" s="37"/>
      <c r="F203" s="38"/>
      <c r="G203"/>
      <c r="H203"/>
      <c r="I203"/>
      <c r="J203" s="39"/>
      <c r="K203" s="39"/>
      <c r="L203"/>
      <c r="M203"/>
      <c r="N203"/>
      <c r="O203"/>
      <c r="P203"/>
      <c r="Q203"/>
      <c r="R203" s="38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</row>
    <row r="204" spans="1:222" s="204" customFormat="1" x14ac:dyDescent="0.2">
      <c r="A204"/>
      <c r="B204"/>
      <c r="C204" s="189"/>
      <c r="E204" s="37"/>
      <c r="F204" s="38"/>
      <c r="G204"/>
      <c r="H204"/>
      <c r="I204"/>
      <c r="J204" s="39"/>
      <c r="K204" s="39"/>
      <c r="L204"/>
      <c r="M204"/>
      <c r="N204"/>
      <c r="O204"/>
      <c r="P204"/>
      <c r="Q204"/>
      <c r="R204" s="38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</row>
    <row r="205" spans="1:222" s="204" customFormat="1" x14ac:dyDescent="0.2">
      <c r="A205"/>
      <c r="B205"/>
      <c r="C205" s="189"/>
      <c r="E205" s="37"/>
      <c r="F205" s="38"/>
      <c r="G205"/>
      <c r="H205"/>
      <c r="I205"/>
      <c r="J205" s="39"/>
      <c r="K205" s="39"/>
      <c r="L205"/>
      <c r="M205"/>
      <c r="N205"/>
      <c r="O205"/>
      <c r="P205"/>
      <c r="Q205"/>
      <c r="R205" s="38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</row>
    <row r="206" spans="1:222" s="204" customFormat="1" ht="12.75" customHeight="1" x14ac:dyDescent="0.2">
      <c r="A206"/>
      <c r="B206"/>
      <c r="C206" s="189"/>
      <c r="E206" s="37"/>
      <c r="F206" s="38"/>
      <c r="G206"/>
      <c r="H206"/>
      <c r="I206"/>
      <c r="J206" s="39"/>
      <c r="K206" s="39"/>
      <c r="L206"/>
      <c r="M206"/>
      <c r="N206"/>
      <c r="O206"/>
      <c r="P206"/>
      <c r="Q206"/>
      <c r="R206" s="38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</row>
    <row r="207" spans="1:222" s="204" customFormat="1" x14ac:dyDescent="0.2">
      <c r="A207"/>
      <c r="B207"/>
      <c r="C207" s="189"/>
      <c r="E207" s="37"/>
      <c r="F207" s="38"/>
      <c r="G207"/>
      <c r="H207"/>
      <c r="I207"/>
      <c r="J207" s="39"/>
      <c r="K207" s="39"/>
      <c r="L207"/>
      <c r="M207"/>
      <c r="N207"/>
      <c r="O207"/>
      <c r="P207"/>
      <c r="Q207"/>
      <c r="R207" s="38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</row>
    <row r="208" spans="1:222" s="204" customFormat="1" x14ac:dyDescent="0.2">
      <c r="A208"/>
      <c r="B208"/>
      <c r="C208" s="189"/>
      <c r="E208" s="37"/>
      <c r="F208" s="38"/>
      <c r="G208"/>
      <c r="H208"/>
      <c r="I208"/>
      <c r="J208" s="39"/>
      <c r="K208" s="39"/>
      <c r="L208"/>
      <c r="M208"/>
      <c r="N208"/>
      <c r="O208"/>
      <c r="P208"/>
      <c r="Q208"/>
      <c r="R208" s="3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</row>
    <row r="209" spans="1:222" s="204" customFormat="1" x14ac:dyDescent="0.2">
      <c r="A209"/>
      <c r="B209"/>
      <c r="C209" s="189"/>
      <c r="E209" s="37"/>
      <c r="F209" s="38"/>
      <c r="G209"/>
      <c r="H209"/>
      <c r="I209"/>
      <c r="J209" s="39"/>
      <c r="K209" s="39"/>
      <c r="L209"/>
      <c r="M209"/>
      <c r="N209"/>
      <c r="O209"/>
      <c r="P209"/>
      <c r="Q209"/>
      <c r="R209" s="38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</row>
    <row r="210" spans="1:222" s="204" customFormat="1" ht="12.75" customHeight="1" x14ac:dyDescent="0.2">
      <c r="A210"/>
      <c r="B210"/>
      <c r="C210" s="189"/>
      <c r="E210" s="37"/>
      <c r="F210" s="38"/>
      <c r="G210"/>
      <c r="H210"/>
      <c r="I210"/>
      <c r="J210" s="39"/>
      <c r="K210" s="39"/>
      <c r="L210"/>
      <c r="M210"/>
      <c r="N210"/>
      <c r="O210"/>
      <c r="P210"/>
      <c r="Q210"/>
      <c r="R210" s="38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</row>
    <row r="211" spans="1:222" s="204" customFormat="1" x14ac:dyDescent="0.2">
      <c r="A211"/>
      <c r="B211"/>
      <c r="C211" s="189"/>
      <c r="E211" s="37"/>
      <c r="F211" s="38"/>
      <c r="G211"/>
      <c r="H211"/>
      <c r="I211"/>
      <c r="J211" s="39"/>
      <c r="K211" s="39"/>
      <c r="L211"/>
      <c r="M211"/>
      <c r="N211"/>
      <c r="O211"/>
      <c r="P211"/>
      <c r="Q211"/>
      <c r="R211" s="38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</row>
    <row r="212" spans="1:222" s="204" customFormat="1" x14ac:dyDescent="0.2">
      <c r="A212"/>
      <c r="B212"/>
      <c r="C212" s="189"/>
      <c r="E212" s="37"/>
      <c r="F212" s="38"/>
      <c r="G212"/>
      <c r="H212"/>
      <c r="I212"/>
      <c r="J212" s="39"/>
      <c r="K212" s="39"/>
      <c r="L212"/>
      <c r="M212"/>
      <c r="N212"/>
      <c r="O212"/>
      <c r="P212"/>
      <c r="Q212"/>
      <c r="R212" s="38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</row>
    <row r="213" spans="1:222" s="204" customFormat="1" x14ac:dyDescent="0.2">
      <c r="A213"/>
      <c r="B213"/>
      <c r="C213" s="189"/>
      <c r="E213" s="37"/>
      <c r="F213" s="38"/>
      <c r="G213"/>
      <c r="H213"/>
      <c r="I213"/>
      <c r="J213" s="39"/>
      <c r="K213" s="39"/>
      <c r="L213"/>
      <c r="M213"/>
      <c r="N213"/>
      <c r="O213"/>
      <c r="P213"/>
      <c r="Q213"/>
      <c r="R213" s="38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</row>
    <row r="214" spans="1:222" s="204" customFormat="1" ht="12.75" customHeight="1" x14ac:dyDescent="0.2">
      <c r="A214"/>
      <c r="B214"/>
      <c r="C214" s="189"/>
      <c r="E214" s="37"/>
      <c r="F214" s="38"/>
      <c r="G214"/>
      <c r="H214"/>
      <c r="I214"/>
      <c r="J214" s="39"/>
      <c r="K214" s="39"/>
      <c r="L214"/>
      <c r="M214"/>
      <c r="N214"/>
      <c r="O214"/>
      <c r="P214"/>
      <c r="Q214"/>
      <c r="R214" s="38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</row>
    <row r="215" spans="1:222" s="204" customFormat="1" x14ac:dyDescent="0.2">
      <c r="A215"/>
      <c r="B215"/>
      <c r="C215" s="189"/>
      <c r="E215" s="37"/>
      <c r="F215" s="38"/>
      <c r="G215"/>
      <c r="H215"/>
      <c r="I215"/>
      <c r="J215" s="39"/>
      <c r="K215" s="39"/>
      <c r="L215"/>
      <c r="M215"/>
      <c r="N215"/>
      <c r="O215"/>
      <c r="P215"/>
      <c r="Q215"/>
      <c r="R215" s="38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</row>
    <row r="216" spans="1:222" s="204" customFormat="1" x14ac:dyDescent="0.2">
      <c r="A216"/>
      <c r="B216"/>
      <c r="C216" s="189"/>
      <c r="E216" s="37"/>
      <c r="F216" s="38"/>
      <c r="G216"/>
      <c r="H216"/>
      <c r="I216"/>
      <c r="J216" s="39"/>
      <c r="K216" s="39"/>
      <c r="L216"/>
      <c r="M216"/>
      <c r="N216"/>
      <c r="O216"/>
      <c r="P216"/>
      <c r="Q216"/>
      <c r="R216" s="38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</row>
    <row r="217" spans="1:222" s="204" customFormat="1" x14ac:dyDescent="0.2">
      <c r="A217"/>
      <c r="B217"/>
      <c r="C217" s="189"/>
      <c r="E217" s="37"/>
      <c r="F217" s="38"/>
      <c r="G217"/>
      <c r="H217"/>
      <c r="I217"/>
      <c r="J217" s="39"/>
      <c r="K217" s="39"/>
      <c r="L217"/>
      <c r="M217"/>
      <c r="N217"/>
      <c r="O217"/>
      <c r="P217"/>
      <c r="Q217"/>
      <c r="R217" s="38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</row>
    <row r="218" spans="1:222" s="204" customFormat="1" ht="12.75" customHeight="1" x14ac:dyDescent="0.2">
      <c r="A218"/>
      <c r="B218"/>
      <c r="C218" s="189"/>
      <c r="E218" s="37"/>
      <c r="F218" s="38"/>
      <c r="G218"/>
      <c r="H218"/>
      <c r="I218"/>
      <c r="J218" s="39"/>
      <c r="K218" s="39"/>
      <c r="L218"/>
      <c r="M218"/>
      <c r="N218"/>
      <c r="O218"/>
      <c r="P218"/>
      <c r="Q218"/>
      <c r="R218" s="3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</row>
    <row r="219" spans="1:222" s="204" customFormat="1" x14ac:dyDescent="0.2">
      <c r="A219"/>
      <c r="B219"/>
      <c r="C219" s="189"/>
      <c r="E219" s="37"/>
      <c r="F219" s="38"/>
      <c r="G219"/>
      <c r="H219"/>
      <c r="I219"/>
      <c r="J219" s="39"/>
      <c r="K219" s="39"/>
      <c r="L219"/>
      <c r="M219"/>
      <c r="N219"/>
      <c r="O219"/>
      <c r="P219"/>
      <c r="Q219"/>
      <c r="R219" s="38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2" s="204" customFormat="1" x14ac:dyDescent="0.2">
      <c r="A220"/>
      <c r="B220"/>
      <c r="C220" s="189"/>
      <c r="E220" s="37"/>
      <c r="F220" s="38"/>
      <c r="G220"/>
      <c r="H220"/>
      <c r="I220"/>
      <c r="J220" s="39"/>
      <c r="K220" s="39"/>
      <c r="L220"/>
      <c r="M220"/>
      <c r="N220"/>
      <c r="O220"/>
      <c r="P220"/>
      <c r="Q220"/>
      <c r="R220" s="38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</row>
    <row r="221" spans="1:222" s="204" customFormat="1" x14ac:dyDescent="0.2">
      <c r="A221"/>
      <c r="B221"/>
      <c r="C221" s="189"/>
      <c r="E221" s="37"/>
      <c r="F221" s="38"/>
      <c r="G221"/>
      <c r="H221"/>
      <c r="I221"/>
      <c r="J221" s="39"/>
      <c r="K221" s="39"/>
      <c r="L221"/>
      <c r="M221"/>
      <c r="N221"/>
      <c r="O221"/>
      <c r="P221"/>
      <c r="Q221"/>
      <c r="R221" s="38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</row>
    <row r="222" spans="1:222" s="204" customFormat="1" ht="12.75" customHeight="1" x14ac:dyDescent="0.2">
      <c r="A222"/>
      <c r="B222"/>
      <c r="C222" s="189"/>
      <c r="E222" s="37"/>
      <c r="F222" s="38"/>
      <c r="G222"/>
      <c r="H222"/>
      <c r="I222"/>
      <c r="J222" s="39"/>
      <c r="K222" s="39"/>
      <c r="L222"/>
      <c r="M222"/>
      <c r="N222"/>
      <c r="O222"/>
      <c r="P222"/>
      <c r="Q222"/>
      <c r="R222" s="38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</row>
    <row r="223" spans="1:222" s="204" customFormat="1" x14ac:dyDescent="0.2">
      <c r="A223"/>
      <c r="B223"/>
      <c r="C223" s="189"/>
      <c r="E223" s="37"/>
      <c r="F223" s="38"/>
      <c r="G223"/>
      <c r="H223"/>
      <c r="I223"/>
      <c r="J223" s="39"/>
      <c r="K223" s="39"/>
      <c r="L223"/>
      <c r="M223"/>
      <c r="N223"/>
      <c r="O223"/>
      <c r="P223"/>
      <c r="Q223"/>
      <c r="R223" s="38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</row>
    <row r="224" spans="1:222" s="204" customFormat="1" x14ac:dyDescent="0.2">
      <c r="A224"/>
      <c r="B224"/>
      <c r="C224" s="189"/>
      <c r="E224" s="37"/>
      <c r="F224" s="38"/>
      <c r="G224"/>
      <c r="H224"/>
      <c r="I224"/>
      <c r="J224" s="39"/>
      <c r="K224" s="39"/>
      <c r="L224"/>
      <c r="M224"/>
      <c r="N224"/>
      <c r="O224"/>
      <c r="P224"/>
      <c r="Q224"/>
      <c r="R224" s="38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</row>
    <row r="225" spans="1:222" s="204" customFormat="1" x14ac:dyDescent="0.2">
      <c r="A225"/>
      <c r="B225"/>
      <c r="C225" s="189"/>
      <c r="E225" s="37"/>
      <c r="F225" s="38"/>
      <c r="G225"/>
      <c r="H225"/>
      <c r="I225"/>
      <c r="J225" s="39"/>
      <c r="K225" s="39"/>
      <c r="L225"/>
      <c r="M225"/>
      <c r="N225"/>
      <c r="O225"/>
      <c r="P225"/>
      <c r="Q225"/>
      <c r="R225" s="38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</row>
    <row r="226" spans="1:222" s="204" customFormat="1" ht="12.75" customHeight="1" x14ac:dyDescent="0.2">
      <c r="A226"/>
      <c r="B226"/>
      <c r="C226" s="189"/>
      <c r="E226" s="37"/>
      <c r="F226" s="38"/>
      <c r="G226"/>
      <c r="H226"/>
      <c r="I226"/>
      <c r="J226" s="39"/>
      <c r="K226" s="39"/>
      <c r="L226"/>
      <c r="M226"/>
      <c r="N226"/>
      <c r="O226"/>
      <c r="P226"/>
      <c r="Q226"/>
      <c r="R226" s="38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</row>
    <row r="227" spans="1:222" s="204" customFormat="1" x14ac:dyDescent="0.2">
      <c r="A227"/>
      <c r="B227"/>
      <c r="C227" s="189"/>
      <c r="E227" s="37"/>
      <c r="F227" s="38"/>
      <c r="G227"/>
      <c r="H227"/>
      <c r="I227"/>
      <c r="J227" s="39"/>
      <c r="K227" s="39"/>
      <c r="L227"/>
      <c r="M227"/>
      <c r="N227"/>
      <c r="O227"/>
      <c r="P227"/>
      <c r="Q227"/>
      <c r="R227" s="38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</row>
    <row r="228" spans="1:222" s="204" customFormat="1" x14ac:dyDescent="0.2">
      <c r="A228"/>
      <c r="B228"/>
      <c r="C228" s="189"/>
      <c r="E228" s="37"/>
      <c r="F228" s="38"/>
      <c r="G228"/>
      <c r="H228"/>
      <c r="I228"/>
      <c r="J228" s="39"/>
      <c r="K228" s="39"/>
      <c r="L228"/>
      <c r="M228"/>
      <c r="N228"/>
      <c r="O228"/>
      <c r="P228"/>
      <c r="Q228"/>
      <c r="R228" s="3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</row>
    <row r="229" spans="1:222" s="204" customFormat="1" x14ac:dyDescent="0.2">
      <c r="A229"/>
      <c r="B229"/>
      <c r="C229" s="189"/>
      <c r="E229" s="37"/>
      <c r="F229" s="38"/>
      <c r="G229"/>
      <c r="H229"/>
      <c r="I229"/>
      <c r="J229" s="39"/>
      <c r="K229" s="39"/>
      <c r="L229"/>
      <c r="M229"/>
      <c r="N229"/>
      <c r="O229"/>
      <c r="P229"/>
      <c r="Q229"/>
      <c r="R229" s="38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</row>
    <row r="230" spans="1:222" s="204" customFormat="1" ht="12.75" customHeight="1" x14ac:dyDescent="0.2">
      <c r="A230"/>
      <c r="B230"/>
      <c r="C230" s="189"/>
      <c r="E230" s="37"/>
      <c r="F230" s="38"/>
      <c r="G230"/>
      <c r="H230"/>
      <c r="I230"/>
      <c r="J230" s="39"/>
      <c r="K230" s="39"/>
      <c r="L230"/>
      <c r="M230"/>
      <c r="N230"/>
      <c r="O230"/>
      <c r="P230"/>
      <c r="Q230"/>
      <c r="R230" s="38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</row>
    <row r="231" spans="1:222" s="204" customFormat="1" x14ac:dyDescent="0.2">
      <c r="A231"/>
      <c r="B231"/>
      <c r="C231" s="189"/>
      <c r="E231" s="37"/>
      <c r="F231" s="38"/>
      <c r="G231"/>
      <c r="H231"/>
      <c r="I231"/>
      <c r="J231" s="39"/>
      <c r="K231" s="39"/>
      <c r="L231"/>
      <c r="M231"/>
      <c r="N231"/>
      <c r="O231"/>
      <c r="P231"/>
      <c r="Q231"/>
      <c r="R231" s="38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</row>
    <row r="232" spans="1:222" s="204" customFormat="1" x14ac:dyDescent="0.2">
      <c r="A232"/>
      <c r="B232"/>
      <c r="C232" s="189"/>
      <c r="E232" s="37"/>
      <c r="F232" s="38"/>
      <c r="G232"/>
      <c r="H232"/>
      <c r="I232"/>
      <c r="J232" s="39"/>
      <c r="K232" s="39"/>
      <c r="L232"/>
      <c r="M232"/>
      <c r="N232"/>
      <c r="O232"/>
      <c r="P232"/>
      <c r="Q232"/>
      <c r="R232" s="38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</row>
    <row r="233" spans="1:222" s="204" customFormat="1" x14ac:dyDescent="0.2">
      <c r="A233"/>
      <c r="B233"/>
      <c r="C233" s="189"/>
      <c r="E233" s="37"/>
      <c r="F233" s="38"/>
      <c r="G233"/>
      <c r="H233"/>
      <c r="I233"/>
      <c r="J233" s="39"/>
      <c r="K233" s="39"/>
      <c r="L233"/>
      <c r="M233"/>
      <c r="N233"/>
      <c r="O233"/>
      <c r="P233"/>
      <c r="Q233"/>
      <c r="R233" s="38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</row>
    <row r="234" spans="1:222" s="204" customFormat="1" ht="12.75" customHeight="1" x14ac:dyDescent="0.2">
      <c r="A234"/>
      <c r="B234"/>
      <c r="C234" s="189"/>
      <c r="E234" s="37"/>
      <c r="F234" s="38"/>
      <c r="G234"/>
      <c r="H234"/>
      <c r="I234"/>
      <c r="J234" s="39"/>
      <c r="K234" s="39"/>
      <c r="L234"/>
      <c r="M234"/>
      <c r="N234"/>
      <c r="O234"/>
      <c r="P234"/>
      <c r="Q234"/>
      <c r="R234" s="38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</row>
    <row r="235" spans="1:222" s="204" customFormat="1" x14ac:dyDescent="0.2">
      <c r="A235"/>
      <c r="B235"/>
      <c r="C235" s="189"/>
      <c r="E235" s="37"/>
      <c r="F235" s="38"/>
      <c r="G235"/>
      <c r="H235"/>
      <c r="I235"/>
      <c r="J235" s="39"/>
      <c r="K235" s="39"/>
      <c r="L235"/>
      <c r="M235"/>
      <c r="N235"/>
      <c r="O235"/>
      <c r="P235"/>
      <c r="Q235"/>
      <c r="R235" s="38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</row>
    <row r="236" spans="1:222" s="204" customFormat="1" x14ac:dyDescent="0.2">
      <c r="A236"/>
      <c r="B236"/>
      <c r="C236" s="189"/>
      <c r="E236" s="37"/>
      <c r="F236" s="38"/>
      <c r="G236"/>
      <c r="H236"/>
      <c r="I236"/>
      <c r="J236" s="39"/>
      <c r="K236" s="39"/>
      <c r="L236"/>
      <c r="M236"/>
      <c r="N236"/>
      <c r="O236"/>
      <c r="P236"/>
      <c r="Q236"/>
      <c r="R236" s="38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</row>
    <row r="237" spans="1:222" s="204" customFormat="1" x14ac:dyDescent="0.2">
      <c r="A237"/>
      <c r="B237"/>
      <c r="C237" s="189"/>
      <c r="E237" s="37"/>
      <c r="F237" s="38"/>
      <c r="G237"/>
      <c r="H237"/>
      <c r="I237"/>
      <c r="J237" s="39"/>
      <c r="K237" s="39"/>
      <c r="L237"/>
      <c r="M237"/>
      <c r="N237"/>
      <c r="O237"/>
      <c r="P237"/>
      <c r="Q237"/>
      <c r="R237" s="38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</row>
    <row r="238" spans="1:222" s="204" customFormat="1" ht="12.75" customHeight="1" x14ac:dyDescent="0.2">
      <c r="A238"/>
      <c r="B238"/>
      <c r="C238" s="189"/>
      <c r="E238" s="37"/>
      <c r="F238" s="38"/>
      <c r="G238"/>
      <c r="H238"/>
      <c r="I238"/>
      <c r="J238" s="39"/>
      <c r="K238" s="39"/>
      <c r="L238"/>
      <c r="M238"/>
      <c r="N238"/>
      <c r="O238"/>
      <c r="P238"/>
      <c r="Q238"/>
      <c r="R238" s="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</row>
    <row r="239" spans="1:222" s="204" customFormat="1" x14ac:dyDescent="0.2">
      <c r="A239"/>
      <c r="B239"/>
      <c r="C239" s="189"/>
      <c r="E239" s="37"/>
      <c r="F239" s="38"/>
      <c r="G239"/>
      <c r="H239"/>
      <c r="I239"/>
      <c r="J239" s="39"/>
      <c r="K239" s="39"/>
      <c r="L239"/>
      <c r="M239"/>
      <c r="N239"/>
      <c r="O239"/>
      <c r="P239"/>
      <c r="Q239"/>
      <c r="R239" s="38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</row>
    <row r="240" spans="1:222" s="204" customFormat="1" x14ac:dyDescent="0.2">
      <c r="A240"/>
      <c r="B240"/>
      <c r="C240" s="189"/>
      <c r="E240" s="37"/>
      <c r="F240" s="38"/>
      <c r="G240"/>
      <c r="H240"/>
      <c r="I240"/>
      <c r="J240" s="39"/>
      <c r="K240" s="39"/>
      <c r="L240"/>
      <c r="M240"/>
      <c r="N240"/>
      <c r="O240"/>
      <c r="P240"/>
      <c r="Q240"/>
      <c r="R240" s="38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</row>
    <row r="241" spans="1:222" s="204" customFormat="1" x14ac:dyDescent="0.2">
      <c r="A241"/>
      <c r="B241"/>
      <c r="C241" s="189"/>
      <c r="E241" s="37"/>
      <c r="F241" s="38"/>
      <c r="G241"/>
      <c r="H241"/>
      <c r="I241"/>
      <c r="J241" s="39"/>
      <c r="K241" s="39"/>
      <c r="L241"/>
      <c r="M241"/>
      <c r="N241"/>
      <c r="O241"/>
      <c r="P241"/>
      <c r="Q241"/>
      <c r="R241" s="38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</row>
    <row r="242" spans="1:222" s="204" customFormat="1" ht="12.75" customHeight="1" x14ac:dyDescent="0.2">
      <c r="A242"/>
      <c r="B242"/>
      <c r="C242" s="189"/>
      <c r="E242" s="37"/>
      <c r="F242" s="38"/>
      <c r="G242"/>
      <c r="H242"/>
      <c r="I242"/>
      <c r="J242" s="39"/>
      <c r="K242" s="39"/>
      <c r="L242"/>
      <c r="M242"/>
      <c r="N242"/>
      <c r="O242"/>
      <c r="P242"/>
      <c r="Q242"/>
      <c r="R242" s="38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</row>
    <row r="243" spans="1:222" s="204" customFormat="1" x14ac:dyDescent="0.2">
      <c r="A243"/>
      <c r="B243"/>
      <c r="C243" s="189"/>
      <c r="E243" s="37"/>
      <c r="F243" s="38"/>
      <c r="G243"/>
      <c r="H243"/>
      <c r="I243"/>
      <c r="J243" s="39"/>
      <c r="K243" s="39"/>
      <c r="L243"/>
      <c r="M243"/>
      <c r="N243"/>
      <c r="O243"/>
      <c r="P243"/>
      <c r="Q243"/>
      <c r="R243" s="38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</row>
    <row r="244" spans="1:222" s="204" customFormat="1" x14ac:dyDescent="0.2">
      <c r="A244"/>
      <c r="B244"/>
      <c r="C244" s="189"/>
      <c r="E244" s="37"/>
      <c r="F244" s="38"/>
      <c r="G244"/>
      <c r="H244"/>
      <c r="I244"/>
      <c r="J244" s="39"/>
      <c r="K244" s="39"/>
      <c r="L244"/>
      <c r="M244"/>
      <c r="N244"/>
      <c r="O244"/>
      <c r="P244"/>
      <c r="Q244"/>
      <c r="R244" s="38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</row>
    <row r="245" spans="1:222" s="204" customFormat="1" x14ac:dyDescent="0.2">
      <c r="A245"/>
      <c r="B245"/>
      <c r="C245" s="189"/>
      <c r="E245" s="37"/>
      <c r="F245" s="38"/>
      <c r="G245"/>
      <c r="H245"/>
      <c r="I245"/>
      <c r="J245" s="39"/>
      <c r="K245" s="39"/>
      <c r="L245"/>
      <c r="M245"/>
      <c r="N245"/>
      <c r="O245"/>
      <c r="P245"/>
      <c r="Q245"/>
      <c r="R245" s="38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</row>
    <row r="246" spans="1:222" s="204" customFormat="1" ht="12.75" customHeight="1" x14ac:dyDescent="0.2">
      <c r="A246"/>
      <c r="B246"/>
      <c r="C246" s="189"/>
      <c r="E246" s="37"/>
      <c r="F246" s="38"/>
      <c r="G246"/>
      <c r="H246"/>
      <c r="I246"/>
      <c r="J246" s="39"/>
      <c r="K246" s="39"/>
      <c r="L246"/>
      <c r="M246"/>
      <c r="N246"/>
      <c r="O246"/>
      <c r="P246"/>
      <c r="Q246"/>
      <c r="R246" s="38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</row>
    <row r="247" spans="1:222" s="204" customFormat="1" x14ac:dyDescent="0.2">
      <c r="A247"/>
      <c r="B247"/>
      <c r="C247" s="189"/>
      <c r="E247" s="37"/>
      <c r="F247" s="38"/>
      <c r="G247"/>
      <c r="H247"/>
      <c r="I247"/>
      <c r="J247" s="39"/>
      <c r="K247" s="39"/>
      <c r="L247"/>
      <c r="M247"/>
      <c r="N247"/>
      <c r="O247"/>
      <c r="P247"/>
      <c r="Q247"/>
      <c r="R247" s="38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</row>
    <row r="248" spans="1:222" s="204" customFormat="1" x14ac:dyDescent="0.2">
      <c r="A248"/>
      <c r="B248"/>
      <c r="C248" s="189"/>
      <c r="E248" s="37"/>
      <c r="F248" s="38"/>
      <c r="G248"/>
      <c r="H248"/>
      <c r="I248"/>
      <c r="J248" s="39"/>
      <c r="K248" s="39"/>
      <c r="L248"/>
      <c r="M248"/>
      <c r="N248"/>
      <c r="O248"/>
      <c r="P248"/>
      <c r="Q248"/>
      <c r="R248" s="3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</row>
    <row r="249" spans="1:222" s="204" customFormat="1" x14ac:dyDescent="0.2">
      <c r="A249"/>
      <c r="B249"/>
      <c r="C249" s="189"/>
      <c r="E249" s="37"/>
      <c r="F249" s="38"/>
      <c r="G249"/>
      <c r="H249"/>
      <c r="I249"/>
      <c r="J249" s="39"/>
      <c r="K249" s="39"/>
      <c r="L249"/>
      <c r="M249"/>
      <c r="N249"/>
      <c r="O249"/>
      <c r="P249"/>
      <c r="Q249"/>
      <c r="R249" s="38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</row>
    <row r="250" spans="1:222" s="204" customFormat="1" ht="12.75" customHeight="1" x14ac:dyDescent="0.2">
      <c r="A250"/>
      <c r="B250"/>
      <c r="C250" s="189"/>
      <c r="E250" s="37"/>
      <c r="F250" s="38"/>
      <c r="G250"/>
      <c r="H250"/>
      <c r="I250"/>
      <c r="J250" s="39"/>
      <c r="K250" s="39"/>
      <c r="L250"/>
      <c r="M250"/>
      <c r="N250"/>
      <c r="O250"/>
      <c r="P250"/>
      <c r="Q250"/>
      <c r="R250" s="38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</row>
    <row r="251" spans="1:222" s="204" customFormat="1" x14ac:dyDescent="0.2">
      <c r="A251"/>
      <c r="B251"/>
      <c r="C251" s="189"/>
      <c r="E251" s="37"/>
      <c r="F251" s="38"/>
      <c r="G251"/>
      <c r="H251"/>
      <c r="I251"/>
      <c r="J251" s="39"/>
      <c r="K251" s="39"/>
      <c r="L251"/>
      <c r="M251"/>
      <c r="N251"/>
      <c r="O251"/>
      <c r="P251"/>
      <c r="Q251"/>
      <c r="R251" s="38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</row>
    <row r="252" spans="1:222" s="204" customFormat="1" x14ac:dyDescent="0.2">
      <c r="A252"/>
      <c r="B252"/>
      <c r="C252" s="189"/>
      <c r="E252" s="37"/>
      <c r="F252" s="38"/>
      <c r="G252"/>
      <c r="H252"/>
      <c r="I252"/>
      <c r="J252" s="39"/>
      <c r="K252" s="39"/>
      <c r="L252"/>
      <c r="M252"/>
      <c r="N252"/>
      <c r="O252"/>
      <c r="P252"/>
      <c r="Q252"/>
      <c r="R252" s="38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</row>
    <row r="253" spans="1:222" s="204" customFormat="1" x14ac:dyDescent="0.2">
      <c r="A253"/>
      <c r="B253"/>
      <c r="C253" s="189"/>
      <c r="E253" s="37"/>
      <c r="F253" s="38"/>
      <c r="G253"/>
      <c r="H253"/>
      <c r="I253"/>
      <c r="J253" s="39"/>
      <c r="K253" s="39"/>
      <c r="L253"/>
      <c r="M253"/>
      <c r="N253"/>
      <c r="O253"/>
      <c r="P253"/>
      <c r="Q253"/>
      <c r="R253" s="38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</row>
    <row r="254" spans="1:222" s="204" customFormat="1" ht="12.75" customHeight="1" x14ac:dyDescent="0.2">
      <c r="A254"/>
      <c r="B254"/>
      <c r="C254" s="189"/>
      <c r="E254" s="37"/>
      <c r="F254" s="38"/>
      <c r="G254"/>
      <c r="H254"/>
      <c r="I254"/>
      <c r="J254" s="39"/>
      <c r="K254" s="39"/>
      <c r="L254"/>
      <c r="M254"/>
      <c r="N254"/>
      <c r="O254"/>
      <c r="P254"/>
      <c r="Q254"/>
      <c r="R254" s="38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</row>
    <row r="255" spans="1:222" s="204" customFormat="1" x14ac:dyDescent="0.2">
      <c r="A255"/>
      <c r="B255"/>
      <c r="C255" s="189"/>
      <c r="E255" s="37"/>
      <c r="F255" s="38"/>
      <c r="G255"/>
      <c r="H255"/>
      <c r="I255"/>
      <c r="J255" s="39"/>
      <c r="K255" s="39"/>
      <c r="L255"/>
      <c r="M255"/>
      <c r="N255"/>
      <c r="O255"/>
      <c r="P255"/>
      <c r="Q255"/>
      <c r="R255" s="38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</row>
    <row r="256" spans="1:222" s="204" customFormat="1" x14ac:dyDescent="0.2">
      <c r="A256"/>
      <c r="B256"/>
      <c r="C256" s="189"/>
      <c r="E256" s="37"/>
      <c r="F256" s="38"/>
      <c r="G256"/>
      <c r="H256"/>
      <c r="I256"/>
      <c r="J256" s="39"/>
      <c r="K256" s="39"/>
      <c r="L256"/>
      <c r="M256"/>
      <c r="N256"/>
      <c r="O256"/>
      <c r="P256"/>
      <c r="Q256"/>
      <c r="R256" s="38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</row>
    <row r="257" spans="1:222" s="204" customFormat="1" x14ac:dyDescent="0.2">
      <c r="A257"/>
      <c r="B257"/>
      <c r="C257" s="189"/>
      <c r="E257" s="37"/>
      <c r="F257" s="38"/>
      <c r="G257"/>
      <c r="H257"/>
      <c r="I257"/>
      <c r="J257" s="39"/>
      <c r="K257" s="39"/>
      <c r="L257"/>
      <c r="M257"/>
      <c r="N257"/>
      <c r="O257"/>
      <c r="P257"/>
      <c r="Q257"/>
      <c r="R257" s="38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</row>
    <row r="258" spans="1:222" s="204" customFormat="1" ht="12.75" customHeight="1" x14ac:dyDescent="0.2">
      <c r="A258"/>
      <c r="B258"/>
      <c r="C258" s="189"/>
      <c r="E258" s="37"/>
      <c r="F258" s="38"/>
      <c r="G258"/>
      <c r="H258"/>
      <c r="I258"/>
      <c r="J258" s="39"/>
      <c r="K258" s="39"/>
      <c r="L258"/>
      <c r="M258"/>
      <c r="N258"/>
      <c r="O258"/>
      <c r="P258"/>
      <c r="Q258"/>
      <c r="R258" s="3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</row>
    <row r="259" spans="1:222" s="204" customFormat="1" x14ac:dyDescent="0.2">
      <c r="A259"/>
      <c r="B259"/>
      <c r="C259" s="189"/>
      <c r="E259" s="37"/>
      <c r="F259" s="38"/>
      <c r="G259"/>
      <c r="H259"/>
      <c r="I259"/>
      <c r="J259" s="39"/>
      <c r="K259" s="39"/>
      <c r="L259"/>
      <c r="M259"/>
      <c r="N259"/>
      <c r="O259"/>
      <c r="P259"/>
      <c r="Q259"/>
      <c r="R259" s="38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</row>
    <row r="260" spans="1:222" s="204" customFormat="1" x14ac:dyDescent="0.2">
      <c r="A260"/>
      <c r="B260"/>
      <c r="C260" s="189"/>
      <c r="E260" s="37"/>
      <c r="F260" s="38"/>
      <c r="G260"/>
      <c r="H260"/>
      <c r="I260"/>
      <c r="J260" s="39"/>
      <c r="K260" s="39"/>
      <c r="L260"/>
      <c r="M260"/>
      <c r="N260"/>
      <c r="O260"/>
      <c r="P260"/>
      <c r="Q260"/>
      <c r="R260" s="38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</row>
    <row r="261" spans="1:222" s="204" customFormat="1" x14ac:dyDescent="0.2">
      <c r="A261"/>
      <c r="B261"/>
      <c r="C261" s="189"/>
      <c r="E261" s="37"/>
      <c r="F261" s="38"/>
      <c r="G261"/>
      <c r="H261"/>
      <c r="I261"/>
      <c r="J261" s="39"/>
      <c r="K261" s="39"/>
      <c r="L261"/>
      <c r="M261"/>
      <c r="N261"/>
      <c r="O261"/>
      <c r="P261"/>
      <c r="Q261"/>
      <c r="R261" s="38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</row>
    <row r="262" spans="1:222" s="204" customFormat="1" ht="12.75" customHeight="1" x14ac:dyDescent="0.2">
      <c r="A262"/>
      <c r="B262"/>
      <c r="C262" s="189"/>
      <c r="E262" s="37"/>
      <c r="F262" s="38"/>
      <c r="G262"/>
      <c r="H262"/>
      <c r="I262"/>
      <c r="J262" s="39"/>
      <c r="K262" s="39"/>
      <c r="L262"/>
      <c r="M262"/>
      <c r="N262"/>
      <c r="O262"/>
      <c r="P262"/>
      <c r="Q262"/>
      <c r="R262" s="38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</row>
    <row r="263" spans="1:222" s="204" customFormat="1" x14ac:dyDescent="0.2">
      <c r="A263"/>
      <c r="B263"/>
      <c r="C263" s="189"/>
      <c r="E263" s="37"/>
      <c r="F263" s="38"/>
      <c r="G263"/>
      <c r="H263"/>
      <c r="I263"/>
      <c r="J263" s="39"/>
      <c r="K263" s="39"/>
      <c r="L263"/>
      <c r="M263"/>
      <c r="N263"/>
      <c r="O263"/>
      <c r="P263"/>
      <c r="Q263"/>
      <c r="R263" s="38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</row>
    <row r="264" spans="1:222" s="204" customFormat="1" x14ac:dyDescent="0.2">
      <c r="A264"/>
      <c r="B264"/>
      <c r="C264" s="189"/>
      <c r="E264" s="37"/>
      <c r="F264" s="38"/>
      <c r="G264"/>
      <c r="H264"/>
      <c r="I264"/>
      <c r="J264" s="39"/>
      <c r="K264" s="39"/>
      <c r="L264"/>
      <c r="M264"/>
      <c r="N264"/>
      <c r="O264"/>
      <c r="P264"/>
      <c r="Q264"/>
      <c r="R264" s="38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</row>
    <row r="265" spans="1:222" s="204" customFormat="1" x14ac:dyDescent="0.2">
      <c r="A265"/>
      <c r="B265"/>
      <c r="C265" s="189"/>
      <c r="E265" s="37"/>
      <c r="F265" s="38"/>
      <c r="G265"/>
      <c r="H265"/>
      <c r="I265"/>
      <c r="J265" s="39"/>
      <c r="K265" s="39"/>
      <c r="L265"/>
      <c r="M265"/>
      <c r="N265"/>
      <c r="O265"/>
      <c r="P265"/>
      <c r="Q265"/>
      <c r="R265" s="38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</row>
    <row r="266" spans="1:222" s="204" customFormat="1" ht="12.75" customHeight="1" x14ac:dyDescent="0.2">
      <c r="A266"/>
      <c r="B266"/>
      <c r="C266" s="189"/>
      <c r="E266" s="37"/>
      <c r="F266" s="38"/>
      <c r="G266"/>
      <c r="H266"/>
      <c r="I266"/>
      <c r="J266" s="39"/>
      <c r="K266" s="39"/>
      <c r="L266"/>
      <c r="M266"/>
      <c r="N266"/>
      <c r="O266"/>
      <c r="P266"/>
      <c r="Q266"/>
      <c r="R266" s="38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</row>
    <row r="267" spans="1:222" s="204" customFormat="1" x14ac:dyDescent="0.2">
      <c r="A267"/>
      <c r="B267"/>
      <c r="C267" s="189"/>
      <c r="E267" s="37"/>
      <c r="F267" s="38"/>
      <c r="G267"/>
      <c r="H267"/>
      <c r="I267"/>
      <c r="J267" s="39"/>
      <c r="K267" s="39"/>
      <c r="L267"/>
      <c r="M267"/>
      <c r="N267"/>
      <c r="O267"/>
      <c r="P267"/>
      <c r="Q267"/>
      <c r="R267" s="38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</row>
    <row r="268" spans="1:222" s="204" customFormat="1" x14ac:dyDescent="0.2">
      <c r="A268"/>
      <c r="B268"/>
      <c r="C268" s="189"/>
      <c r="E268" s="37"/>
      <c r="F268" s="38"/>
      <c r="G268"/>
      <c r="H268"/>
      <c r="I268"/>
      <c r="J268" s="39"/>
      <c r="K268" s="39"/>
      <c r="L268"/>
      <c r="M268"/>
      <c r="N268"/>
      <c r="O268"/>
      <c r="P268"/>
      <c r="Q268"/>
      <c r="R268" s="3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</row>
    <row r="269" spans="1:222" s="204" customFormat="1" x14ac:dyDescent="0.2">
      <c r="A269"/>
      <c r="B269"/>
      <c r="C269" s="189"/>
      <c r="E269" s="37"/>
      <c r="F269" s="38"/>
      <c r="G269"/>
      <c r="H269"/>
      <c r="I269"/>
      <c r="J269" s="39"/>
      <c r="K269" s="39"/>
      <c r="L269"/>
      <c r="M269"/>
      <c r="N269"/>
      <c r="O269"/>
      <c r="P269"/>
      <c r="Q269"/>
      <c r="R269" s="38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</row>
    <row r="270" spans="1:222" s="204" customFormat="1" ht="12.75" customHeight="1" x14ac:dyDescent="0.2">
      <c r="A270"/>
      <c r="B270"/>
      <c r="C270" s="189"/>
      <c r="E270" s="37"/>
      <c r="F270" s="38"/>
      <c r="G270"/>
      <c r="H270"/>
      <c r="I270"/>
      <c r="J270" s="39"/>
      <c r="K270" s="39"/>
      <c r="L270"/>
      <c r="M270"/>
      <c r="N270"/>
      <c r="O270"/>
      <c r="P270"/>
      <c r="Q270"/>
      <c r="R270" s="38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</row>
    <row r="271" spans="1:222" s="204" customFormat="1" x14ac:dyDescent="0.2">
      <c r="A271"/>
      <c r="B271"/>
      <c r="C271" s="189"/>
      <c r="E271" s="37"/>
      <c r="F271" s="38"/>
      <c r="G271"/>
      <c r="H271"/>
      <c r="I271"/>
      <c r="J271" s="39"/>
      <c r="K271" s="39"/>
      <c r="L271"/>
      <c r="M271"/>
      <c r="N271"/>
      <c r="O271"/>
      <c r="P271"/>
      <c r="Q271"/>
      <c r="R271" s="38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</row>
    <row r="272" spans="1:222" s="204" customFormat="1" x14ac:dyDescent="0.2">
      <c r="A272"/>
      <c r="B272"/>
      <c r="C272" s="189"/>
      <c r="E272" s="37"/>
      <c r="F272" s="38"/>
      <c r="G272"/>
      <c r="H272"/>
      <c r="I272"/>
      <c r="J272" s="39"/>
      <c r="K272" s="39"/>
      <c r="L272"/>
      <c r="M272"/>
      <c r="N272"/>
      <c r="O272"/>
      <c r="P272"/>
      <c r="Q272"/>
      <c r="R272" s="38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</row>
    <row r="273" spans="1:222" s="204" customFormat="1" x14ac:dyDescent="0.2">
      <c r="A273"/>
      <c r="B273"/>
      <c r="C273" s="189"/>
      <c r="E273" s="37"/>
      <c r="F273" s="38"/>
      <c r="G273"/>
      <c r="H273"/>
      <c r="I273"/>
      <c r="J273" s="39"/>
      <c r="K273" s="39"/>
      <c r="L273"/>
      <c r="M273"/>
      <c r="N273"/>
      <c r="O273"/>
      <c r="P273"/>
      <c r="Q273"/>
      <c r="R273" s="38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</row>
    <row r="274" spans="1:222" s="204" customFormat="1" ht="12.75" customHeight="1" x14ac:dyDescent="0.2">
      <c r="A274"/>
      <c r="B274"/>
      <c r="C274" s="189"/>
      <c r="E274" s="37"/>
      <c r="F274" s="38"/>
      <c r="G274"/>
      <c r="H274"/>
      <c r="I274"/>
      <c r="J274" s="39"/>
      <c r="K274" s="39"/>
      <c r="L274"/>
      <c r="M274"/>
      <c r="N274"/>
      <c r="O274"/>
      <c r="P274"/>
      <c r="Q274"/>
      <c r="R274" s="38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</row>
    <row r="275" spans="1:222" s="204" customFormat="1" x14ac:dyDescent="0.2">
      <c r="A275"/>
      <c r="B275"/>
      <c r="C275" s="189"/>
      <c r="E275" s="37"/>
      <c r="F275" s="38"/>
      <c r="G275"/>
      <c r="H275"/>
      <c r="I275"/>
      <c r="J275" s="39"/>
      <c r="K275" s="39"/>
      <c r="L275"/>
      <c r="M275"/>
      <c r="N275"/>
      <c r="O275"/>
      <c r="P275"/>
      <c r="Q275"/>
      <c r="R275" s="38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</row>
    <row r="276" spans="1:222" s="204" customFormat="1" x14ac:dyDescent="0.2">
      <c r="A276"/>
      <c r="B276"/>
      <c r="C276" s="189"/>
      <c r="E276" s="37"/>
      <c r="F276" s="38"/>
      <c r="G276"/>
      <c r="H276"/>
      <c r="I276"/>
      <c r="J276" s="39"/>
      <c r="K276" s="39"/>
      <c r="L276"/>
      <c r="M276"/>
      <c r="N276"/>
      <c r="O276"/>
      <c r="P276"/>
      <c r="Q276"/>
      <c r="R276" s="38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</row>
    <row r="277" spans="1:222" s="204" customFormat="1" x14ac:dyDescent="0.2">
      <c r="A277"/>
      <c r="B277"/>
      <c r="C277" s="189"/>
      <c r="E277" s="37"/>
      <c r="F277" s="38"/>
      <c r="G277"/>
      <c r="H277"/>
      <c r="I277"/>
      <c r="J277" s="39"/>
      <c r="K277" s="39"/>
      <c r="L277"/>
      <c r="M277"/>
      <c r="N277"/>
      <c r="O277"/>
      <c r="P277"/>
      <c r="Q277"/>
      <c r="R277" s="38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</row>
    <row r="278" spans="1:222" s="204" customFormat="1" ht="12.75" customHeight="1" x14ac:dyDescent="0.2">
      <c r="A278"/>
      <c r="B278"/>
      <c r="C278" s="189"/>
      <c r="E278" s="37"/>
      <c r="F278" s="38"/>
      <c r="G278"/>
      <c r="H278"/>
      <c r="I278"/>
      <c r="J278" s="39"/>
      <c r="K278" s="39"/>
      <c r="L278"/>
      <c r="M278"/>
      <c r="N278"/>
      <c r="O278"/>
      <c r="P278"/>
      <c r="Q278"/>
      <c r="R278" s="3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</row>
    <row r="279" spans="1:222" s="204" customFormat="1" x14ac:dyDescent="0.2">
      <c r="A279"/>
      <c r="B279"/>
      <c r="C279" s="189"/>
      <c r="E279" s="37"/>
      <c r="F279" s="38"/>
      <c r="G279"/>
      <c r="H279"/>
      <c r="I279"/>
      <c r="J279" s="39"/>
      <c r="K279" s="39"/>
      <c r="L279"/>
      <c r="M279"/>
      <c r="N279"/>
      <c r="O279"/>
      <c r="P279"/>
      <c r="Q279"/>
      <c r="R279" s="38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</row>
    <row r="280" spans="1:222" s="204" customFormat="1" x14ac:dyDescent="0.2">
      <c r="A280"/>
      <c r="B280"/>
      <c r="C280" s="189"/>
      <c r="E280" s="37"/>
      <c r="F280" s="38"/>
      <c r="G280"/>
      <c r="H280"/>
      <c r="I280"/>
      <c r="J280" s="39"/>
      <c r="K280" s="39"/>
      <c r="L280"/>
      <c r="M280"/>
      <c r="N280"/>
      <c r="O280"/>
      <c r="P280"/>
      <c r="Q280"/>
      <c r="R280" s="38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</row>
    <row r="281" spans="1:222" s="204" customFormat="1" x14ac:dyDescent="0.2">
      <c r="A281"/>
      <c r="B281"/>
      <c r="C281" s="189"/>
      <c r="E281" s="37"/>
      <c r="F281" s="38"/>
      <c r="G281"/>
      <c r="H281"/>
      <c r="I281"/>
      <c r="J281" s="39"/>
      <c r="K281" s="39"/>
      <c r="L281"/>
      <c r="M281"/>
      <c r="N281"/>
      <c r="O281"/>
      <c r="P281"/>
      <c r="Q281"/>
      <c r="R281" s="38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</row>
    <row r="282" spans="1:222" s="204" customFormat="1" ht="12.75" customHeight="1" x14ac:dyDescent="0.2">
      <c r="A282"/>
      <c r="B282"/>
      <c r="C282" s="189"/>
      <c r="E282" s="37"/>
      <c r="F282" s="38"/>
      <c r="G282"/>
      <c r="H282"/>
      <c r="I282"/>
      <c r="J282" s="39"/>
      <c r="K282" s="39"/>
      <c r="L282"/>
      <c r="M282"/>
      <c r="N282"/>
      <c r="O282"/>
      <c r="P282"/>
      <c r="Q282"/>
      <c r="R282" s="38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</row>
    <row r="283" spans="1:222" s="204" customFormat="1" x14ac:dyDescent="0.2">
      <c r="A283"/>
      <c r="B283"/>
      <c r="C283" s="189"/>
      <c r="E283" s="37"/>
      <c r="F283" s="38"/>
      <c r="G283"/>
      <c r="H283"/>
      <c r="I283"/>
      <c r="J283" s="39"/>
      <c r="K283" s="39"/>
      <c r="L283"/>
      <c r="M283"/>
      <c r="N283"/>
      <c r="O283"/>
      <c r="P283"/>
      <c r="Q283"/>
      <c r="R283" s="38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</row>
  </sheetData>
  <mergeCells count="24">
    <mergeCell ref="H10:H11"/>
    <mergeCell ref="M10:M11"/>
    <mergeCell ref="D8:D11"/>
    <mergeCell ref="A5:B5"/>
    <mergeCell ref="A6:B6"/>
    <mergeCell ref="A8:A11"/>
    <mergeCell ref="B8:B11"/>
    <mergeCell ref="C8:C11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98425196850393704" bottom="0.59055118110236227" header="0" footer="0"/>
  <pageSetup paperSize="9" scale="60" fitToHeight="6" orientation="landscape" r:id="rId1"/>
  <headerFooter differentFirst="1" alignWithMargins="0">
    <oddHeader>&amp;C&amp;P&amp;RПродовження додатку 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77"/>
  <sheetViews>
    <sheetView view="pageBreakPreview" topLeftCell="A40" zoomScale="82" zoomScaleNormal="100" zoomScaleSheetLayoutView="82" workbookViewId="0">
      <selection activeCell="A32" sqref="A32:D32"/>
    </sheetView>
  </sheetViews>
  <sheetFormatPr defaultRowHeight="12.75" x14ac:dyDescent="0.2"/>
  <cols>
    <col min="1" max="1" width="22.7109375" customWidth="1"/>
    <col min="2" max="2" width="21" customWidth="1"/>
    <col min="3" max="3" width="61.85546875" customWidth="1"/>
    <col min="4" max="4" width="13.140625" customWidth="1"/>
  </cols>
  <sheetData>
    <row r="1" spans="1:30" ht="5.45" customHeight="1" x14ac:dyDescent="0.2"/>
    <row r="2" spans="1:30" ht="18.75" x14ac:dyDescent="0.3">
      <c r="C2" s="429" t="s">
        <v>432</v>
      </c>
      <c r="D2" s="429"/>
    </row>
    <row r="3" spans="1:30" ht="18.75" x14ac:dyDescent="0.3">
      <c r="C3" s="429" t="s">
        <v>42</v>
      </c>
      <c r="D3" s="429"/>
    </row>
    <row r="4" spans="1:30" ht="18.75" x14ac:dyDescent="0.3">
      <c r="C4" s="28" t="s">
        <v>43</v>
      </c>
      <c r="D4" s="28"/>
    </row>
    <row r="5" spans="1:30" ht="18.75" x14ac:dyDescent="0.3">
      <c r="C5" s="2" t="s">
        <v>433</v>
      </c>
      <c r="D5" s="2"/>
    </row>
    <row r="6" spans="1:30" ht="10.9" customHeight="1" x14ac:dyDescent="0.3">
      <c r="C6" s="2"/>
      <c r="D6" s="2"/>
    </row>
    <row r="8" spans="1:30" ht="25.9" customHeight="1" x14ac:dyDescent="0.3">
      <c r="B8" s="451" t="s">
        <v>40</v>
      </c>
      <c r="C8" s="451"/>
    </row>
    <row r="9" spans="1:30" ht="19.149999999999999" customHeight="1" x14ac:dyDescent="0.3">
      <c r="B9" s="452">
        <v>17532000000</v>
      </c>
      <c r="C9" s="453"/>
    </row>
    <row r="10" spans="1:30" ht="11.45" customHeight="1" x14ac:dyDescent="0.2">
      <c r="C10" s="11" t="s">
        <v>26</v>
      </c>
    </row>
    <row r="11" spans="1:30" ht="21.6" customHeight="1" x14ac:dyDescent="0.3">
      <c r="A11" s="454" t="s">
        <v>14</v>
      </c>
      <c r="B11" s="454"/>
      <c r="C11" s="454"/>
      <c r="D11" s="454"/>
    </row>
    <row r="12" spans="1:30" ht="3.6" customHeight="1" x14ac:dyDescent="0.2"/>
    <row r="13" spans="1:30" x14ac:dyDescent="0.2">
      <c r="D13" s="4" t="s">
        <v>15</v>
      </c>
    </row>
    <row r="14" spans="1:30" ht="13.15" customHeight="1" x14ac:dyDescent="0.2">
      <c r="A14" s="455" t="s">
        <v>39</v>
      </c>
      <c r="B14" s="457" t="s">
        <v>427</v>
      </c>
      <c r="C14" s="458"/>
      <c r="D14" s="461" t="s">
        <v>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ht="49.5" customHeight="1" x14ac:dyDescent="0.2">
      <c r="A15" s="456"/>
      <c r="B15" s="459"/>
      <c r="C15" s="460"/>
      <c r="D15" s="462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ht="11.45" customHeight="1" x14ac:dyDescent="0.2">
      <c r="A16" s="12">
        <v>1</v>
      </c>
      <c r="B16" s="445">
        <v>2</v>
      </c>
      <c r="C16" s="446"/>
      <c r="D16" s="13">
        <v>3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ht="18.75" x14ac:dyDescent="0.3">
      <c r="A17" s="440" t="s">
        <v>27</v>
      </c>
      <c r="B17" s="441"/>
      <c r="C17" s="432"/>
      <c r="D17" s="442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ht="22.15" hidden="1" customHeight="1" x14ac:dyDescent="0.3">
      <c r="A18" s="9">
        <v>41030000</v>
      </c>
      <c r="B18" s="447" t="s">
        <v>9</v>
      </c>
      <c r="C18" s="448"/>
      <c r="D18" s="14">
        <f>SUM(D19:D21)</f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ht="34.9" hidden="1" customHeight="1" x14ac:dyDescent="0.3">
      <c r="A19" s="9">
        <v>41034500</v>
      </c>
      <c r="B19" s="434" t="s">
        <v>10</v>
      </c>
      <c r="C19" s="435"/>
      <c r="D19" s="10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ht="55.9" hidden="1" customHeight="1" x14ac:dyDescent="0.3">
      <c r="A20" s="9">
        <v>41035500</v>
      </c>
      <c r="B20" s="434" t="s">
        <v>28</v>
      </c>
      <c r="C20" s="435"/>
      <c r="D20" s="10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ht="51.6" hidden="1" customHeight="1" x14ac:dyDescent="0.3">
      <c r="A21" s="9">
        <v>41035600</v>
      </c>
      <c r="B21" s="434" t="s">
        <v>29</v>
      </c>
      <c r="C21" s="435"/>
      <c r="D21" s="10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ht="18.75" hidden="1" x14ac:dyDescent="0.3">
      <c r="A22" s="9"/>
      <c r="B22" s="449" t="s">
        <v>16</v>
      </c>
      <c r="C22" s="450"/>
      <c r="D22" s="10">
        <f>SUM(D19:D21)</f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ht="20.45" hidden="1" customHeight="1" x14ac:dyDescent="0.3">
      <c r="A23" s="9">
        <v>41050000</v>
      </c>
      <c r="B23" s="423" t="s">
        <v>11</v>
      </c>
      <c r="C23" s="424"/>
      <c r="D23" s="10">
        <f>SUM(D26:D28)</f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ht="230.25" hidden="1" customHeight="1" x14ac:dyDescent="0.3">
      <c r="A24" s="9">
        <v>41050400</v>
      </c>
      <c r="B24" s="434" t="s">
        <v>30</v>
      </c>
      <c r="C24" s="435"/>
      <c r="D24" s="10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ht="281.25" hidden="1" customHeight="1" x14ac:dyDescent="0.3">
      <c r="A25" s="9">
        <v>41050600</v>
      </c>
      <c r="B25" s="436" t="s">
        <v>31</v>
      </c>
      <c r="C25" s="437"/>
      <c r="D25" s="10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ht="52.9" hidden="1" customHeight="1" x14ac:dyDescent="0.3">
      <c r="A26" s="29">
        <v>41051200</v>
      </c>
      <c r="B26" s="438" t="s">
        <v>12</v>
      </c>
      <c r="C26" s="439"/>
      <c r="D26" s="10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ht="20.45" hidden="1" customHeight="1" x14ac:dyDescent="0.3">
      <c r="A27" s="9">
        <v>17100000000</v>
      </c>
      <c r="B27" s="423" t="s">
        <v>17</v>
      </c>
      <c r="C27" s="424"/>
      <c r="D27" s="10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ht="20.45" hidden="1" customHeight="1" x14ac:dyDescent="0.3">
      <c r="A28" s="29">
        <v>41053900</v>
      </c>
      <c r="B28" s="481" t="s">
        <v>7</v>
      </c>
      <c r="C28" s="482"/>
      <c r="D28" s="10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ht="19.149999999999999" hidden="1" customHeight="1" x14ac:dyDescent="0.3">
      <c r="A29" s="31">
        <v>17543000000</v>
      </c>
      <c r="B29" s="425" t="s">
        <v>41</v>
      </c>
      <c r="C29" s="426"/>
      <c r="D29" s="10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ht="21.6" hidden="1" customHeight="1" x14ac:dyDescent="0.3">
      <c r="A30" s="31">
        <v>17544000000</v>
      </c>
      <c r="B30" s="425" t="s">
        <v>45</v>
      </c>
      <c r="C30" s="426"/>
      <c r="D30" s="10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ht="8.4499999999999993" hidden="1" customHeight="1" x14ac:dyDescent="0.3">
      <c r="A31" s="34"/>
      <c r="B31" s="33"/>
      <c r="C31" s="32"/>
      <c r="D31" s="10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ht="18.600000000000001" customHeight="1" x14ac:dyDescent="0.3">
      <c r="A32" s="440" t="s">
        <v>32</v>
      </c>
      <c r="B32" s="441"/>
      <c r="C32" s="432"/>
      <c r="D32" s="442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ht="18.600000000000001" hidden="1" customHeight="1" x14ac:dyDescent="0.3">
      <c r="A33" s="30"/>
      <c r="B33" s="483"/>
      <c r="C33" s="484"/>
      <c r="D33" s="27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ht="23.45" hidden="1" customHeight="1" x14ac:dyDescent="0.3">
      <c r="A34" s="9">
        <v>41050000</v>
      </c>
      <c r="B34" s="423" t="s">
        <v>11</v>
      </c>
      <c r="C34" s="424"/>
      <c r="D34" s="1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ht="21.6" hidden="1" customHeight="1" x14ac:dyDescent="0.3">
      <c r="A35" s="9">
        <v>41053900</v>
      </c>
      <c r="B35" s="423" t="s">
        <v>13</v>
      </c>
      <c r="C35" s="424"/>
      <c r="D35" s="14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ht="21.6" hidden="1" customHeight="1" x14ac:dyDescent="0.3">
      <c r="A36" s="9">
        <v>17100000000</v>
      </c>
      <c r="B36" s="423" t="s">
        <v>17</v>
      </c>
      <c r="C36" s="424"/>
      <c r="D36" s="10">
        <f>SUM(D35)</f>
        <v>0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ht="20.25" x14ac:dyDescent="0.3">
      <c r="A37" s="16" t="s">
        <v>18</v>
      </c>
      <c r="B37" s="443" t="s">
        <v>33</v>
      </c>
      <c r="C37" s="444"/>
      <c r="D37" s="332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ht="20.25" x14ac:dyDescent="0.3">
      <c r="A38" s="16" t="s">
        <v>18</v>
      </c>
      <c r="B38" s="423" t="s">
        <v>19</v>
      </c>
      <c r="C38" s="424"/>
      <c r="D38" s="10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ht="20.25" x14ac:dyDescent="0.3">
      <c r="A39" s="17" t="s">
        <v>18</v>
      </c>
      <c r="B39" s="485" t="s">
        <v>20</v>
      </c>
      <c r="C39" s="486"/>
      <c r="D39" s="18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ht="10.15" customHeight="1" x14ac:dyDescent="0.3">
      <c r="A40" s="8"/>
      <c r="B40" s="8"/>
      <c r="C40" s="6"/>
      <c r="D40" s="7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ht="3.6" customHeight="1" x14ac:dyDescent="0.3">
      <c r="A41" s="8"/>
      <c r="B41" s="8"/>
      <c r="C41" s="6"/>
      <c r="D41" s="7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ht="18.75" x14ac:dyDescent="0.3">
      <c r="A42" s="454" t="s">
        <v>21</v>
      </c>
      <c r="B42" s="487"/>
      <c r="C42" s="487"/>
      <c r="D42" s="487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ht="6" customHeight="1" x14ac:dyDescent="0.2"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ht="11.45" customHeight="1" thickBot="1" x14ac:dyDescent="0.25">
      <c r="D44" s="4" t="s">
        <v>15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ht="21" customHeight="1" x14ac:dyDescent="0.2">
      <c r="A45" s="476" t="s">
        <v>22</v>
      </c>
      <c r="B45" s="468" t="s">
        <v>23</v>
      </c>
      <c r="C45" s="466" t="s">
        <v>24</v>
      </c>
      <c r="D45" s="464" t="s">
        <v>2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ht="72.75" customHeight="1" x14ac:dyDescent="0.2">
      <c r="A46" s="477"/>
      <c r="B46" s="469"/>
      <c r="C46" s="467"/>
      <c r="D46" s="46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ht="12" customHeight="1" x14ac:dyDescent="0.2">
      <c r="A47" s="364">
        <v>1</v>
      </c>
      <c r="B47" s="19">
        <v>2</v>
      </c>
      <c r="C47" s="19">
        <v>3</v>
      </c>
      <c r="D47" s="365">
        <v>4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ht="26.25" customHeight="1" x14ac:dyDescent="0.3">
      <c r="A48" s="430" t="s">
        <v>428</v>
      </c>
      <c r="B48" s="431"/>
      <c r="C48" s="432"/>
      <c r="D48" s="433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ht="26.25" customHeight="1" x14ac:dyDescent="0.3">
      <c r="A49" s="366" t="s">
        <v>423</v>
      </c>
      <c r="B49" s="25" t="s">
        <v>6</v>
      </c>
      <c r="C49" s="24" t="s">
        <v>7</v>
      </c>
      <c r="D49" s="367">
        <f>SUM(D51,D55,D57)</f>
        <v>0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ht="26.25" hidden="1" customHeight="1" x14ac:dyDescent="0.3">
      <c r="A50" s="366" t="s">
        <v>34</v>
      </c>
      <c r="B50" s="25"/>
      <c r="C50" s="24" t="s">
        <v>17</v>
      </c>
      <c r="D50" s="36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26.25" customHeight="1" x14ac:dyDescent="0.3">
      <c r="A51" s="368" t="s">
        <v>424</v>
      </c>
      <c r="B51" s="22"/>
      <c r="C51" s="22" t="s">
        <v>425</v>
      </c>
      <c r="D51" s="367">
        <f>D52+D53</f>
        <v>0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spans="1:30" ht="38.25" customHeight="1" x14ac:dyDescent="0.3">
      <c r="A52" s="470" t="s">
        <v>426</v>
      </c>
      <c r="B52" s="471"/>
      <c r="C52" s="471"/>
      <c r="D52" s="369">
        <v>-400000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pans="1:30" ht="38.25" customHeight="1" x14ac:dyDescent="0.3">
      <c r="A53" s="470" t="s">
        <v>431</v>
      </c>
      <c r="B53" s="471"/>
      <c r="C53" s="471"/>
      <c r="D53" s="369">
        <v>400000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ht="38.25" hidden="1" customHeight="1" x14ac:dyDescent="0.3">
      <c r="A54" s="370"/>
      <c r="B54" s="353"/>
      <c r="C54" s="353"/>
      <c r="D54" s="369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ht="28.5" hidden="1" customHeight="1" x14ac:dyDescent="0.3">
      <c r="A55" s="371">
        <v>17543000000</v>
      </c>
      <c r="B55" s="330"/>
      <c r="C55" s="331" t="s">
        <v>41</v>
      </c>
      <c r="D55" s="367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ht="57.75" hidden="1" customHeight="1" x14ac:dyDescent="0.3">
      <c r="A56" s="478" t="s">
        <v>430</v>
      </c>
      <c r="B56" s="479"/>
      <c r="C56" s="480"/>
      <c r="D56" s="372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ht="25.5" hidden="1" customHeight="1" x14ac:dyDescent="0.3">
      <c r="A57" s="371">
        <v>17544000000</v>
      </c>
      <c r="B57" s="330"/>
      <c r="C57" s="331" t="s">
        <v>45</v>
      </c>
      <c r="D57" s="367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ht="57.75" hidden="1" customHeight="1" x14ac:dyDescent="0.3">
      <c r="A58" s="478" t="s">
        <v>430</v>
      </c>
      <c r="B58" s="479"/>
      <c r="C58" s="480"/>
      <c r="D58" s="373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ht="42" hidden="1" customHeight="1" x14ac:dyDescent="0.3">
      <c r="A59" s="374"/>
      <c r="B59" s="329"/>
      <c r="C59" s="329"/>
      <c r="D59" s="372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ht="56.25" hidden="1" x14ac:dyDescent="0.3">
      <c r="A60" s="366" t="s">
        <v>4</v>
      </c>
      <c r="B60" s="25" t="s">
        <v>8</v>
      </c>
      <c r="C60" s="26" t="s">
        <v>5</v>
      </c>
      <c r="D60" s="367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ht="18.75" hidden="1" x14ac:dyDescent="0.3">
      <c r="A61" s="366"/>
      <c r="B61" s="25"/>
      <c r="C61" s="26" t="s">
        <v>16</v>
      </c>
      <c r="D61" s="37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ht="42" hidden="1" customHeight="1" x14ac:dyDescent="0.25">
      <c r="A62" s="472" t="s">
        <v>35</v>
      </c>
      <c r="B62" s="473"/>
      <c r="C62" s="473"/>
      <c r="D62" s="372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ht="8.25" hidden="1" customHeight="1" x14ac:dyDescent="0.25">
      <c r="A63" s="472" t="s">
        <v>36</v>
      </c>
      <c r="B63" s="473"/>
      <c r="C63" s="473"/>
      <c r="D63" s="372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ht="25.5" customHeight="1" x14ac:dyDescent="0.3">
      <c r="A64" s="430" t="s">
        <v>429</v>
      </c>
      <c r="B64" s="431"/>
      <c r="C64" s="432"/>
      <c r="D64" s="433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ht="24.75" hidden="1" customHeight="1" x14ac:dyDescent="0.3">
      <c r="A65" s="366" t="s">
        <v>25</v>
      </c>
      <c r="B65" s="25" t="s">
        <v>6</v>
      </c>
      <c r="C65" s="24" t="s">
        <v>7</v>
      </c>
      <c r="D65" s="367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26.25" hidden="1" customHeight="1" x14ac:dyDescent="0.3">
      <c r="A66" s="366" t="s">
        <v>34</v>
      </c>
      <c r="B66" s="25"/>
      <c r="C66" s="24" t="s">
        <v>17</v>
      </c>
      <c r="D66" s="367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</row>
    <row r="67" spans="1:30" ht="52.5" hidden="1" customHeight="1" x14ac:dyDescent="0.25">
      <c r="A67" s="474" t="s">
        <v>37</v>
      </c>
      <c r="B67" s="475"/>
      <c r="C67" s="475"/>
      <c r="D67" s="372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</row>
    <row r="68" spans="1:30" ht="20.25" x14ac:dyDescent="0.3">
      <c r="A68" s="376" t="s">
        <v>18</v>
      </c>
      <c r="B68" s="20" t="s">
        <v>18</v>
      </c>
      <c r="C68" s="21" t="s">
        <v>38</v>
      </c>
      <c r="D68" s="377">
        <f>SUM(D69:D70)</f>
        <v>0</v>
      </c>
    </row>
    <row r="69" spans="1:30" ht="20.25" x14ac:dyDescent="0.3">
      <c r="A69" s="376" t="s">
        <v>18</v>
      </c>
      <c r="B69" s="20" t="s">
        <v>18</v>
      </c>
      <c r="C69" s="22" t="s">
        <v>19</v>
      </c>
      <c r="D69" s="382">
        <f>SUM(D49)</f>
        <v>0</v>
      </c>
    </row>
    <row r="70" spans="1:30" ht="21" thickBot="1" x14ac:dyDescent="0.35">
      <c r="A70" s="378" t="s">
        <v>18</v>
      </c>
      <c r="B70" s="379" t="s">
        <v>18</v>
      </c>
      <c r="C70" s="380" t="s">
        <v>20</v>
      </c>
      <c r="D70" s="381">
        <v>0</v>
      </c>
    </row>
    <row r="71" spans="1:30" ht="20.25" x14ac:dyDescent="0.3">
      <c r="A71" s="8"/>
      <c r="B71" s="8"/>
      <c r="C71" s="6"/>
      <c r="D71" s="7"/>
    </row>
    <row r="72" spans="1:30" ht="20.25" x14ac:dyDescent="0.3">
      <c r="A72" s="8"/>
      <c r="B72" s="8"/>
      <c r="C72" s="6"/>
      <c r="D72" s="7"/>
      <c r="E72" s="3"/>
      <c r="F72" s="3"/>
    </row>
    <row r="73" spans="1:30" ht="20.25" x14ac:dyDescent="0.3">
      <c r="A73" s="8"/>
      <c r="B73" s="8"/>
      <c r="C73" s="6"/>
      <c r="D73" s="7"/>
      <c r="E73" s="3"/>
      <c r="F73" s="3"/>
    </row>
    <row r="74" spans="1:30" ht="56.25" customHeight="1" x14ac:dyDescent="0.35">
      <c r="A74" s="463" t="s">
        <v>44</v>
      </c>
      <c r="B74" s="463"/>
      <c r="C74" s="463"/>
      <c r="D74" s="463"/>
      <c r="E74" s="463"/>
      <c r="F74" s="463"/>
      <c r="G74" s="23"/>
      <c r="H74" s="23"/>
    </row>
    <row r="75" spans="1:30" ht="20.25" x14ac:dyDescent="0.3">
      <c r="A75" s="8"/>
      <c r="B75" s="8"/>
      <c r="C75" s="6"/>
      <c r="D75" s="7"/>
      <c r="E75" s="3"/>
      <c r="F75" s="3"/>
    </row>
    <row r="76" spans="1:30" ht="20.25" x14ac:dyDescent="0.3">
      <c r="A76" s="427"/>
      <c r="B76" s="428"/>
      <c r="C76" s="428"/>
      <c r="D76" s="428"/>
      <c r="E76" s="3"/>
      <c r="F76" s="3"/>
    </row>
    <row r="77" spans="1:30" ht="20.25" x14ac:dyDescent="0.3">
      <c r="A77" s="8"/>
      <c r="B77" s="8"/>
      <c r="C77" s="6"/>
      <c r="D77" s="7"/>
    </row>
  </sheetData>
  <mergeCells count="47">
    <mergeCell ref="B28:C28"/>
    <mergeCell ref="B33:C33"/>
    <mergeCell ref="A64:D64"/>
    <mergeCell ref="B38:C38"/>
    <mergeCell ref="B39:C39"/>
    <mergeCell ref="B29:C29"/>
    <mergeCell ref="B34:C34"/>
    <mergeCell ref="A42:D42"/>
    <mergeCell ref="A74:F74"/>
    <mergeCell ref="D45:D46"/>
    <mergeCell ref="C45:C46"/>
    <mergeCell ref="B45:B46"/>
    <mergeCell ref="A52:C52"/>
    <mergeCell ref="A63:C63"/>
    <mergeCell ref="A62:C62"/>
    <mergeCell ref="A67:C67"/>
    <mergeCell ref="A45:A46"/>
    <mergeCell ref="A56:C56"/>
    <mergeCell ref="A58:C58"/>
    <mergeCell ref="A53:C53"/>
    <mergeCell ref="B8:C8"/>
    <mergeCell ref="B9:C9"/>
    <mergeCell ref="A11:D11"/>
    <mergeCell ref="A14:A15"/>
    <mergeCell ref="B14:C15"/>
    <mergeCell ref="D14:D15"/>
    <mergeCell ref="A17:D17"/>
    <mergeCell ref="B18:C18"/>
    <mergeCell ref="B19:C19"/>
    <mergeCell ref="B22:C22"/>
    <mergeCell ref="B20:C20"/>
    <mergeCell ref="B27:C27"/>
    <mergeCell ref="B30:C30"/>
    <mergeCell ref="A76:D76"/>
    <mergeCell ref="C2:D2"/>
    <mergeCell ref="C3:D3"/>
    <mergeCell ref="B36:C36"/>
    <mergeCell ref="A48:D48"/>
    <mergeCell ref="B21:C21"/>
    <mergeCell ref="B25:C25"/>
    <mergeCell ref="B26:C26"/>
    <mergeCell ref="A32:D32"/>
    <mergeCell ref="B35:C35"/>
    <mergeCell ref="B23:C23"/>
    <mergeCell ref="B24:C24"/>
    <mergeCell ref="B37:C37"/>
    <mergeCell ref="B16:C16"/>
  </mergeCells>
  <conditionalFormatting sqref="A55:A57">
    <cfRule type="expression" dxfId="2" priority="4" stopIfTrue="1">
      <formula>MID(HY55,1,1)="v"</formula>
    </cfRule>
  </conditionalFormatting>
  <conditionalFormatting sqref="C55 C57">
    <cfRule type="expression" dxfId="1" priority="3" stopIfTrue="1">
      <formula>MID(A55,1,1)="v"</formula>
    </cfRule>
  </conditionalFormatting>
  <conditionalFormatting sqref="A58">
    <cfRule type="expression" dxfId="0" priority="1" stopIfTrue="1">
      <formula>MID(HY58,1,1)="v"</formula>
    </cfRule>
  </conditionalFormatting>
  <pageMargins left="1.1811023622047245" right="0.39370078740157483" top="0.59055118110236227" bottom="0.59055118110236227" header="0.31496062992125984" footer="0.31496062992125984"/>
  <pageSetup paperSize="9" scale="73" orientation="portrait" r:id="rId1"/>
  <headerFooter differentFirst="1">
    <oddHeader>&amp;C&amp;P&amp;RПродовження додатку 2</oddHeader>
  </headerFooter>
  <rowBreaks count="1" manualBreakCount="1">
    <brk id="74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M97"/>
  <sheetViews>
    <sheetView showZeros="0" view="pageBreakPreview" topLeftCell="A30" zoomScaleNormal="112" zoomScaleSheetLayoutView="100" workbookViewId="0">
      <selection activeCell="F31" sqref="F31"/>
    </sheetView>
  </sheetViews>
  <sheetFormatPr defaultColWidth="9.140625" defaultRowHeight="12.75" x14ac:dyDescent="0.2"/>
  <cols>
    <col min="1" max="1" width="13.5703125" style="1" customWidth="1"/>
    <col min="2" max="2" width="11.85546875" style="1" customWidth="1"/>
    <col min="3" max="3" width="10.85546875" style="1" customWidth="1"/>
    <col min="4" max="4" width="43.140625" style="1" customWidth="1"/>
    <col min="5" max="5" width="45.7109375" style="1" customWidth="1"/>
    <col min="6" max="6" width="25.7109375" style="206" customWidth="1"/>
    <col min="7" max="7" width="17.5703125" style="207" customWidth="1"/>
    <col min="8" max="8" width="18.5703125" style="208" customWidth="1"/>
    <col min="9" max="10" width="18" style="1" customWidth="1"/>
    <col min="12" max="12" width="21.42578125" style="1" hidden="1" customWidth="1"/>
    <col min="13" max="13" width="16" style="1" customWidth="1"/>
    <col min="14" max="16384" width="9.140625" style="1"/>
  </cols>
  <sheetData>
    <row r="4" spans="1:13" ht="57" customHeight="1" x14ac:dyDescent="0.2"/>
    <row r="5" spans="1:13" ht="16.350000000000001" customHeight="1" x14ac:dyDescent="0.3">
      <c r="D5" s="490"/>
      <c r="E5" s="490"/>
      <c r="F5" s="490"/>
      <c r="G5" s="490"/>
      <c r="H5" s="490"/>
      <c r="I5" s="490"/>
    </row>
    <row r="6" spans="1:13" ht="18.75" x14ac:dyDescent="0.3">
      <c r="D6" s="491"/>
      <c r="E6" s="491"/>
      <c r="F6" s="491"/>
      <c r="G6" s="491"/>
      <c r="H6" s="491"/>
      <c r="I6" s="491"/>
      <c r="J6" s="491"/>
    </row>
    <row r="7" spans="1:13" ht="16.899999999999999" customHeight="1" x14ac:dyDescent="0.3">
      <c r="D7" s="497" t="s">
        <v>46</v>
      </c>
      <c r="E7" s="498"/>
      <c r="F7" s="210"/>
      <c r="G7" s="211"/>
      <c r="H7" s="209"/>
      <c r="I7" s="209"/>
      <c r="J7" s="209"/>
    </row>
    <row r="8" spans="1:13" ht="27" customHeight="1" x14ac:dyDescent="0.3">
      <c r="D8" s="499" t="s">
        <v>3</v>
      </c>
      <c r="E8" s="413"/>
      <c r="F8" s="210"/>
      <c r="G8" s="211"/>
      <c r="H8" s="209"/>
      <c r="I8" s="212" t="s">
        <v>50</v>
      </c>
      <c r="J8" s="209"/>
    </row>
    <row r="9" spans="1:13" ht="8.25" customHeight="1" x14ac:dyDescent="0.3">
      <c r="F9" s="210"/>
      <c r="G9" s="211"/>
      <c r="H9" s="209"/>
      <c r="I9" s="209"/>
    </row>
    <row r="10" spans="1:13" ht="9.6" customHeight="1" x14ac:dyDescent="0.3">
      <c r="E10" s="213"/>
      <c r="F10" s="210"/>
      <c r="G10" s="211"/>
      <c r="H10" s="214"/>
    </row>
    <row r="11" spans="1:13" s="215" customFormat="1" ht="27" customHeight="1" x14ac:dyDescent="0.2">
      <c r="A11" s="492" t="s">
        <v>51</v>
      </c>
      <c r="B11" s="492" t="s">
        <v>52</v>
      </c>
      <c r="C11" s="492" t="s">
        <v>53</v>
      </c>
      <c r="D11" s="493" t="s">
        <v>54</v>
      </c>
      <c r="E11" s="494" t="s">
        <v>351</v>
      </c>
      <c r="F11" s="494" t="s">
        <v>352</v>
      </c>
      <c r="G11" s="495" t="s">
        <v>2</v>
      </c>
      <c r="H11" s="496" t="s">
        <v>0</v>
      </c>
      <c r="I11" s="488" t="s">
        <v>1</v>
      </c>
      <c r="J11" s="489"/>
    </row>
    <row r="12" spans="1:13" s="215" customFormat="1" ht="104.25" customHeight="1" x14ac:dyDescent="0.2">
      <c r="A12" s="411"/>
      <c r="B12" s="411"/>
      <c r="C12" s="411"/>
      <c r="D12" s="411"/>
      <c r="E12" s="411"/>
      <c r="F12" s="406"/>
      <c r="G12" s="411"/>
      <c r="H12" s="411"/>
      <c r="I12" s="216" t="s">
        <v>48</v>
      </c>
      <c r="J12" s="217" t="s">
        <v>59</v>
      </c>
    </row>
    <row r="13" spans="1:13" s="220" customFormat="1" ht="15.75" customHeight="1" x14ac:dyDescent="0.2">
      <c r="A13" s="218">
        <v>1</v>
      </c>
      <c r="B13" s="218">
        <v>2</v>
      </c>
      <c r="C13" s="218">
        <v>3</v>
      </c>
      <c r="D13" s="218">
        <v>4</v>
      </c>
      <c r="E13" s="219">
        <v>5</v>
      </c>
      <c r="F13" s="219">
        <v>6</v>
      </c>
      <c r="G13" s="219">
        <v>7</v>
      </c>
      <c r="H13" s="219">
        <v>8</v>
      </c>
      <c r="I13" s="218">
        <v>9</v>
      </c>
      <c r="J13" s="219">
        <v>10</v>
      </c>
    </row>
    <row r="14" spans="1:13" s="223" customFormat="1" ht="48" hidden="1" customHeight="1" x14ac:dyDescent="0.3">
      <c r="A14" s="334" t="s">
        <v>67</v>
      </c>
      <c r="B14" s="334"/>
      <c r="C14" s="334"/>
      <c r="D14" s="335" t="s">
        <v>68</v>
      </c>
      <c r="E14" s="336"/>
      <c r="F14" s="337"/>
      <c r="G14" s="338">
        <f>SUM(G15)</f>
        <v>0</v>
      </c>
      <c r="H14" s="338">
        <f t="shared" ref="H14:J14" si="0">SUM(H15)</f>
        <v>0</v>
      </c>
      <c r="I14" s="338">
        <f t="shared" si="0"/>
        <v>0</v>
      </c>
      <c r="J14" s="338">
        <f t="shared" si="0"/>
        <v>0</v>
      </c>
      <c r="K14" s="222"/>
      <c r="M14" s="224"/>
    </row>
    <row r="15" spans="1:13" s="223" customFormat="1" ht="46.5" hidden="1" customHeight="1" x14ac:dyDescent="0.3">
      <c r="A15" s="334" t="s">
        <v>69</v>
      </c>
      <c r="B15" s="334"/>
      <c r="C15" s="334"/>
      <c r="D15" s="335" t="s">
        <v>68</v>
      </c>
      <c r="E15" s="336"/>
      <c r="F15" s="337"/>
      <c r="G15" s="338">
        <f>SUM(G28:G29)</f>
        <v>0</v>
      </c>
      <c r="H15" s="338">
        <f>SUM(H28:H29)</f>
        <v>0</v>
      </c>
      <c r="I15" s="338">
        <f>SUM(I16:I28)</f>
        <v>0</v>
      </c>
      <c r="J15" s="338">
        <f>SUM(J16:J28)</f>
        <v>0</v>
      </c>
      <c r="K15" s="222"/>
      <c r="L15" s="225">
        <f>SUM(H14:I14)</f>
        <v>0</v>
      </c>
    </row>
    <row r="16" spans="1:13" s="232" customFormat="1" ht="115.5" hidden="1" customHeight="1" x14ac:dyDescent="0.3">
      <c r="A16" s="259" t="s">
        <v>77</v>
      </c>
      <c r="B16" s="259" t="s">
        <v>78</v>
      </c>
      <c r="C16" s="259" t="s">
        <v>79</v>
      </c>
      <c r="D16" s="325" t="s">
        <v>80</v>
      </c>
      <c r="E16" s="261" t="s">
        <v>353</v>
      </c>
      <c r="F16" s="339" t="s">
        <v>354</v>
      </c>
      <c r="G16" s="263">
        <f t="shared" ref="G16:G29" si="1">SUM(H16:I16)</f>
        <v>0</v>
      </c>
      <c r="H16" s="340"/>
      <c r="I16" s="340"/>
      <c r="J16" s="340"/>
      <c r="L16" s="233"/>
    </row>
    <row r="17" spans="1:12" s="232" customFormat="1" ht="71.25" hidden="1" customHeight="1" x14ac:dyDescent="0.3">
      <c r="A17" s="259" t="s">
        <v>77</v>
      </c>
      <c r="B17" s="259" t="s">
        <v>78</v>
      </c>
      <c r="C17" s="259" t="s">
        <v>79</v>
      </c>
      <c r="D17" s="325" t="s">
        <v>80</v>
      </c>
      <c r="E17" s="261" t="s">
        <v>355</v>
      </c>
      <c r="F17" s="339" t="s">
        <v>356</v>
      </c>
      <c r="G17" s="263">
        <f t="shared" si="1"/>
        <v>0</v>
      </c>
      <c r="H17" s="340"/>
      <c r="I17" s="340"/>
      <c r="J17" s="340"/>
      <c r="L17" s="233"/>
    </row>
    <row r="18" spans="1:12" s="232" customFormat="1" ht="39" hidden="1" customHeight="1" x14ac:dyDescent="0.3">
      <c r="A18" s="259" t="s">
        <v>77</v>
      </c>
      <c r="B18" s="259" t="s">
        <v>78</v>
      </c>
      <c r="C18" s="259" t="s">
        <v>79</v>
      </c>
      <c r="D18" s="325" t="s">
        <v>80</v>
      </c>
      <c r="E18" s="261" t="s">
        <v>357</v>
      </c>
      <c r="F18" s="339" t="s">
        <v>358</v>
      </c>
      <c r="G18" s="263">
        <f t="shared" si="1"/>
        <v>0</v>
      </c>
      <c r="H18" s="340"/>
      <c r="I18" s="340"/>
      <c r="J18" s="340"/>
      <c r="L18" s="233"/>
    </row>
    <row r="19" spans="1:12" s="232" customFormat="1" ht="54" hidden="1" customHeight="1" x14ac:dyDescent="0.3">
      <c r="A19" s="259" t="s">
        <v>77</v>
      </c>
      <c r="B19" s="259" t="s">
        <v>78</v>
      </c>
      <c r="C19" s="259" t="s">
        <v>79</v>
      </c>
      <c r="D19" s="325" t="s">
        <v>80</v>
      </c>
      <c r="E19" s="261" t="s">
        <v>359</v>
      </c>
      <c r="F19" s="339" t="s">
        <v>360</v>
      </c>
      <c r="G19" s="263">
        <f t="shared" si="1"/>
        <v>0</v>
      </c>
      <c r="H19" s="340"/>
      <c r="I19" s="340"/>
      <c r="J19" s="340"/>
      <c r="L19" s="233"/>
    </row>
    <row r="20" spans="1:12" s="232" customFormat="1" ht="57" hidden="1" customHeight="1" x14ac:dyDescent="0.3">
      <c r="A20" s="259" t="s">
        <v>77</v>
      </c>
      <c r="B20" s="259" t="s">
        <v>78</v>
      </c>
      <c r="C20" s="259" t="s">
        <v>79</v>
      </c>
      <c r="D20" s="325" t="s">
        <v>80</v>
      </c>
      <c r="E20" s="341" t="s">
        <v>361</v>
      </c>
      <c r="F20" s="262" t="s">
        <v>362</v>
      </c>
      <c r="G20" s="263">
        <f t="shared" si="1"/>
        <v>0</v>
      </c>
      <c r="H20" s="340"/>
      <c r="I20" s="340"/>
      <c r="J20" s="340"/>
      <c r="L20" s="233"/>
    </row>
    <row r="21" spans="1:12" s="232" customFormat="1" ht="75.75" hidden="1" customHeight="1" x14ac:dyDescent="0.3">
      <c r="A21" s="342" t="s">
        <v>81</v>
      </c>
      <c r="B21" s="342" t="s">
        <v>82</v>
      </c>
      <c r="C21" s="342" t="s">
        <v>83</v>
      </c>
      <c r="D21" s="343" t="s">
        <v>84</v>
      </c>
      <c r="E21" s="261" t="s">
        <v>363</v>
      </c>
      <c r="F21" s="339" t="s">
        <v>364</v>
      </c>
      <c r="G21" s="263">
        <f t="shared" si="1"/>
        <v>0</v>
      </c>
      <c r="H21" s="340"/>
      <c r="I21" s="340"/>
      <c r="J21" s="340"/>
      <c r="L21" s="233"/>
    </row>
    <row r="22" spans="1:12" s="222" customFormat="1" ht="42" hidden="1" customHeight="1" x14ac:dyDescent="0.3">
      <c r="A22" s="259" t="s">
        <v>89</v>
      </c>
      <c r="B22" s="259" t="s">
        <v>90</v>
      </c>
      <c r="C22" s="259" t="s">
        <v>91</v>
      </c>
      <c r="D22" s="325" t="s">
        <v>92</v>
      </c>
      <c r="E22" s="341" t="s">
        <v>365</v>
      </c>
      <c r="F22" s="339" t="s">
        <v>366</v>
      </c>
      <c r="G22" s="263">
        <f t="shared" si="1"/>
        <v>0</v>
      </c>
      <c r="H22" s="263"/>
      <c r="I22" s="344"/>
      <c r="J22" s="344"/>
    </row>
    <row r="23" spans="1:12" s="223" customFormat="1" ht="78.75" hidden="1" customHeight="1" x14ac:dyDescent="0.3">
      <c r="A23" s="342" t="s">
        <v>97</v>
      </c>
      <c r="B23" s="342" t="s">
        <v>98</v>
      </c>
      <c r="C23" s="342" t="s">
        <v>99</v>
      </c>
      <c r="D23" s="345" t="s">
        <v>100</v>
      </c>
      <c r="E23" s="341" t="s">
        <v>367</v>
      </c>
      <c r="F23" s="339" t="s">
        <v>368</v>
      </c>
      <c r="G23" s="263">
        <f t="shared" si="1"/>
        <v>0</v>
      </c>
      <c r="H23" s="346"/>
      <c r="I23" s="344"/>
      <c r="J23" s="347"/>
    </row>
    <row r="24" spans="1:12" s="223" customFormat="1" ht="69.75" hidden="1" customHeight="1" x14ac:dyDescent="0.3">
      <c r="A24" s="342" t="s">
        <v>101</v>
      </c>
      <c r="B24" s="342" t="s">
        <v>102</v>
      </c>
      <c r="C24" s="348" t="s">
        <v>103</v>
      </c>
      <c r="D24" s="349" t="s">
        <v>104</v>
      </c>
      <c r="E24" s="341" t="s">
        <v>369</v>
      </c>
      <c r="F24" s="262" t="s">
        <v>370</v>
      </c>
      <c r="G24" s="263">
        <f t="shared" si="1"/>
        <v>0</v>
      </c>
      <c r="H24" s="264"/>
      <c r="I24" s="344"/>
      <c r="J24" s="344"/>
    </row>
    <row r="25" spans="1:12" s="223" customFormat="1" ht="39.75" hidden="1" customHeight="1" x14ac:dyDescent="0.3">
      <c r="A25" s="350" t="s">
        <v>105</v>
      </c>
      <c r="B25" s="259" t="s">
        <v>106</v>
      </c>
      <c r="C25" s="351" t="s">
        <v>107</v>
      </c>
      <c r="D25" s="352" t="s">
        <v>108</v>
      </c>
      <c r="E25" s="261" t="s">
        <v>357</v>
      </c>
      <c r="F25" s="339" t="s">
        <v>358</v>
      </c>
      <c r="G25" s="263">
        <f t="shared" si="1"/>
        <v>0</v>
      </c>
      <c r="H25" s="264"/>
      <c r="I25" s="344"/>
      <c r="J25" s="344"/>
    </row>
    <row r="26" spans="1:12" s="223" customFormat="1" ht="78" hidden="1" customHeight="1" x14ac:dyDescent="0.3">
      <c r="A26" s="350" t="s">
        <v>109</v>
      </c>
      <c r="B26" s="259" t="s">
        <v>110</v>
      </c>
      <c r="C26" s="351" t="s">
        <v>107</v>
      </c>
      <c r="D26" s="352" t="s">
        <v>111</v>
      </c>
      <c r="E26" s="261" t="s">
        <v>355</v>
      </c>
      <c r="F26" s="339" t="s">
        <v>356</v>
      </c>
      <c r="G26" s="263">
        <f t="shared" si="1"/>
        <v>0</v>
      </c>
      <c r="H26" s="264"/>
      <c r="I26" s="344"/>
      <c r="J26" s="344"/>
    </row>
    <row r="27" spans="1:12" s="223" customFormat="1" ht="42.75" hidden="1" customHeight="1" x14ac:dyDescent="0.3">
      <c r="A27" s="350" t="s">
        <v>112</v>
      </c>
      <c r="B27" s="259" t="s">
        <v>113</v>
      </c>
      <c r="C27" s="351"/>
      <c r="D27" s="349" t="s">
        <v>114</v>
      </c>
      <c r="E27" s="261" t="s">
        <v>357</v>
      </c>
      <c r="F27" s="339" t="s">
        <v>358</v>
      </c>
      <c r="G27" s="263">
        <f t="shared" si="1"/>
        <v>0</v>
      </c>
      <c r="H27" s="264"/>
      <c r="I27" s="344"/>
      <c r="J27" s="347"/>
    </row>
    <row r="28" spans="1:12" s="244" customFormat="1" ht="79.5" hidden="1" customHeight="1" x14ac:dyDescent="0.35">
      <c r="A28" s="259" t="s">
        <v>115</v>
      </c>
      <c r="B28" s="259" t="s">
        <v>116</v>
      </c>
      <c r="C28" s="259" t="s">
        <v>107</v>
      </c>
      <c r="D28" s="333" t="s">
        <v>117</v>
      </c>
      <c r="E28" s="261" t="s">
        <v>355</v>
      </c>
      <c r="F28" s="339" t="s">
        <v>356</v>
      </c>
      <c r="G28" s="263">
        <f t="shared" si="1"/>
        <v>0</v>
      </c>
      <c r="H28" s="264"/>
      <c r="I28" s="344"/>
      <c r="J28" s="344"/>
    </row>
    <row r="29" spans="1:12" s="244" customFormat="1" ht="81" hidden="1" customHeight="1" x14ac:dyDescent="0.35">
      <c r="A29" s="259" t="s">
        <v>423</v>
      </c>
      <c r="B29" s="259" t="s">
        <v>6</v>
      </c>
      <c r="C29" s="259" t="s">
        <v>78</v>
      </c>
      <c r="D29" s="333" t="s">
        <v>13</v>
      </c>
      <c r="E29" s="261" t="s">
        <v>355</v>
      </c>
      <c r="F29" s="339" t="s">
        <v>356</v>
      </c>
      <c r="G29" s="263">
        <f t="shared" si="1"/>
        <v>0</v>
      </c>
      <c r="H29" s="264"/>
      <c r="I29" s="344"/>
      <c r="J29" s="344"/>
    </row>
    <row r="30" spans="1:12" s="52" customFormat="1" ht="47.25" customHeight="1" x14ac:dyDescent="0.3">
      <c r="A30" s="252" t="s">
        <v>118</v>
      </c>
      <c r="B30" s="354"/>
      <c r="C30" s="354"/>
      <c r="D30" s="355" t="s">
        <v>119</v>
      </c>
      <c r="E30" s="356"/>
      <c r="F30" s="357"/>
      <c r="G30" s="338">
        <f>SUM(G31)</f>
        <v>-1200000</v>
      </c>
      <c r="H30" s="338">
        <f t="shared" ref="H30:J30" si="2">SUM(H31)</f>
        <v>-1200000</v>
      </c>
      <c r="I30" s="338">
        <f t="shared" si="2"/>
        <v>0</v>
      </c>
      <c r="J30" s="338">
        <f t="shared" si="2"/>
        <v>0</v>
      </c>
    </row>
    <row r="31" spans="1:12" s="52" customFormat="1" ht="45.75" customHeight="1" x14ac:dyDescent="0.3">
      <c r="A31" s="252" t="s">
        <v>120</v>
      </c>
      <c r="B31" s="354"/>
      <c r="C31" s="354"/>
      <c r="D31" s="355" t="s">
        <v>119</v>
      </c>
      <c r="E31" s="356"/>
      <c r="F31" s="357"/>
      <c r="G31" s="338">
        <f>SUM(G32:G34)</f>
        <v>-1200000</v>
      </c>
      <c r="H31" s="338">
        <f t="shared" ref="H31:J31" si="3">SUM(H32:H34)</f>
        <v>-1200000</v>
      </c>
      <c r="I31" s="338">
        <f t="shared" si="3"/>
        <v>0</v>
      </c>
      <c r="J31" s="338">
        <f t="shared" si="3"/>
        <v>0</v>
      </c>
      <c r="L31" s="358">
        <f>SUM(H31:I31)</f>
        <v>-1200000</v>
      </c>
    </row>
    <row r="32" spans="1:12" s="52" customFormat="1" ht="77.25" customHeight="1" x14ac:dyDescent="0.3">
      <c r="A32" s="359" t="s">
        <v>130</v>
      </c>
      <c r="B32" s="359" t="s">
        <v>131</v>
      </c>
      <c r="C32" s="360" t="s">
        <v>132</v>
      </c>
      <c r="D32" s="361" t="s">
        <v>133</v>
      </c>
      <c r="E32" s="261" t="s">
        <v>371</v>
      </c>
      <c r="F32" s="262" t="s">
        <v>372</v>
      </c>
      <c r="G32" s="264">
        <f t="shared" ref="G32" si="4">SUM(H32:I32)</f>
        <v>-1200000</v>
      </c>
      <c r="H32" s="264">
        <v>-1200000</v>
      </c>
      <c r="I32" s="340"/>
      <c r="J32" s="362"/>
      <c r="L32" s="363"/>
    </row>
    <row r="33" spans="1:12" s="222" customFormat="1" ht="75" hidden="1" customHeight="1" x14ac:dyDescent="0.3">
      <c r="A33" s="250" t="s">
        <v>148</v>
      </c>
      <c r="B33" s="250" t="s">
        <v>149</v>
      </c>
      <c r="C33" s="250" t="s">
        <v>146</v>
      </c>
      <c r="D33" s="248" t="s">
        <v>150</v>
      </c>
      <c r="E33" s="234" t="s">
        <v>373</v>
      </c>
      <c r="F33" s="229" t="s">
        <v>374</v>
      </c>
      <c r="G33" s="230">
        <f>SUM(H33:I33)</f>
        <v>0</v>
      </c>
      <c r="H33" s="239"/>
      <c r="I33" s="231"/>
      <c r="J33" s="249"/>
      <c r="L33" s="251"/>
    </row>
    <row r="34" spans="1:12" s="223" customFormat="1" ht="57" hidden="1" customHeight="1" x14ac:dyDescent="0.3">
      <c r="A34" s="250" t="s">
        <v>148</v>
      </c>
      <c r="B34" s="250" t="s">
        <v>149</v>
      </c>
      <c r="C34" s="250" t="s">
        <v>146</v>
      </c>
      <c r="D34" s="248" t="s">
        <v>150</v>
      </c>
      <c r="E34" s="234" t="s">
        <v>361</v>
      </c>
      <c r="F34" s="235" t="s">
        <v>362</v>
      </c>
      <c r="G34" s="230">
        <f>SUM(H34:I34)</f>
        <v>0</v>
      </c>
      <c r="H34" s="237"/>
      <c r="I34" s="237"/>
      <c r="J34" s="237"/>
    </row>
    <row r="35" spans="1:12" s="2" customFormat="1" ht="57.75" hidden="1" customHeight="1" x14ac:dyDescent="0.3">
      <c r="A35" s="252" t="s">
        <v>165</v>
      </c>
      <c r="B35" s="253"/>
      <c r="C35" s="253"/>
      <c r="D35" s="254" t="s">
        <v>375</v>
      </c>
      <c r="E35" s="255"/>
      <c r="F35" s="256"/>
      <c r="G35" s="257">
        <f>SUM(G36)</f>
        <v>0</v>
      </c>
      <c r="H35" s="257">
        <f t="shared" ref="H35:J35" si="5">SUM(H36)</f>
        <v>0</v>
      </c>
      <c r="I35" s="257">
        <f t="shared" si="5"/>
        <v>0</v>
      </c>
      <c r="J35" s="257">
        <f t="shared" si="5"/>
        <v>0</v>
      </c>
    </row>
    <row r="36" spans="1:12" s="2" customFormat="1" ht="60.75" hidden="1" customHeight="1" x14ac:dyDescent="0.3">
      <c r="A36" s="252" t="s">
        <v>167</v>
      </c>
      <c r="B36" s="253"/>
      <c r="C36" s="253"/>
      <c r="D36" s="254" t="s">
        <v>375</v>
      </c>
      <c r="E36" s="255"/>
      <c r="F36" s="256"/>
      <c r="G36" s="257">
        <f>SUM(G37:G51)</f>
        <v>0</v>
      </c>
      <c r="H36" s="257">
        <f t="shared" ref="H36:J36" si="6">SUM(H37:H51)</f>
        <v>0</v>
      </c>
      <c r="I36" s="257">
        <f t="shared" si="6"/>
        <v>0</v>
      </c>
      <c r="J36" s="257">
        <f t="shared" si="6"/>
        <v>0</v>
      </c>
      <c r="L36" s="258">
        <f>SUM(H35:I35)</f>
        <v>0</v>
      </c>
    </row>
    <row r="37" spans="1:12" s="265" customFormat="1" ht="45" hidden="1" customHeight="1" x14ac:dyDescent="0.3">
      <c r="A37" s="259" t="s">
        <v>169</v>
      </c>
      <c r="B37" s="259" t="s">
        <v>170</v>
      </c>
      <c r="C37" s="259" t="s">
        <v>171</v>
      </c>
      <c r="D37" s="260" t="s">
        <v>172</v>
      </c>
      <c r="E37" s="261" t="s">
        <v>376</v>
      </c>
      <c r="F37" s="262" t="s">
        <v>377</v>
      </c>
      <c r="G37" s="263">
        <f t="shared" ref="G37:G84" si="7">SUM(H37:I37)</f>
        <v>0</v>
      </c>
      <c r="H37" s="264"/>
      <c r="I37" s="264"/>
      <c r="J37" s="264"/>
      <c r="L37" s="266"/>
    </row>
    <row r="38" spans="1:12" s="268" customFormat="1" ht="75" hidden="1" customHeight="1" x14ac:dyDescent="0.3">
      <c r="A38" s="259" t="s">
        <v>173</v>
      </c>
      <c r="B38" s="259" t="s">
        <v>174</v>
      </c>
      <c r="C38" s="259" t="s">
        <v>175</v>
      </c>
      <c r="D38" s="267" t="s">
        <v>176</v>
      </c>
      <c r="E38" s="261" t="s">
        <v>376</v>
      </c>
      <c r="F38" s="262" t="s">
        <v>377</v>
      </c>
      <c r="G38" s="263">
        <f t="shared" si="7"/>
        <v>0</v>
      </c>
      <c r="H38" s="264"/>
      <c r="I38" s="264"/>
      <c r="J38" s="264"/>
      <c r="L38" s="269"/>
    </row>
    <row r="39" spans="1:12" s="265" customFormat="1" ht="43.5" hidden="1" customHeight="1" x14ac:dyDescent="0.3">
      <c r="A39" s="259" t="s">
        <v>416</v>
      </c>
      <c r="B39" s="259" t="s">
        <v>417</v>
      </c>
      <c r="C39" s="259" t="s">
        <v>179</v>
      </c>
      <c r="D39" s="325" t="s">
        <v>418</v>
      </c>
      <c r="E39" s="261" t="s">
        <v>376</v>
      </c>
      <c r="F39" s="262" t="s">
        <v>377</v>
      </c>
      <c r="G39" s="263">
        <f t="shared" si="7"/>
        <v>0</v>
      </c>
      <c r="H39" s="264"/>
      <c r="I39" s="326"/>
      <c r="J39" s="326"/>
      <c r="L39" s="266"/>
    </row>
    <row r="40" spans="1:12" s="268" customFormat="1" ht="60.75" hidden="1" customHeight="1" x14ac:dyDescent="0.3">
      <c r="A40" s="226" t="s">
        <v>181</v>
      </c>
      <c r="B40" s="226" t="s">
        <v>182</v>
      </c>
      <c r="C40" s="226" t="s">
        <v>179</v>
      </c>
      <c r="D40" s="227" t="s">
        <v>183</v>
      </c>
      <c r="E40" s="228" t="s">
        <v>376</v>
      </c>
      <c r="F40" s="235" t="s">
        <v>377</v>
      </c>
      <c r="G40" s="230">
        <f t="shared" si="7"/>
        <v>0</v>
      </c>
      <c r="H40" s="239"/>
      <c r="I40" s="270"/>
      <c r="J40" s="270"/>
      <c r="L40" s="269"/>
    </row>
    <row r="41" spans="1:12" s="268" customFormat="1" ht="41.25" hidden="1" customHeight="1" x14ac:dyDescent="0.3">
      <c r="A41" s="226" t="s">
        <v>185</v>
      </c>
      <c r="B41" s="226" t="s">
        <v>186</v>
      </c>
      <c r="C41" s="226" t="s">
        <v>179</v>
      </c>
      <c r="D41" s="271" t="s">
        <v>187</v>
      </c>
      <c r="E41" s="228" t="s">
        <v>376</v>
      </c>
      <c r="F41" s="235" t="s">
        <v>377</v>
      </c>
      <c r="G41" s="230">
        <f t="shared" si="7"/>
        <v>0</v>
      </c>
      <c r="H41" s="239"/>
      <c r="I41" s="270"/>
      <c r="J41" s="270"/>
      <c r="L41" s="269"/>
    </row>
    <row r="42" spans="1:12" s="268" customFormat="1" ht="39" hidden="1" customHeight="1" x14ac:dyDescent="0.3">
      <c r="A42" s="226" t="s">
        <v>188</v>
      </c>
      <c r="B42" s="226" t="s">
        <v>189</v>
      </c>
      <c r="C42" s="226" t="s">
        <v>179</v>
      </c>
      <c r="D42" s="271" t="s">
        <v>190</v>
      </c>
      <c r="E42" s="228" t="s">
        <v>376</v>
      </c>
      <c r="F42" s="235" t="s">
        <v>377</v>
      </c>
      <c r="G42" s="230">
        <f t="shared" si="7"/>
        <v>0</v>
      </c>
      <c r="H42" s="239"/>
      <c r="I42" s="270"/>
      <c r="J42" s="270"/>
      <c r="L42" s="269"/>
    </row>
    <row r="43" spans="1:12" s="268" customFormat="1" ht="76.5" hidden="1" customHeight="1" x14ac:dyDescent="0.3">
      <c r="A43" s="272" t="s">
        <v>191</v>
      </c>
      <c r="B43" s="229">
        <v>3031</v>
      </c>
      <c r="C43" s="229">
        <v>1030</v>
      </c>
      <c r="D43" s="248" t="s">
        <v>193</v>
      </c>
      <c r="E43" s="234" t="s">
        <v>378</v>
      </c>
      <c r="F43" s="235" t="s">
        <v>379</v>
      </c>
      <c r="G43" s="230">
        <f t="shared" si="7"/>
        <v>0</v>
      </c>
      <c r="H43" s="239"/>
      <c r="I43" s="239"/>
      <c r="J43" s="239"/>
      <c r="L43" s="273"/>
    </row>
    <row r="44" spans="1:12" s="223" customFormat="1" ht="77.25" hidden="1" customHeight="1" x14ac:dyDescent="0.3">
      <c r="A44" s="272" t="s">
        <v>194</v>
      </c>
      <c r="B44" s="274" t="s">
        <v>195</v>
      </c>
      <c r="C44" s="275" t="s">
        <v>141</v>
      </c>
      <c r="D44" s="248" t="s">
        <v>196</v>
      </c>
      <c r="E44" s="234" t="s">
        <v>378</v>
      </c>
      <c r="F44" s="235" t="s">
        <v>379</v>
      </c>
      <c r="G44" s="230">
        <f t="shared" si="7"/>
        <v>0</v>
      </c>
      <c r="H44" s="239"/>
      <c r="I44" s="237"/>
      <c r="J44" s="237"/>
      <c r="L44" s="276"/>
    </row>
    <row r="45" spans="1:12" s="279" customFormat="1" ht="72" hidden="1" customHeight="1" x14ac:dyDescent="0.3">
      <c r="A45" s="272" t="s">
        <v>197</v>
      </c>
      <c r="B45" s="272" t="s">
        <v>198</v>
      </c>
      <c r="C45" s="277" t="s">
        <v>141</v>
      </c>
      <c r="D45" s="278" t="s">
        <v>199</v>
      </c>
      <c r="E45" s="234" t="s">
        <v>378</v>
      </c>
      <c r="F45" s="235" t="s">
        <v>379</v>
      </c>
      <c r="G45" s="230">
        <f t="shared" si="7"/>
        <v>0</v>
      </c>
      <c r="H45" s="239"/>
      <c r="I45" s="237"/>
      <c r="J45" s="237"/>
      <c r="L45" s="280"/>
    </row>
    <row r="46" spans="1:12" s="279" customFormat="1" ht="72" hidden="1" customHeight="1" x14ac:dyDescent="0.3">
      <c r="A46" s="272" t="s">
        <v>200</v>
      </c>
      <c r="B46" s="272" t="s">
        <v>201</v>
      </c>
      <c r="C46" s="277" t="s">
        <v>141</v>
      </c>
      <c r="D46" s="248" t="s">
        <v>202</v>
      </c>
      <c r="E46" s="234" t="s">
        <v>378</v>
      </c>
      <c r="F46" s="235" t="s">
        <v>379</v>
      </c>
      <c r="G46" s="230">
        <f t="shared" si="7"/>
        <v>0</v>
      </c>
      <c r="H46" s="239"/>
      <c r="I46" s="237"/>
      <c r="J46" s="237"/>
      <c r="L46" s="280"/>
    </row>
    <row r="47" spans="1:12" s="279" customFormat="1" ht="72" hidden="1" customHeight="1" x14ac:dyDescent="0.3">
      <c r="A47" s="226" t="s">
        <v>209</v>
      </c>
      <c r="B47" s="226" t="s">
        <v>210</v>
      </c>
      <c r="C47" s="226" t="s">
        <v>83</v>
      </c>
      <c r="D47" s="243" t="s">
        <v>211</v>
      </c>
      <c r="E47" s="228" t="s">
        <v>363</v>
      </c>
      <c r="F47" s="229" t="s">
        <v>364</v>
      </c>
      <c r="G47" s="230">
        <f t="shared" si="7"/>
        <v>0</v>
      </c>
      <c r="H47" s="239"/>
      <c r="I47" s="237"/>
      <c r="J47" s="237"/>
      <c r="L47" s="280"/>
    </row>
    <row r="48" spans="1:12" s="279" customFormat="1" ht="72" hidden="1" customHeight="1" x14ac:dyDescent="0.3">
      <c r="A48" s="226" t="s">
        <v>217</v>
      </c>
      <c r="B48" s="226" t="s">
        <v>218</v>
      </c>
      <c r="C48" s="226" t="s">
        <v>83</v>
      </c>
      <c r="D48" s="243" t="s">
        <v>219</v>
      </c>
      <c r="E48" s="228" t="s">
        <v>363</v>
      </c>
      <c r="F48" s="229" t="s">
        <v>364</v>
      </c>
      <c r="G48" s="230">
        <f t="shared" si="7"/>
        <v>0</v>
      </c>
      <c r="H48" s="239"/>
      <c r="I48" s="237"/>
      <c r="J48" s="237"/>
      <c r="L48" s="280"/>
    </row>
    <row r="49" spans="1:12" s="279" customFormat="1" ht="79.5" hidden="1" customHeight="1" x14ac:dyDescent="0.3">
      <c r="A49" s="272" t="s">
        <v>223</v>
      </c>
      <c r="B49" s="281" t="s">
        <v>224</v>
      </c>
      <c r="C49" s="250" t="s">
        <v>136</v>
      </c>
      <c r="D49" s="282" t="s">
        <v>380</v>
      </c>
      <c r="E49" s="234" t="s">
        <v>378</v>
      </c>
      <c r="F49" s="235" t="s">
        <v>379</v>
      </c>
      <c r="G49" s="230">
        <f t="shared" si="7"/>
        <v>0</v>
      </c>
      <c r="H49" s="239"/>
      <c r="I49" s="237"/>
      <c r="J49" s="237"/>
      <c r="L49" s="280"/>
    </row>
    <row r="50" spans="1:12" s="223" customFormat="1" ht="70.900000000000006" hidden="1" customHeight="1" x14ac:dyDescent="0.3">
      <c r="A50" s="250" t="s">
        <v>226</v>
      </c>
      <c r="B50" s="272" t="s">
        <v>86</v>
      </c>
      <c r="C50" s="250" t="s">
        <v>87</v>
      </c>
      <c r="D50" s="282" t="s">
        <v>88</v>
      </c>
      <c r="E50" s="234" t="s">
        <v>378</v>
      </c>
      <c r="F50" s="235" t="s">
        <v>379</v>
      </c>
      <c r="G50" s="230">
        <f t="shared" si="7"/>
        <v>0</v>
      </c>
      <c r="H50" s="237"/>
      <c r="I50" s="237"/>
      <c r="J50" s="237"/>
      <c r="L50" s="276"/>
    </row>
    <row r="51" spans="1:12" s="223" customFormat="1" ht="112.5" hidden="1" customHeight="1" x14ac:dyDescent="0.3">
      <c r="A51" s="283" t="s">
        <v>227</v>
      </c>
      <c r="B51" s="283" t="s">
        <v>228</v>
      </c>
      <c r="C51" s="284" t="s">
        <v>229</v>
      </c>
      <c r="D51" s="282" t="s">
        <v>230</v>
      </c>
      <c r="E51" s="228" t="s">
        <v>381</v>
      </c>
      <c r="F51" s="235" t="s">
        <v>382</v>
      </c>
      <c r="G51" s="230">
        <f t="shared" si="7"/>
        <v>0</v>
      </c>
      <c r="H51" s="237"/>
      <c r="I51" s="237"/>
      <c r="J51" s="237"/>
      <c r="L51" s="276"/>
    </row>
    <row r="52" spans="1:12" s="222" customFormat="1" ht="54" hidden="1" customHeight="1" x14ac:dyDescent="0.3">
      <c r="A52" s="245" t="s">
        <v>231</v>
      </c>
      <c r="B52" s="285"/>
      <c r="C52" s="285"/>
      <c r="D52" s="286" t="s">
        <v>232</v>
      </c>
      <c r="E52" s="287"/>
      <c r="F52" s="288"/>
      <c r="G52" s="289">
        <f t="shared" si="7"/>
        <v>0</v>
      </c>
      <c r="H52" s="221">
        <f>SUM(H53)</f>
        <v>0</v>
      </c>
      <c r="I52" s="221">
        <f t="shared" ref="I52:J52" si="8">SUM(I53)</f>
        <v>0</v>
      </c>
      <c r="J52" s="221">
        <f t="shared" si="8"/>
        <v>0</v>
      </c>
    </row>
    <row r="53" spans="1:12" s="222" customFormat="1" ht="57" hidden="1" customHeight="1" x14ac:dyDescent="0.3">
      <c r="A53" s="245" t="s">
        <v>233</v>
      </c>
      <c r="B53" s="285"/>
      <c r="C53" s="285"/>
      <c r="D53" s="286" t="s">
        <v>232</v>
      </c>
      <c r="E53" s="287"/>
      <c r="F53" s="288"/>
      <c r="G53" s="221">
        <f>SUM(G54:G65)</f>
        <v>0</v>
      </c>
      <c r="H53" s="221">
        <f t="shared" ref="H53:J53" si="9">SUM(H54:H65)</f>
        <v>0</v>
      </c>
      <c r="I53" s="221">
        <f t="shared" si="9"/>
        <v>0</v>
      </c>
      <c r="J53" s="221">
        <f t="shared" si="9"/>
        <v>0</v>
      </c>
      <c r="L53" s="290">
        <f>SUM(H53:I53)</f>
        <v>0</v>
      </c>
    </row>
    <row r="54" spans="1:12" s="222" customFormat="1" ht="64.5" hidden="1" customHeight="1" x14ac:dyDescent="0.3">
      <c r="A54" s="250" t="s">
        <v>235</v>
      </c>
      <c r="B54" s="250" t="s">
        <v>236</v>
      </c>
      <c r="C54" s="250" t="s">
        <v>142</v>
      </c>
      <c r="D54" s="291" t="s">
        <v>237</v>
      </c>
      <c r="E54" s="234" t="s">
        <v>361</v>
      </c>
      <c r="F54" s="235" t="s">
        <v>362</v>
      </c>
      <c r="G54" s="230">
        <f>SUM(H54:I54)</f>
        <v>0</v>
      </c>
      <c r="H54" s="231"/>
      <c r="I54" s="231"/>
      <c r="J54" s="231"/>
      <c r="L54" s="290"/>
    </row>
    <row r="55" spans="1:12" s="222" customFormat="1" ht="82.5" hidden="1" customHeight="1" x14ac:dyDescent="0.3">
      <c r="A55" s="250" t="s">
        <v>238</v>
      </c>
      <c r="B55" s="250" t="s">
        <v>218</v>
      </c>
      <c r="C55" s="250" t="s">
        <v>83</v>
      </c>
      <c r="D55" s="291" t="s">
        <v>219</v>
      </c>
      <c r="E55" s="228" t="s">
        <v>383</v>
      </c>
      <c r="F55" s="229" t="s">
        <v>364</v>
      </c>
      <c r="G55" s="230">
        <f t="shared" ref="G55:G56" si="10">SUM(H55:I55)</f>
        <v>0</v>
      </c>
      <c r="H55" s="231"/>
      <c r="I55" s="249"/>
      <c r="J55" s="249"/>
      <c r="L55" s="246"/>
    </row>
    <row r="56" spans="1:12" s="222" customFormat="1" ht="72.599999999999994" hidden="1" customHeight="1" x14ac:dyDescent="0.3">
      <c r="A56" s="250" t="s">
        <v>384</v>
      </c>
      <c r="B56" s="250" t="s">
        <v>86</v>
      </c>
      <c r="C56" s="250" t="s">
        <v>87</v>
      </c>
      <c r="D56" s="291" t="s">
        <v>88</v>
      </c>
      <c r="E56" s="228" t="s">
        <v>383</v>
      </c>
      <c r="F56" s="229" t="s">
        <v>364</v>
      </c>
      <c r="G56" s="230">
        <f t="shared" si="10"/>
        <v>0</v>
      </c>
      <c r="H56" s="231"/>
      <c r="I56" s="249"/>
      <c r="J56" s="249"/>
    </row>
    <row r="57" spans="1:12" s="223" customFormat="1" ht="117.75" hidden="1" customHeight="1" x14ac:dyDescent="0.3">
      <c r="A57" s="247" t="s">
        <v>239</v>
      </c>
      <c r="B57" s="236" t="s">
        <v>240</v>
      </c>
      <c r="C57" s="247" t="s">
        <v>83</v>
      </c>
      <c r="D57" s="292" t="s">
        <v>241</v>
      </c>
      <c r="E57" s="228" t="s">
        <v>385</v>
      </c>
      <c r="F57" s="229" t="s">
        <v>386</v>
      </c>
      <c r="G57" s="230">
        <f>SUM(H57:I57)</f>
        <v>0</v>
      </c>
      <c r="H57" s="230"/>
      <c r="I57" s="237"/>
      <c r="J57" s="238"/>
    </row>
    <row r="58" spans="1:12" s="223" customFormat="1" ht="59.25" hidden="1" customHeight="1" x14ac:dyDescent="0.3">
      <c r="A58" s="250" t="s">
        <v>242</v>
      </c>
      <c r="B58" s="250" t="s">
        <v>243</v>
      </c>
      <c r="C58" s="250" t="s">
        <v>244</v>
      </c>
      <c r="D58" s="291" t="s">
        <v>245</v>
      </c>
      <c r="E58" s="234" t="s">
        <v>361</v>
      </c>
      <c r="F58" s="235" t="s">
        <v>362</v>
      </c>
      <c r="G58" s="230">
        <f>SUM(H58:I58)</f>
        <v>0</v>
      </c>
      <c r="H58" s="230"/>
      <c r="I58" s="237"/>
      <c r="J58" s="237"/>
    </row>
    <row r="59" spans="1:12" s="222" customFormat="1" ht="57.75" hidden="1" customHeight="1" x14ac:dyDescent="0.3">
      <c r="A59" s="240" t="s">
        <v>250</v>
      </c>
      <c r="B59" s="240" t="s">
        <v>251</v>
      </c>
      <c r="C59" s="240" t="s">
        <v>252</v>
      </c>
      <c r="D59" s="293" t="s">
        <v>253</v>
      </c>
      <c r="E59" s="234" t="s">
        <v>387</v>
      </c>
      <c r="F59" s="235" t="s">
        <v>388</v>
      </c>
      <c r="G59" s="230">
        <f>SUM(H59:I59)</f>
        <v>0</v>
      </c>
      <c r="H59" s="237"/>
      <c r="I59" s="237"/>
      <c r="J59" s="237"/>
    </row>
    <row r="60" spans="1:12" s="222" customFormat="1" ht="47.25" hidden="1" customHeight="1" x14ac:dyDescent="0.3">
      <c r="A60" s="240" t="s">
        <v>254</v>
      </c>
      <c r="B60" s="240" t="s">
        <v>255</v>
      </c>
      <c r="C60" s="240" t="s">
        <v>252</v>
      </c>
      <c r="D60" s="294" t="s">
        <v>256</v>
      </c>
      <c r="E60" s="234" t="s">
        <v>387</v>
      </c>
      <c r="F60" s="235" t="s">
        <v>388</v>
      </c>
      <c r="G60" s="230">
        <f>SUM(H60:I60)</f>
        <v>0</v>
      </c>
      <c r="H60" s="237"/>
      <c r="I60" s="237"/>
      <c r="J60" s="237"/>
    </row>
    <row r="61" spans="1:12" s="222" customFormat="1" ht="57" hidden="1" customHeight="1" x14ac:dyDescent="0.3">
      <c r="A61" s="240" t="s">
        <v>257</v>
      </c>
      <c r="B61" s="226" t="s">
        <v>258</v>
      </c>
      <c r="C61" s="295" t="s">
        <v>163</v>
      </c>
      <c r="D61" s="248" t="s">
        <v>259</v>
      </c>
      <c r="E61" s="234" t="s">
        <v>361</v>
      </c>
      <c r="F61" s="235" t="s">
        <v>362</v>
      </c>
      <c r="G61" s="230">
        <f>SUM(H61:I61)</f>
        <v>0</v>
      </c>
      <c r="H61" s="237"/>
      <c r="I61" s="237"/>
      <c r="J61" s="237"/>
    </row>
    <row r="62" spans="1:12" s="222" customFormat="1" ht="71.25" hidden="1" customHeight="1" x14ac:dyDescent="0.3">
      <c r="A62" s="240" t="s">
        <v>257</v>
      </c>
      <c r="B62" s="226" t="s">
        <v>258</v>
      </c>
      <c r="C62" s="295" t="s">
        <v>163</v>
      </c>
      <c r="D62" s="248" t="s">
        <v>259</v>
      </c>
      <c r="E62" s="234" t="s">
        <v>373</v>
      </c>
      <c r="F62" s="235" t="s">
        <v>389</v>
      </c>
      <c r="G62" s="230">
        <f t="shared" ref="G62:G64" si="11">SUM(H62:I62)</f>
        <v>0</v>
      </c>
      <c r="H62" s="237"/>
      <c r="I62" s="237"/>
      <c r="J62" s="237"/>
    </row>
    <row r="63" spans="1:12" s="222" customFormat="1" ht="70.5" hidden="1" customHeight="1" x14ac:dyDescent="0.3">
      <c r="A63" s="226" t="s">
        <v>260</v>
      </c>
      <c r="B63" s="226" t="s">
        <v>261</v>
      </c>
      <c r="C63" s="296" t="s">
        <v>163</v>
      </c>
      <c r="D63" s="248" t="s">
        <v>262</v>
      </c>
      <c r="E63" s="234" t="s">
        <v>373</v>
      </c>
      <c r="F63" s="235" t="s">
        <v>389</v>
      </c>
      <c r="G63" s="230">
        <f t="shared" si="11"/>
        <v>0</v>
      </c>
      <c r="H63" s="237"/>
      <c r="I63" s="237"/>
      <c r="J63" s="237"/>
    </row>
    <row r="64" spans="1:12" s="223" customFormat="1" ht="75" hidden="1" customHeight="1" x14ac:dyDescent="0.3">
      <c r="A64" s="226" t="s">
        <v>263</v>
      </c>
      <c r="B64" s="226" t="s">
        <v>264</v>
      </c>
      <c r="C64" s="296" t="s">
        <v>163</v>
      </c>
      <c r="D64" s="248" t="s">
        <v>265</v>
      </c>
      <c r="E64" s="234" t="s">
        <v>373</v>
      </c>
      <c r="F64" s="235" t="s">
        <v>389</v>
      </c>
      <c r="G64" s="230">
        <f t="shared" si="11"/>
        <v>0</v>
      </c>
      <c r="H64" s="230"/>
      <c r="I64" s="237"/>
      <c r="J64" s="238"/>
    </row>
    <row r="65" spans="1:12" s="222" customFormat="1" ht="57.75" hidden="1" customHeight="1" x14ac:dyDescent="0.3">
      <c r="A65" s="240" t="s">
        <v>390</v>
      </c>
      <c r="B65" s="240" t="s">
        <v>391</v>
      </c>
      <c r="C65" s="240" t="s">
        <v>297</v>
      </c>
      <c r="D65" s="294" t="s">
        <v>392</v>
      </c>
      <c r="E65" s="234" t="s">
        <v>387</v>
      </c>
      <c r="F65" s="235" t="s">
        <v>388</v>
      </c>
      <c r="G65" s="297">
        <f t="shared" si="7"/>
        <v>0</v>
      </c>
      <c r="H65" s="298"/>
      <c r="I65" s="298"/>
      <c r="J65" s="298"/>
    </row>
    <row r="66" spans="1:12" s="222" customFormat="1" ht="93.75" hidden="1" customHeight="1" x14ac:dyDescent="0.3">
      <c r="A66" s="245" t="s">
        <v>266</v>
      </c>
      <c r="B66" s="285"/>
      <c r="C66" s="285"/>
      <c r="D66" s="286" t="s">
        <v>267</v>
      </c>
      <c r="E66" s="287"/>
      <c r="F66" s="288"/>
      <c r="G66" s="289">
        <f t="shared" si="7"/>
        <v>0</v>
      </c>
      <c r="H66" s="221">
        <f>SUM(H67)</f>
        <v>0</v>
      </c>
      <c r="I66" s="221">
        <f t="shared" ref="I66:J66" si="12">SUM(I67)</f>
        <v>0</v>
      </c>
      <c r="J66" s="221">
        <f t="shared" si="12"/>
        <v>0</v>
      </c>
    </row>
    <row r="67" spans="1:12" s="222" customFormat="1" ht="93" hidden="1" customHeight="1" x14ac:dyDescent="0.3">
      <c r="A67" s="245" t="s">
        <v>268</v>
      </c>
      <c r="B67" s="285"/>
      <c r="C67" s="285"/>
      <c r="D67" s="286" t="s">
        <v>267</v>
      </c>
      <c r="E67" s="287"/>
      <c r="F67" s="288"/>
      <c r="G67" s="289">
        <f t="shared" ref="G67:H67" si="13">SUM(G68:G87)</f>
        <v>0</v>
      </c>
      <c r="H67" s="289">
        <f t="shared" si="13"/>
        <v>0</v>
      </c>
      <c r="I67" s="289">
        <f>SUM(I68:I87)</f>
        <v>0</v>
      </c>
      <c r="J67" s="289">
        <f>SUM(J68:J87)</f>
        <v>0</v>
      </c>
      <c r="L67" s="246">
        <f>SUM(H67:I67)</f>
        <v>0</v>
      </c>
    </row>
    <row r="68" spans="1:12" s="300" customFormat="1" ht="127.5" hidden="1" customHeight="1" x14ac:dyDescent="0.3">
      <c r="A68" s="226" t="s">
        <v>271</v>
      </c>
      <c r="B68" s="226" t="s">
        <v>131</v>
      </c>
      <c r="C68" s="296" t="s">
        <v>132</v>
      </c>
      <c r="D68" s="299" t="s">
        <v>133</v>
      </c>
      <c r="E68" s="228" t="s">
        <v>393</v>
      </c>
      <c r="F68" s="235" t="s">
        <v>394</v>
      </c>
      <c r="G68" s="230">
        <f t="shared" ref="G68:G72" si="14">SUM(H68:I68)</f>
        <v>0</v>
      </c>
      <c r="H68" s="270"/>
      <c r="I68" s="239"/>
      <c r="J68" s="239"/>
      <c r="L68" s="301"/>
    </row>
    <row r="69" spans="1:12" s="222" customFormat="1" ht="138.75" hidden="1" customHeight="1" x14ac:dyDescent="0.3">
      <c r="A69" s="250" t="s">
        <v>395</v>
      </c>
      <c r="B69" s="250" t="s">
        <v>396</v>
      </c>
      <c r="C69" s="226" t="s">
        <v>163</v>
      </c>
      <c r="D69" s="234" t="s">
        <v>397</v>
      </c>
      <c r="E69" s="228" t="s">
        <v>393</v>
      </c>
      <c r="F69" s="235" t="s">
        <v>394</v>
      </c>
      <c r="G69" s="230">
        <f t="shared" si="7"/>
        <v>0</v>
      </c>
      <c r="H69" s="231"/>
      <c r="I69" s="231"/>
      <c r="J69" s="231"/>
    </row>
    <row r="70" spans="1:12" s="222" customFormat="1" ht="76.5" hidden="1" customHeight="1" x14ac:dyDescent="0.3">
      <c r="A70" s="250" t="s">
        <v>272</v>
      </c>
      <c r="B70" s="250" t="s">
        <v>273</v>
      </c>
      <c r="C70" s="226" t="s">
        <v>229</v>
      </c>
      <c r="D70" s="234" t="s">
        <v>274</v>
      </c>
      <c r="E70" s="234" t="s">
        <v>398</v>
      </c>
      <c r="F70" s="235" t="s">
        <v>399</v>
      </c>
      <c r="G70" s="230">
        <f t="shared" si="14"/>
        <v>0</v>
      </c>
      <c r="H70" s="231"/>
      <c r="I70" s="231"/>
      <c r="J70" s="231"/>
    </row>
    <row r="71" spans="1:12" s="222" customFormat="1" ht="131.25" hidden="1" customHeight="1" x14ac:dyDescent="0.3">
      <c r="A71" s="250" t="s">
        <v>279</v>
      </c>
      <c r="B71" s="250" t="s">
        <v>280</v>
      </c>
      <c r="C71" s="226" t="s">
        <v>277</v>
      </c>
      <c r="D71" s="234" t="s">
        <v>281</v>
      </c>
      <c r="E71" s="228" t="s">
        <v>393</v>
      </c>
      <c r="F71" s="235" t="s">
        <v>394</v>
      </c>
      <c r="G71" s="230">
        <f t="shared" si="14"/>
        <v>0</v>
      </c>
      <c r="H71" s="231"/>
      <c r="I71" s="231"/>
      <c r="J71" s="231"/>
    </row>
    <row r="72" spans="1:12" s="222" customFormat="1" ht="75.75" hidden="1" customHeight="1" x14ac:dyDescent="0.3">
      <c r="A72" s="250" t="s">
        <v>282</v>
      </c>
      <c r="B72" s="250" t="s">
        <v>283</v>
      </c>
      <c r="C72" s="226" t="s">
        <v>277</v>
      </c>
      <c r="D72" s="234" t="s">
        <v>284</v>
      </c>
      <c r="E72" s="228" t="s">
        <v>400</v>
      </c>
      <c r="F72" s="235" t="s">
        <v>401</v>
      </c>
      <c r="G72" s="230">
        <f t="shared" si="14"/>
        <v>0</v>
      </c>
      <c r="H72" s="231"/>
      <c r="I72" s="231"/>
      <c r="J72" s="231"/>
    </row>
    <row r="73" spans="1:12" s="222" customFormat="1" ht="96.75" hidden="1" customHeight="1" x14ac:dyDescent="0.3">
      <c r="A73" s="250" t="s">
        <v>285</v>
      </c>
      <c r="B73" s="250" t="s">
        <v>286</v>
      </c>
      <c r="C73" s="226" t="s">
        <v>277</v>
      </c>
      <c r="D73" s="302" t="s">
        <v>287</v>
      </c>
      <c r="E73" s="228" t="s">
        <v>400</v>
      </c>
      <c r="F73" s="235" t="s">
        <v>401</v>
      </c>
      <c r="G73" s="230">
        <f t="shared" si="7"/>
        <v>0</v>
      </c>
      <c r="H73" s="231"/>
      <c r="I73" s="249"/>
      <c r="J73" s="249"/>
    </row>
    <row r="74" spans="1:12" s="304" customFormat="1" ht="93.75" hidden="1" customHeight="1" x14ac:dyDescent="0.3">
      <c r="A74" s="226" t="s">
        <v>285</v>
      </c>
      <c r="B74" s="226" t="s">
        <v>286</v>
      </c>
      <c r="C74" s="296" t="s">
        <v>277</v>
      </c>
      <c r="D74" s="303" t="s">
        <v>287</v>
      </c>
      <c r="E74" s="234" t="s">
        <v>402</v>
      </c>
      <c r="F74" s="229" t="s">
        <v>403</v>
      </c>
      <c r="G74" s="230">
        <f>SUM(H74:I74)</f>
        <v>0</v>
      </c>
      <c r="H74" s="230"/>
      <c r="I74" s="230"/>
      <c r="J74" s="230"/>
    </row>
    <row r="75" spans="1:12" s="304" customFormat="1" ht="78" hidden="1" customHeight="1" x14ac:dyDescent="0.3">
      <c r="A75" s="236" t="s">
        <v>288</v>
      </c>
      <c r="B75" s="236" t="s">
        <v>289</v>
      </c>
      <c r="C75" s="236" t="s">
        <v>277</v>
      </c>
      <c r="D75" s="305" t="s">
        <v>290</v>
      </c>
      <c r="E75" s="234" t="s">
        <v>400</v>
      </c>
      <c r="F75" s="235" t="s">
        <v>404</v>
      </c>
      <c r="G75" s="230">
        <f>SUM(H75:I75)</f>
        <v>0</v>
      </c>
      <c r="H75" s="230"/>
      <c r="I75" s="237"/>
      <c r="J75" s="237"/>
    </row>
    <row r="76" spans="1:12" s="304" customFormat="1" ht="94.9" hidden="1" customHeight="1" x14ac:dyDescent="0.3">
      <c r="A76" s="236" t="s">
        <v>288</v>
      </c>
      <c r="B76" s="236" t="s">
        <v>289</v>
      </c>
      <c r="C76" s="236" t="s">
        <v>277</v>
      </c>
      <c r="D76" s="305" t="s">
        <v>290</v>
      </c>
      <c r="E76" s="234" t="s">
        <v>405</v>
      </c>
      <c r="F76" s="235" t="s">
        <v>406</v>
      </c>
      <c r="G76" s="230">
        <f>SUM(H76:I76)</f>
        <v>0</v>
      </c>
      <c r="H76" s="230"/>
      <c r="I76" s="237"/>
      <c r="J76" s="237"/>
    </row>
    <row r="77" spans="1:12" s="304" customFormat="1" ht="58.5" hidden="1" customHeight="1" x14ac:dyDescent="0.3">
      <c r="A77" s="236" t="s">
        <v>288</v>
      </c>
      <c r="B77" s="236" t="s">
        <v>289</v>
      </c>
      <c r="C77" s="236" t="s">
        <v>277</v>
      </c>
      <c r="D77" s="305" t="s">
        <v>290</v>
      </c>
      <c r="E77" s="234" t="s">
        <v>361</v>
      </c>
      <c r="F77" s="235" t="s">
        <v>362</v>
      </c>
      <c r="G77" s="230">
        <f>SUM(H77:I77)</f>
        <v>0</v>
      </c>
      <c r="H77" s="230"/>
      <c r="I77" s="237"/>
      <c r="J77" s="237"/>
    </row>
    <row r="78" spans="1:12" s="222" customFormat="1" ht="81" hidden="1" customHeight="1" x14ac:dyDescent="0.3">
      <c r="A78" s="250" t="s">
        <v>291</v>
      </c>
      <c r="B78" s="250" t="s">
        <v>292</v>
      </c>
      <c r="C78" s="226" t="s">
        <v>293</v>
      </c>
      <c r="D78" s="234" t="s">
        <v>294</v>
      </c>
      <c r="E78" s="234" t="s">
        <v>400</v>
      </c>
      <c r="F78" s="235" t="s">
        <v>404</v>
      </c>
      <c r="G78" s="230">
        <f t="shared" si="7"/>
        <v>0</v>
      </c>
      <c r="H78" s="231"/>
      <c r="I78" s="249"/>
      <c r="J78" s="249"/>
    </row>
    <row r="79" spans="1:12" s="222" customFormat="1" ht="130.5" hidden="1" customHeight="1" x14ac:dyDescent="0.3">
      <c r="A79" s="250" t="s">
        <v>295</v>
      </c>
      <c r="B79" s="250" t="s">
        <v>296</v>
      </c>
      <c r="C79" s="226" t="s">
        <v>297</v>
      </c>
      <c r="D79" s="234" t="s">
        <v>298</v>
      </c>
      <c r="E79" s="228" t="s">
        <v>393</v>
      </c>
      <c r="F79" s="235" t="s">
        <v>394</v>
      </c>
      <c r="G79" s="230">
        <f t="shared" si="7"/>
        <v>0</v>
      </c>
      <c r="H79" s="231"/>
      <c r="I79" s="231"/>
      <c r="J79" s="231"/>
    </row>
    <row r="80" spans="1:12" s="222" customFormat="1" ht="81" hidden="1" customHeight="1" x14ac:dyDescent="0.3">
      <c r="A80" s="250" t="s">
        <v>295</v>
      </c>
      <c r="B80" s="250" t="s">
        <v>296</v>
      </c>
      <c r="C80" s="226" t="s">
        <v>297</v>
      </c>
      <c r="D80" s="234" t="s">
        <v>298</v>
      </c>
      <c r="E80" s="234" t="s">
        <v>398</v>
      </c>
      <c r="F80" s="235" t="s">
        <v>399</v>
      </c>
      <c r="G80" s="230">
        <f t="shared" si="7"/>
        <v>0</v>
      </c>
      <c r="H80" s="231"/>
      <c r="I80" s="231"/>
      <c r="J80" s="231"/>
    </row>
    <row r="81" spans="1:12" s="222" customFormat="1" ht="132.75" hidden="1" customHeight="1" x14ac:dyDescent="0.3">
      <c r="A81" s="250" t="s">
        <v>295</v>
      </c>
      <c r="B81" s="250" t="s">
        <v>296</v>
      </c>
      <c r="C81" s="226" t="s">
        <v>297</v>
      </c>
      <c r="D81" s="234" t="s">
        <v>298</v>
      </c>
      <c r="E81" s="228" t="s">
        <v>393</v>
      </c>
      <c r="F81" s="235" t="s">
        <v>394</v>
      </c>
      <c r="G81" s="230">
        <f t="shared" si="7"/>
        <v>0</v>
      </c>
      <c r="H81" s="237"/>
      <c r="I81" s="237"/>
      <c r="J81" s="237"/>
    </row>
    <row r="82" spans="1:12" s="222" customFormat="1" ht="153" hidden="1" customHeight="1" x14ac:dyDescent="0.3">
      <c r="A82" s="250" t="s">
        <v>299</v>
      </c>
      <c r="B82" s="250" t="s">
        <v>300</v>
      </c>
      <c r="C82" s="226" t="s">
        <v>297</v>
      </c>
      <c r="D82" s="234" t="s">
        <v>301</v>
      </c>
      <c r="E82" s="228" t="s">
        <v>393</v>
      </c>
      <c r="F82" s="235" t="s">
        <v>394</v>
      </c>
      <c r="G82" s="230">
        <f t="shared" si="7"/>
        <v>0</v>
      </c>
      <c r="H82" s="237"/>
      <c r="I82" s="237"/>
      <c r="J82" s="237"/>
    </row>
    <row r="83" spans="1:12" s="222" customFormat="1" ht="132" hidden="1" customHeight="1" x14ac:dyDescent="0.3">
      <c r="A83" s="306" t="s">
        <v>303</v>
      </c>
      <c r="B83" s="306" t="s">
        <v>304</v>
      </c>
      <c r="C83" s="307" t="s">
        <v>297</v>
      </c>
      <c r="D83" s="308" t="s">
        <v>407</v>
      </c>
      <c r="E83" s="228" t="s">
        <v>393</v>
      </c>
      <c r="F83" s="235" t="s">
        <v>394</v>
      </c>
      <c r="G83" s="230">
        <f t="shared" si="7"/>
        <v>0</v>
      </c>
      <c r="H83" s="237"/>
      <c r="I83" s="237"/>
      <c r="J83" s="237"/>
    </row>
    <row r="84" spans="1:12" s="222" customFormat="1" ht="129" hidden="1" customHeight="1" x14ac:dyDescent="0.3">
      <c r="A84" s="250" t="s">
        <v>306</v>
      </c>
      <c r="B84" s="250" t="s">
        <v>307</v>
      </c>
      <c r="C84" s="226" t="s">
        <v>308</v>
      </c>
      <c r="D84" s="234" t="s">
        <v>309</v>
      </c>
      <c r="E84" s="228" t="s">
        <v>393</v>
      </c>
      <c r="F84" s="235" t="s">
        <v>394</v>
      </c>
      <c r="G84" s="230">
        <f t="shared" si="7"/>
        <v>0</v>
      </c>
      <c r="H84" s="237"/>
      <c r="I84" s="237"/>
      <c r="J84" s="237"/>
    </row>
    <row r="85" spans="1:12" s="222" customFormat="1" ht="75" hidden="1" customHeight="1" x14ac:dyDescent="0.3">
      <c r="A85" s="250" t="s">
        <v>306</v>
      </c>
      <c r="B85" s="250" t="s">
        <v>307</v>
      </c>
      <c r="C85" s="226" t="s">
        <v>308</v>
      </c>
      <c r="D85" s="234" t="s">
        <v>309</v>
      </c>
      <c r="E85" s="234" t="s">
        <v>400</v>
      </c>
      <c r="F85" s="235" t="s">
        <v>404</v>
      </c>
      <c r="G85" s="230">
        <f>SUM(H85:I85)</f>
        <v>0</v>
      </c>
      <c r="H85" s="237"/>
      <c r="I85" s="237"/>
      <c r="J85" s="237"/>
    </row>
    <row r="86" spans="1:12" s="222" customFormat="1" ht="78" hidden="1" customHeight="1" x14ac:dyDescent="0.3">
      <c r="A86" s="250" t="s">
        <v>306</v>
      </c>
      <c r="B86" s="250" t="s">
        <v>307</v>
      </c>
      <c r="C86" s="226" t="s">
        <v>308</v>
      </c>
      <c r="D86" s="234" t="s">
        <v>309</v>
      </c>
      <c r="E86" s="234" t="s">
        <v>361</v>
      </c>
      <c r="F86" s="235" t="s">
        <v>362</v>
      </c>
      <c r="G86" s="230">
        <f>SUM(H86:I86)</f>
        <v>0</v>
      </c>
      <c r="H86" s="237"/>
      <c r="I86" s="237"/>
      <c r="J86" s="237"/>
    </row>
    <row r="87" spans="1:12" s="223" customFormat="1" ht="77.25" hidden="1" customHeight="1" x14ac:dyDescent="0.3">
      <c r="A87" s="241" t="s">
        <v>310</v>
      </c>
      <c r="B87" s="226" t="s">
        <v>311</v>
      </c>
      <c r="C87" s="241" t="s">
        <v>312</v>
      </c>
      <c r="D87" s="242" t="s">
        <v>313</v>
      </c>
      <c r="E87" s="234" t="s">
        <v>408</v>
      </c>
      <c r="F87" s="229" t="s">
        <v>409</v>
      </c>
      <c r="G87" s="230">
        <f>SUM(H87:I87)</f>
        <v>0</v>
      </c>
      <c r="H87" s="309"/>
      <c r="I87" s="237"/>
      <c r="J87" s="237"/>
    </row>
    <row r="88" spans="1:12" s="222" customFormat="1" ht="63" hidden="1" customHeight="1" x14ac:dyDescent="0.3">
      <c r="A88" s="245" t="s">
        <v>314</v>
      </c>
      <c r="B88" s="285"/>
      <c r="C88" s="285"/>
      <c r="D88" s="286" t="s">
        <v>315</v>
      </c>
      <c r="E88" s="287"/>
      <c r="F88" s="288"/>
      <c r="G88" s="289">
        <f>SUM(G89)</f>
        <v>0</v>
      </c>
      <c r="H88" s="289">
        <f t="shared" ref="H88:J88" si="15">SUM(H89)</f>
        <v>0</v>
      </c>
      <c r="I88" s="289">
        <f t="shared" si="15"/>
        <v>0</v>
      </c>
      <c r="J88" s="289">
        <f t="shared" si="15"/>
        <v>0</v>
      </c>
    </row>
    <row r="89" spans="1:12" s="222" customFormat="1" ht="62.25" hidden="1" customHeight="1" x14ac:dyDescent="0.3">
      <c r="A89" s="245" t="s">
        <v>316</v>
      </c>
      <c r="B89" s="285"/>
      <c r="C89" s="285"/>
      <c r="D89" s="286" t="s">
        <v>315</v>
      </c>
      <c r="E89" s="287"/>
      <c r="F89" s="288"/>
      <c r="G89" s="221">
        <f t="shared" ref="G89:H89" si="16">SUM(G90:G92)</f>
        <v>0</v>
      </c>
      <c r="H89" s="221">
        <f t="shared" si="16"/>
        <v>0</v>
      </c>
      <c r="I89" s="221">
        <f>SUM(I90:I92)</f>
        <v>0</v>
      </c>
      <c r="J89" s="221">
        <f>SUM(J90:J92)</f>
        <v>0</v>
      </c>
      <c r="L89" s="310">
        <f>SUM(H88:I88)</f>
        <v>0</v>
      </c>
    </row>
    <row r="90" spans="1:12" s="222" customFormat="1" ht="81" hidden="1" customHeight="1" x14ac:dyDescent="0.3">
      <c r="A90" s="250" t="s">
        <v>318</v>
      </c>
      <c r="B90" s="250" t="s">
        <v>319</v>
      </c>
      <c r="C90" s="226" t="s">
        <v>297</v>
      </c>
      <c r="D90" s="302" t="s">
        <v>320</v>
      </c>
      <c r="E90" s="228" t="s">
        <v>410</v>
      </c>
      <c r="F90" s="235" t="s">
        <v>411</v>
      </c>
      <c r="G90" s="230">
        <f t="shared" ref="G90:G92" si="17">SUM(H90:I90)</f>
        <v>0</v>
      </c>
      <c r="H90" s="237"/>
      <c r="I90" s="237"/>
      <c r="J90" s="237"/>
    </row>
    <row r="91" spans="1:12" s="222" customFormat="1" ht="81" hidden="1" customHeight="1" x14ac:dyDescent="0.3">
      <c r="A91" s="250" t="s">
        <v>321</v>
      </c>
      <c r="B91" s="250" t="s">
        <v>322</v>
      </c>
      <c r="C91" s="226" t="s">
        <v>297</v>
      </c>
      <c r="D91" s="234" t="s">
        <v>323</v>
      </c>
      <c r="E91" s="228" t="s">
        <v>410</v>
      </c>
      <c r="F91" s="235" t="s">
        <v>411</v>
      </c>
      <c r="G91" s="230">
        <f t="shared" si="17"/>
        <v>0</v>
      </c>
      <c r="H91" s="237"/>
      <c r="I91" s="237"/>
      <c r="J91" s="237"/>
    </row>
    <row r="92" spans="1:12" s="222" customFormat="1" ht="96" hidden="1" customHeight="1" x14ac:dyDescent="0.3">
      <c r="A92" s="229">
        <v>1618821</v>
      </c>
      <c r="B92" s="229">
        <v>8821</v>
      </c>
      <c r="C92" s="247" t="s">
        <v>412</v>
      </c>
      <c r="D92" s="234" t="s">
        <v>413</v>
      </c>
      <c r="E92" s="228" t="s">
        <v>414</v>
      </c>
      <c r="F92" s="235" t="s">
        <v>415</v>
      </c>
      <c r="G92" s="230">
        <f t="shared" si="17"/>
        <v>0</v>
      </c>
      <c r="H92" s="237"/>
      <c r="I92" s="237"/>
      <c r="J92" s="237"/>
    </row>
    <row r="93" spans="1:12" s="314" customFormat="1" ht="32.450000000000003" customHeight="1" x14ac:dyDescent="0.3">
      <c r="A93" s="311" t="s">
        <v>49</v>
      </c>
      <c r="B93" s="311" t="s">
        <v>49</v>
      </c>
      <c r="C93" s="311" t="s">
        <v>49</v>
      </c>
      <c r="D93" s="312" t="s">
        <v>47</v>
      </c>
      <c r="E93" s="312" t="s">
        <v>49</v>
      </c>
      <c r="F93" s="312" t="s">
        <v>49</v>
      </c>
      <c r="G93" s="313">
        <f>SUM(G15,G31,G36,G53,G67,G89)</f>
        <v>-1200000</v>
      </c>
      <c r="H93" s="313">
        <f t="shared" ref="H93:J93" si="18">SUM(H15,H31,H36,H53,H67,H89)</f>
        <v>-1200000</v>
      </c>
      <c r="I93" s="313">
        <f t="shared" si="18"/>
        <v>0</v>
      </c>
      <c r="J93" s="313">
        <f t="shared" si="18"/>
        <v>0</v>
      </c>
      <c r="L93" s="315">
        <f>SUM(L15:L89)</f>
        <v>-1200000</v>
      </c>
    </row>
    <row r="94" spans="1:12" s="223" customFormat="1" ht="28.9" customHeight="1" x14ac:dyDescent="0.3">
      <c r="A94" s="316"/>
      <c r="B94" s="316"/>
      <c r="C94" s="316"/>
      <c r="D94" s="316"/>
      <c r="E94" s="316"/>
      <c r="F94" s="317"/>
      <c r="G94" s="317"/>
      <c r="H94" s="316"/>
      <c r="I94" s="316"/>
      <c r="L94" s="318">
        <f>SUM(H93:I93)</f>
        <v>-1200000</v>
      </c>
    </row>
    <row r="95" spans="1:12" ht="101.25" customHeight="1" x14ac:dyDescent="0.3">
      <c r="A95" s="319"/>
      <c r="B95" s="319"/>
      <c r="C95" s="319"/>
      <c r="D95" s="319"/>
      <c r="E95" s="319"/>
      <c r="F95" s="317"/>
      <c r="G95" s="320"/>
      <c r="H95" s="321"/>
      <c r="I95" s="321"/>
      <c r="K95" s="1"/>
    </row>
    <row r="96" spans="1:12" ht="18.75" x14ac:dyDescent="0.3">
      <c r="A96" s="319"/>
      <c r="B96" s="319"/>
      <c r="C96" s="319"/>
      <c r="D96" s="322"/>
      <c r="E96" s="322"/>
      <c r="F96" s="323"/>
      <c r="G96" s="324"/>
      <c r="I96" s="321"/>
      <c r="K96" s="1"/>
    </row>
    <row r="97" spans="1:11" ht="18.75" x14ac:dyDescent="0.3">
      <c r="A97" s="319"/>
      <c r="B97" s="319"/>
      <c r="C97" s="319"/>
      <c r="D97" s="319"/>
      <c r="E97" s="319"/>
      <c r="F97" s="317"/>
      <c r="G97" s="320"/>
      <c r="H97" s="321"/>
      <c r="I97" s="321"/>
      <c r="K97" s="1"/>
    </row>
  </sheetData>
  <mergeCells count="13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  <mergeCell ref="D7:E7"/>
    <mergeCell ref="D8:E8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3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дод1</vt:lpstr>
      <vt:lpstr>дод2</vt:lpstr>
      <vt:lpstr>дод3</vt:lpstr>
      <vt:lpstr>дод1!Заголовки_для_печати</vt:lpstr>
      <vt:lpstr>дод3!Заголовки_для_печати</vt:lpstr>
      <vt:lpstr>дод1!Область_печати</vt:lpstr>
      <vt:lpstr>дод2!Область_печати</vt:lpstr>
      <vt:lpstr>дод3!Область_печати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2022-09-14T07:55:27Z</cp:lastPrinted>
  <dcterms:created xsi:type="dcterms:W3CDTF">2004-12-22T07:46:33Z</dcterms:created>
  <dcterms:modified xsi:type="dcterms:W3CDTF">2022-09-14T11:13:59Z</dcterms:modified>
</cp:coreProperties>
</file>