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285" windowWidth="20550" windowHeight="7800" tabRatio="601"/>
  </bookViews>
  <sheets>
    <sheet name="дод1" sheetId="28" r:id="rId1"/>
    <sheet name="дод2" sheetId="29" r:id="rId2"/>
  </sheets>
  <definedNames>
    <definedName name="_xlnm.Print_Titles" localSheetId="0">дод1!$8:$12</definedName>
    <definedName name="_xlnm.Print_Titles" localSheetId="1">дод2!$11:$13</definedName>
    <definedName name="_xlnm.Print_Area" localSheetId="0">дод1!$A$1:$R$132</definedName>
    <definedName name="_xlnm.Print_Area" localSheetId="1">дод2!$A$1:$J$90</definedName>
  </definedNames>
  <calcPr calcId="145621"/>
</workbook>
</file>

<file path=xl/calcChain.xml><?xml version="1.0" encoding="utf-8"?>
<calcChain xmlns="http://schemas.openxmlformats.org/spreadsheetml/2006/main">
  <c r="E14" i="28"/>
  <c r="F14"/>
  <c r="R20"/>
  <c r="J20"/>
  <c r="E20"/>
  <c r="H15" i="29" l="1"/>
  <c r="I15"/>
  <c r="I14" s="1"/>
  <c r="J15"/>
  <c r="J14" s="1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H52"/>
  <c r="H51" s="1"/>
  <c r="I52"/>
  <c r="I51" s="1"/>
  <c r="J52"/>
  <c r="J51" s="1"/>
  <c r="G53"/>
  <c r="G54"/>
  <c r="G55"/>
  <c r="G56"/>
  <c r="G57"/>
  <c r="G58"/>
  <c r="G59"/>
  <c r="G60"/>
  <c r="G61"/>
  <c r="G62"/>
  <c r="G63"/>
  <c r="G64"/>
  <c r="G65"/>
  <c r="G66"/>
  <c r="I66"/>
  <c r="J66"/>
  <c r="H67"/>
  <c r="K67" s="1"/>
  <c r="I67"/>
  <c r="J67"/>
  <c r="G68"/>
  <c r="G69"/>
  <c r="I73"/>
  <c r="J73"/>
  <c r="H74"/>
  <c r="H73" s="1"/>
  <c r="G73" s="1"/>
  <c r="I74"/>
  <c r="J74"/>
  <c r="G76"/>
  <c r="G77"/>
  <c r="G78"/>
  <c r="G79"/>
  <c r="G80"/>
  <c r="G81"/>
  <c r="G82"/>
  <c r="G83"/>
  <c r="H85"/>
  <c r="I85"/>
  <c r="I84" s="1"/>
  <c r="J85"/>
  <c r="J84" s="1"/>
  <c r="G86"/>
  <c r="G87"/>
  <c r="K85" l="1"/>
  <c r="G85"/>
  <c r="G84" s="1"/>
  <c r="G74"/>
  <c r="K74"/>
  <c r="G15"/>
  <c r="G14" s="1"/>
  <c r="G67"/>
  <c r="H88"/>
  <c r="G52"/>
  <c r="G51" s="1"/>
  <c r="J88"/>
  <c r="I88"/>
  <c r="K52"/>
  <c r="H14"/>
  <c r="K15" s="1"/>
  <c r="H84"/>
  <c r="H66"/>
  <c r="G88" l="1"/>
  <c r="K88"/>
  <c r="O82" i="28"/>
  <c r="K82"/>
  <c r="Q14" l="1"/>
  <c r="P14"/>
  <c r="O14"/>
  <c r="N14"/>
  <c r="M14"/>
  <c r="L14"/>
  <c r="K14"/>
  <c r="I14"/>
  <c r="H14"/>
  <c r="G14"/>
  <c r="J56"/>
  <c r="J55"/>
  <c r="E56"/>
  <c r="E55"/>
  <c r="R56" l="1"/>
  <c r="R55"/>
  <c r="J107"/>
  <c r="E107"/>
  <c r="R107" l="1"/>
  <c r="J19"/>
  <c r="E19"/>
  <c r="R19" l="1"/>
  <c r="J108" l="1"/>
  <c r="E108"/>
  <c r="J57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18"/>
  <c r="E18"/>
  <c r="Q78"/>
  <c r="P78"/>
  <c r="O78"/>
  <c r="N78"/>
  <c r="M78"/>
  <c r="L78"/>
  <c r="K78"/>
  <c r="I78"/>
  <c r="H78"/>
  <c r="G78"/>
  <c r="F78"/>
  <c r="R108" l="1"/>
  <c r="R18"/>
  <c r="O104" l="1"/>
  <c r="K104"/>
  <c r="J73" l="1"/>
  <c r="E73"/>
  <c r="E46"/>
  <c r="R46" s="1"/>
  <c r="R73" l="1"/>
  <c r="P104"/>
  <c r="N104"/>
  <c r="M104"/>
  <c r="L104"/>
  <c r="I104"/>
  <c r="H104"/>
  <c r="G104"/>
  <c r="F104"/>
  <c r="E101"/>
  <c r="E114"/>
  <c r="E113"/>
  <c r="E112"/>
  <c r="E111"/>
  <c r="E110"/>
  <c r="E109"/>
  <c r="J86" l="1"/>
  <c r="E86"/>
  <c r="J85"/>
  <c r="E85"/>
  <c r="R85" l="1"/>
  <c r="R86"/>
  <c r="J100" l="1"/>
  <c r="E84"/>
  <c r="J84"/>
  <c r="R84" l="1"/>
  <c r="E51"/>
  <c r="R51" s="1"/>
  <c r="E48"/>
  <c r="R48" s="1"/>
  <c r="F151" l="1"/>
  <c r="K152" l="1"/>
  <c r="K151"/>
  <c r="K159" l="1"/>
  <c r="I151" l="1"/>
  <c r="H151"/>
  <c r="G151"/>
  <c r="J97"/>
  <c r="E97"/>
  <c r="J81"/>
  <c r="E81"/>
  <c r="J87"/>
  <c r="E87"/>
  <c r="Q60"/>
  <c r="P60"/>
  <c r="O60"/>
  <c r="N60"/>
  <c r="M60"/>
  <c r="L60"/>
  <c r="K60"/>
  <c r="I60"/>
  <c r="H60"/>
  <c r="G60"/>
  <c r="F60"/>
  <c r="J67"/>
  <c r="E67"/>
  <c r="J66"/>
  <c r="E66"/>
  <c r="J63"/>
  <c r="E63"/>
  <c r="J62"/>
  <c r="E62"/>
  <c r="J21"/>
  <c r="R63" l="1"/>
  <c r="R67"/>
  <c r="R62"/>
  <c r="R66"/>
  <c r="R97"/>
  <c r="R81"/>
  <c r="R87"/>
  <c r="E21" l="1"/>
  <c r="E47"/>
  <c r="R47" s="1"/>
  <c r="R21" l="1"/>
  <c r="E45"/>
  <c r="R45" s="1"/>
  <c r="E40"/>
  <c r="R40" s="1"/>
  <c r="E41"/>
  <c r="R41" s="1"/>
  <c r="E38"/>
  <c r="R38" s="1"/>
  <c r="J17"/>
  <c r="E17"/>
  <c r="R17" l="1"/>
  <c r="J88" l="1"/>
  <c r="P77"/>
  <c r="O77"/>
  <c r="N77"/>
  <c r="M77"/>
  <c r="L77"/>
  <c r="K77"/>
  <c r="H77"/>
  <c r="G77"/>
  <c r="F77"/>
  <c r="E91"/>
  <c r="J91"/>
  <c r="E88"/>
  <c r="R91" l="1"/>
  <c r="R88"/>
  <c r="Q13"/>
  <c r="P13"/>
  <c r="O13"/>
  <c r="N13"/>
  <c r="M13"/>
  <c r="L13"/>
  <c r="I13"/>
  <c r="H13"/>
  <c r="G13"/>
  <c r="E57"/>
  <c r="R57" s="1"/>
  <c r="E64"/>
  <c r="K124"/>
  <c r="K123" s="1"/>
  <c r="E43"/>
  <c r="R43" s="1"/>
  <c r="E42"/>
  <c r="R42" s="1"/>
  <c r="E39"/>
  <c r="R39" s="1"/>
  <c r="Q116" l="1"/>
  <c r="P116"/>
  <c r="O116"/>
  <c r="N116"/>
  <c r="M116"/>
  <c r="L116"/>
  <c r="K116"/>
  <c r="K115" s="1"/>
  <c r="I116"/>
  <c r="H116"/>
  <c r="G116"/>
  <c r="F116"/>
  <c r="Q137"/>
  <c r="P137"/>
  <c r="O137"/>
  <c r="N137"/>
  <c r="M137"/>
  <c r="L137"/>
  <c r="K137"/>
  <c r="I137"/>
  <c r="H137"/>
  <c r="G137"/>
  <c r="F137"/>
  <c r="Q59"/>
  <c r="P59"/>
  <c r="O59"/>
  <c r="N59"/>
  <c r="M59"/>
  <c r="L59"/>
  <c r="K59"/>
  <c r="J64"/>
  <c r="R64" s="1"/>
  <c r="O103"/>
  <c r="N103"/>
  <c r="M103"/>
  <c r="L103"/>
  <c r="K103"/>
  <c r="I103"/>
  <c r="H103"/>
  <c r="G103"/>
  <c r="F103"/>
  <c r="E127" l="1"/>
  <c r="J65" l="1"/>
  <c r="E65"/>
  <c r="R65" l="1"/>
  <c r="J128"/>
  <c r="R128" s="1"/>
  <c r="E29" l="1"/>
  <c r="R29" s="1"/>
  <c r="E26"/>
  <c r="R26" s="1"/>
  <c r="E69" l="1"/>
  <c r="R69" s="1"/>
  <c r="J90" l="1"/>
  <c r="J83"/>
  <c r="J82" s="1"/>
  <c r="E90"/>
  <c r="E83"/>
  <c r="J106"/>
  <c r="E106"/>
  <c r="E99"/>
  <c r="J98"/>
  <c r="J80"/>
  <c r="E70"/>
  <c r="R70" s="1"/>
  <c r="R90" l="1"/>
  <c r="R83"/>
  <c r="R106"/>
  <c r="J122"/>
  <c r="E122"/>
  <c r="J23"/>
  <c r="E23"/>
  <c r="R156" l="1"/>
  <c r="E157"/>
  <c r="R157" s="1"/>
  <c r="R23"/>
  <c r="R122"/>
  <c r="P103"/>
  <c r="E129"/>
  <c r="J127"/>
  <c r="R127" s="1"/>
  <c r="J126"/>
  <c r="R126" s="1"/>
  <c r="J125"/>
  <c r="J129"/>
  <c r="P124"/>
  <c r="O124"/>
  <c r="N124"/>
  <c r="M124"/>
  <c r="L124"/>
  <c r="I124"/>
  <c r="H124"/>
  <c r="G124"/>
  <c r="F124"/>
  <c r="J24"/>
  <c r="J22"/>
  <c r="J14" s="1"/>
  <c r="J16"/>
  <c r="J58"/>
  <c r="E58"/>
  <c r="E54"/>
  <c r="E53"/>
  <c r="R53" s="1"/>
  <c r="E52"/>
  <c r="R52" s="1"/>
  <c r="E50"/>
  <c r="R50" s="1"/>
  <c r="E49"/>
  <c r="R49" s="1"/>
  <c r="E44"/>
  <c r="R44" s="1"/>
  <c r="E37"/>
  <c r="R37" s="1"/>
  <c r="E36"/>
  <c r="R36" s="1"/>
  <c r="E35"/>
  <c r="R35" s="1"/>
  <c r="E34"/>
  <c r="E33"/>
  <c r="R33" s="1"/>
  <c r="E32"/>
  <c r="R32" s="1"/>
  <c r="E31"/>
  <c r="R31" s="1"/>
  <c r="E27"/>
  <c r="R27" s="1"/>
  <c r="E25"/>
  <c r="R25" s="1"/>
  <c r="R34" l="1"/>
  <c r="R14" s="1"/>
  <c r="R54"/>
  <c r="R58"/>
  <c r="O130"/>
  <c r="P130"/>
  <c r="M130"/>
  <c r="L130"/>
  <c r="N130"/>
  <c r="H130"/>
  <c r="G130"/>
  <c r="E15"/>
  <c r="J61"/>
  <c r="E61"/>
  <c r="I59"/>
  <c r="H59"/>
  <c r="G59"/>
  <c r="F59"/>
  <c r="R61" l="1"/>
  <c r="E30"/>
  <c r="R30" s="1"/>
  <c r="J89"/>
  <c r="E89"/>
  <c r="J112"/>
  <c r="J111"/>
  <c r="Q110"/>
  <c r="Q104" s="1"/>
  <c r="Q103" s="1"/>
  <c r="Q115"/>
  <c r="P115"/>
  <c r="O115"/>
  <c r="N115"/>
  <c r="M115"/>
  <c r="L115"/>
  <c r="I115"/>
  <c r="H115"/>
  <c r="G115"/>
  <c r="F115"/>
  <c r="Q100"/>
  <c r="I100"/>
  <c r="Q124"/>
  <c r="Q123" s="1"/>
  <c r="P123"/>
  <c r="O123"/>
  <c r="N123"/>
  <c r="M123"/>
  <c r="L123"/>
  <c r="I123"/>
  <c r="H123"/>
  <c r="G123"/>
  <c r="F123"/>
  <c r="J15"/>
  <c r="E28"/>
  <c r="R28" s="1"/>
  <c r="E24"/>
  <c r="J101"/>
  <c r="E119"/>
  <c r="E120"/>
  <c r="E118"/>
  <c r="E121"/>
  <c r="E117"/>
  <c r="E82"/>
  <c r="R82" s="1"/>
  <c r="E74"/>
  <c r="J74"/>
  <c r="E75"/>
  <c r="J75"/>
  <c r="E71"/>
  <c r="R71" s="1"/>
  <c r="E72"/>
  <c r="R72" s="1"/>
  <c r="E22"/>
  <c r="E125"/>
  <c r="E80"/>
  <c r="E92"/>
  <c r="E93"/>
  <c r="E94"/>
  <c r="E95"/>
  <c r="E96"/>
  <c r="E98"/>
  <c r="J92"/>
  <c r="J99"/>
  <c r="J120"/>
  <c r="J119"/>
  <c r="J118"/>
  <c r="J121"/>
  <c r="J114"/>
  <c r="E105"/>
  <c r="E104" s="1"/>
  <c r="E102"/>
  <c r="E79"/>
  <c r="J79"/>
  <c r="E76"/>
  <c r="J76"/>
  <c r="E68"/>
  <c r="R68" s="1"/>
  <c r="E16"/>
  <c r="R16" s="1"/>
  <c r="J93"/>
  <c r="J94"/>
  <c r="J95"/>
  <c r="J96"/>
  <c r="J102"/>
  <c r="J105"/>
  <c r="J113"/>
  <c r="J117"/>
  <c r="J78" l="1"/>
  <c r="J77" s="1"/>
  <c r="E78"/>
  <c r="R75"/>
  <c r="R76"/>
  <c r="R74"/>
  <c r="Q77"/>
  <c r="I77"/>
  <c r="I130"/>
  <c r="E152"/>
  <c r="E151"/>
  <c r="J151"/>
  <c r="J152"/>
  <c r="E60"/>
  <c r="E59" s="1"/>
  <c r="J13"/>
  <c r="J60"/>
  <c r="J154"/>
  <c r="E154"/>
  <c r="R98"/>
  <c r="E139"/>
  <c r="E138"/>
  <c r="E116"/>
  <c r="J116"/>
  <c r="J115" s="1"/>
  <c r="E137"/>
  <c r="J137"/>
  <c r="R155"/>
  <c r="R96"/>
  <c r="R93"/>
  <c r="E124"/>
  <c r="R89"/>
  <c r="R99"/>
  <c r="E100"/>
  <c r="R100" s="1"/>
  <c r="R101"/>
  <c r="R95"/>
  <c r="R94"/>
  <c r="R92"/>
  <c r="R105"/>
  <c r="R24"/>
  <c r="R121"/>
  <c r="R119"/>
  <c r="R112"/>
  <c r="R15"/>
  <c r="R118"/>
  <c r="R80"/>
  <c r="R120"/>
  <c r="R111"/>
  <c r="R113"/>
  <c r="R79"/>
  <c r="R22"/>
  <c r="R125"/>
  <c r="R102"/>
  <c r="R114"/>
  <c r="J110"/>
  <c r="J109" s="1"/>
  <c r="J104" s="1"/>
  <c r="R117"/>
  <c r="G146"/>
  <c r="I146"/>
  <c r="M146"/>
  <c r="O146"/>
  <c r="Q146"/>
  <c r="H146"/>
  <c r="L146"/>
  <c r="N146"/>
  <c r="P146"/>
  <c r="R78" l="1"/>
  <c r="R77" s="1"/>
  <c r="J59"/>
  <c r="R59" s="1"/>
  <c r="R60"/>
  <c r="R109"/>
  <c r="R104" s="1"/>
  <c r="Q130"/>
  <c r="E77"/>
  <c r="E159"/>
  <c r="R154"/>
  <c r="K130"/>
  <c r="K13"/>
  <c r="F13"/>
  <c r="F130"/>
  <c r="R116"/>
  <c r="R115" s="1"/>
  <c r="R137"/>
  <c r="R153"/>
  <c r="R110"/>
  <c r="J103"/>
  <c r="R152"/>
  <c r="R151"/>
  <c r="J159"/>
  <c r="T14"/>
  <c r="E123"/>
  <c r="E115"/>
  <c r="T115" s="1"/>
  <c r="T116"/>
  <c r="T60"/>
  <c r="E13"/>
  <c r="F146"/>
  <c r="T59" l="1"/>
  <c r="E130"/>
  <c r="T78"/>
  <c r="R13"/>
  <c r="R103"/>
  <c r="T104"/>
  <c r="R159"/>
  <c r="T13"/>
  <c r="T77"/>
  <c r="E103"/>
  <c r="T103" l="1"/>
  <c r="J146"/>
  <c r="R129"/>
  <c r="R146"/>
  <c r="J124"/>
  <c r="T124" s="1"/>
  <c r="R124" l="1"/>
  <c r="R130" s="1"/>
  <c r="J130"/>
  <c r="J123"/>
  <c r="T123" s="1"/>
  <c r="T130" l="1"/>
  <c r="U130"/>
  <c r="R123"/>
</calcChain>
</file>

<file path=xl/sharedStrings.xml><?xml version="1.0" encoding="utf-8"?>
<sst xmlns="http://schemas.openxmlformats.org/spreadsheetml/2006/main" count="818" uniqueCount="409">
  <si>
    <t>/гривень/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</si>
  <si>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</si>
  <si>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</si>
  <si>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</si>
  <si>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</si>
  <si>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</si>
  <si>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</si>
  <si>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</si>
  <si>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</si>
  <si>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</si>
  <si>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</si>
  <si>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</si>
  <si>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</si>
  <si>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</si>
  <si>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</si>
  <si>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</si>
  <si>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</si>
  <si>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</si>
  <si>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</si>
  <si>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</si>
  <si>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</si>
  <si>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</si>
  <si>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</si>
  <si>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</si>
  <si>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</si>
  <si>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</si>
  <si>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</si>
  <si>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</si>
  <si>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</si>
  <si>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</si>
  <si>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</si>
  <si>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</si>
  <si>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</si>
  <si>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</si>
  <si>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</si>
  <si>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</si>
  <si>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</si>
  <si>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</si>
  <si>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</si>
  <si>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</si>
  <si>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</si>
  <si>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</si>
  <si>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</si>
  <si>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</si>
  <si>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</si>
  <si>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</si>
  <si>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</si>
  <si>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</si>
  <si>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</si>
  <si>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</si>
  <si>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</si>
  <si>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</si>
  <si>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</si>
  <si>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</si>
  <si>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</si>
  <si>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</si>
  <si>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</si>
  <si>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</si>
  <si>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</si>
  <si>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</si>
  <si>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</si>
  <si>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</si>
  <si>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</si>
  <si>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</si>
  <si>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</si>
  <si>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</si>
  <si>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</si>
  <si>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</si>
  <si>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</si>
  <si>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</si>
  <si>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</si>
  <si>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</si>
  <si>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</si>
  <si>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</si>
  <si>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</si>
  <si>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</si>
  <si>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</si>
  <si>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</si>
  <si>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</si>
  <si>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</si>
  <si>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</si>
  <si>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</si>
  <si>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</si>
  <si>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</si>
  <si>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</si>
  <si>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</si>
  <si>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</si>
  <si>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</si>
  <si>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</si>
  <si>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</si>
  <si>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</si>
  <si>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</si>
  <si>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</si>
  <si>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</si>
  <si>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</si>
  <si>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</si>
  <si>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</si>
  <si>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</si>
  <si>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</si>
  <si>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</si>
  <si>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</si>
  <si>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</si>
  <si>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</si>
  <si>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</si>
  <si>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</si>
  <si>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</si>
  <si>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</si>
  <si>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</si>
  <si>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</si>
  <si>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</si>
  <si>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</si>
  <si>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</si>
  <si>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</si>
  <si>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</si>
  <si>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</si>
  <si>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</si>
  <si>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</si>
  <si>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</si>
  <si>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</si>
  <si>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</si>
  <si>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</si>
  <si>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</si>
  <si>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</si>
  <si>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</si>
  <si>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</si>
  <si>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</si>
  <si>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</si>
  <si>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</si>
  <si>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</si>
  <si>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</si>
  <si>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</si>
  <si>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</si>
  <si>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</si>
  <si>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</si>
  <si>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</si>
  <si>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</si>
  <si>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</si>
  <si>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</si>
  <si>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</si>
  <si>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</si>
  <si>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</si>
  <si>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</si>
  <si>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</si>
  <si>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</si>
  <si>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</si>
  <si>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</si>
  <si>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</si>
  <si>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</si>
  <si>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</si>
  <si>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</si>
  <si>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</si>
  <si>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</si>
  <si>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</si>
  <si>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</si>
  <si>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</si>
  <si>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</si>
  <si>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</si>
  <si>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</si>
  <si>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</si>
  <si>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</si>
  <si>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</si>
  <si>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</si>
  <si>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</si>
  <si>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</si>
  <si>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</si>
  <si>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</si>
  <si>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</si>
  <si>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</si>
  <si>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</si>
  <si>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</si>
  <si>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</si>
  <si>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</si>
  <si>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</si>
  <si>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</si>
  <si>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</si>
  <si>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</si>
  <si>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</si>
  <si>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</si>
  <si>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</si>
  <si>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</si>
  <si>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</si>
  <si>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</si>
  <si>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</si>
  <si>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</si>
  <si>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</si>
  <si>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</si>
  <si>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</si>
  <si>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</si>
  <si>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</si>
  <si>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</si>
  <si>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</si>
  <si>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</si>
  <si>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</si>
  <si>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</si>
  <si>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</si>
  <si>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</si>
  <si>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</si>
  <si>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</si>
  <si>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</si>
  <si>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</si>
  <si>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</si>
  <si>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</si>
  <si>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</si>
  <si>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</si>
  <si>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</si>
  <si>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</si>
  <si>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</si>
  <si>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</si>
  <si>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</si>
  <si>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</si>
  <si>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</si>
  <si>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</si>
  <si>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</si>
  <si>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</si>
  <si>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</si>
  <si>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</si>
  <si>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</si>
  <si>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</si>
  <si>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</si>
  <si>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</si>
  <si>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</si>
  <si>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</si>
  <si>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</si>
  <si>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</si>
  <si>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</si>
  <si>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</si>
  <si>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</si>
  <si>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</si>
  <si>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</si>
  <si>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</si>
  <si>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</si>
  <si>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</si>
  <si>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</si>
  <si>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</si>
  <si>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</si>
  <si>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</si>
  <si>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</si>
  <si>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</si>
  <si>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</si>
  <si>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</si>
  <si>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</si>
  <si>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</si>
  <si>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</si>
  <si>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</si>
  <si>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</si>
  <si>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</si>
  <si>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</si>
  <si>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</si>
  <si>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</si>
  <si>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</si>
  <si>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</si>
  <si>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</si>
  <si>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</si>
  <si>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</si>
  <si>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</si>
  <si>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</si>
  <si>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</si>
  <si>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</si>
  <si>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</si>
  <si>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</si>
  <si>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</si>
  <si>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</si>
  <si>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</si>
  <si>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</si>
  <si>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</si>
  <si>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</si>
  <si>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</si>
  <si>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</si>
  <si>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</si>
  <si>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</si>
  <si>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</si>
  <si>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</si>
  <si>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</si>
  <si>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</si>
  <si>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</si>
  <si>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</si>
  <si>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</si>
  <si>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</si>
  <si>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</si>
  <si>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</si>
  <si>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</si>
  <si>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</si>
  <si>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</si>
  <si>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</si>
  <si>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</si>
  <si>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</si>
  <si>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</si>
  <si>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</si>
  <si>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</si>
  <si>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</si>
  <si>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</si>
  <si>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</si>
  <si>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</si>
  <si>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</si>
  <si>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</si>
  <si>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</si>
  <si>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</si>
  <si>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</si>
  <si>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</si>
  <si>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</si>
  <si>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</si>
  <si>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</si>
  <si>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</si>
  <si>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</si>
  <si>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</si>
  <si>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</si>
  <si>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</si>
  <si>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</si>
  <si>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Всього    </t>
  </si>
  <si>
    <t>Рішення міської ради від 06.02.2018  №1013</t>
  </si>
  <si>
    <t>Міська програма розвитку культури та туризму на 2018-2020 роки</t>
  </si>
  <si>
    <t>Рішення міської ради від 23.01.2015  №1827</t>
  </si>
  <si>
    <t>Програма розвитку парку культури та відпочинку м.Вараш на 2015-2020 роки</t>
  </si>
  <si>
    <t>Рішення міської ради від 13.10.2017  №872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</si>
  <si>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</si>
  <si>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№873</t>
  </si>
  <si>
    <t>Програма соціальної допомоги в місті Вараш на 2018-2020 рік</t>
  </si>
  <si>
    <t>Інші заклади та заходи</t>
  </si>
  <si>
    <t>3240</t>
  </si>
  <si>
    <t>0813240</t>
  </si>
  <si>
    <t>Соціальний захист ветеранів війни та праці</t>
  </si>
  <si>
    <t>3190</t>
  </si>
  <si>
    <t>0813190</t>
  </si>
  <si>
    <t>Компенсаційні виплати на пільговий проїзд автомобільним транспортом окремим категоріям громадян</t>
  </si>
  <si>
    <t>3033</t>
  </si>
  <si>
    <t>0813033</t>
  </si>
  <si>
    <t>Надання пільг окремим категоріям громадян з оплати послуг зв'язку</t>
  </si>
  <si>
    <t>3032</t>
  </si>
  <si>
    <t>0813032</t>
  </si>
  <si>
    <t>Надання інших пільг окремим категоріям громадян відповідно до законодавства</t>
  </si>
  <si>
    <t>3031</t>
  </si>
  <si>
    <t>0813031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</si>
  <si>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</si>
  <si>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</si>
  <si>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0813030</t>
  </si>
  <si>
    <t>Програма з енергозбереження м.Вараш на 2016-2020 роки</t>
  </si>
  <si>
    <t>0617640</t>
  </si>
  <si>
    <t>Програма розвитку української мови, української культури та історичної свідомості в місті Вараші на 2016-2020 роки</t>
  </si>
  <si>
    <t>Інші програми, заклади та заходи у сфері освіти</t>
  </si>
  <si>
    <t>1160</t>
  </si>
  <si>
    <t>0611160</t>
  </si>
  <si>
    <t>Рішення міської ради від 30.10.2019 №1547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</si>
  <si>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</si>
  <si>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</si>
  <si>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Рішення міської ради від 14.11.2019 №1561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</si>
  <si>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</si>
  <si>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23.01.2018 №996</t>
  </si>
  <si>
    <t>Програма  розвитку та реалізації питань містобудування у м.Вараш на 2018-2020 роки</t>
  </si>
  <si>
    <t>Рішення міської ради від 29.11.2019 №1614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</si>
  <si>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</si>
  <si>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1512111</t>
  </si>
  <si>
    <t>Рішення міської ради від 23.01.2018 №1000</t>
  </si>
  <si>
    <t>Програма відпочинку та оздоровлення дітей міста Вараш на 2018-2020 роки</t>
  </si>
  <si>
    <t>Рішення міської ради від 23.01.2018  №995</t>
  </si>
  <si>
    <t>Програма реалізації природоохоронних заходів міста Вараш на 2018-2020 роки</t>
  </si>
  <si>
    <t>Рішення міської ради від 15.10.2015  №2199</t>
  </si>
  <si>
    <t>Комплексна програма розвитку цивільного захисту міста Вараш на 2016-2020 роки</t>
  </si>
  <si>
    <t>Рішення міської ради від 14.11.2019  №1557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</si>
  <si>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</si>
  <si>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15.10.2015  №2198</t>
  </si>
  <si>
    <t xml:space="preserve">Програма благоустрою міста Вараш на 2016 -2020 роки      </t>
  </si>
  <si>
    <t>Рішення міської ради від 15.10.2015  №2196</t>
  </si>
  <si>
    <t>Програма поводження з відходами м.Вараш на 2016-2020 роки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</si>
  <si>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</si>
  <si>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</si>
  <si>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03.04.2019  №1381</t>
  </si>
  <si>
    <t>Міська програма "Безпечне місто" на 2019-2023 роки</t>
  </si>
  <si>
    <t>Рішення міської ради від 14.11.2019  №1583</t>
  </si>
  <si>
    <t>Програма розвитку земельних відносин Вараської міської територіальної громади на 2019-2021 роки</t>
  </si>
  <si>
    <t>Рішення міської ради від 21.12.2018  №1368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</si>
  <si>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</si>
  <si>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 30.12.2005 №549</t>
  </si>
  <si>
    <t>Міська програма "Питна вода міста Вараш на 2006-2020 роки"</t>
  </si>
  <si>
    <t>Заходи, пов’язані з поліпшенням питної води</t>
  </si>
  <si>
    <t>6040</t>
  </si>
  <si>
    <t>0216040</t>
  </si>
  <si>
    <t>Програма благоустрою міста Вараш на 2016-2020 роки</t>
  </si>
  <si>
    <t xml:space="preserve">Забезпечення збору та вивезення сміття і відходів </t>
  </si>
  <si>
    <t>Рішення міської ради від  29.09.2017 №856</t>
  </si>
  <si>
    <t>Програма цільової фінансової підтримки Кузнецовського міського комунального підприємства на період 2017 - 2027 роки</t>
  </si>
  <si>
    <t>Міська ппрограма "Питна вода міста Вараш на 2006-2020 роки"</t>
  </si>
  <si>
    <t>Рішення міської ради від 15.10.2015  №2197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</si>
  <si>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</si>
  <si>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09.06.2017 №749</t>
  </si>
  <si>
    <t xml:space="preserve">Програми співфінансування  ремонтів житлових будинків ОСББ 
м. Вараш  на 2016-2020 роки  </t>
  </si>
  <si>
    <t>Рішення міської ради від 03.04.2019 №1385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</si>
  <si>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</si>
  <si>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№999</t>
  </si>
  <si>
    <t>Комплексна програма підтримки сім'ї, дітей та молоді міста на 2018-2020 роки</t>
  </si>
  <si>
    <t>Заходи державної політики з питань сім'ї</t>
  </si>
  <si>
    <t>3123</t>
  </si>
  <si>
    <t>0213123</t>
  </si>
  <si>
    <t>Рішення міської ради від 14.11.2019 №1558</t>
  </si>
  <si>
    <t>Міська комплексна програма "Здоров'я" на 2020 рік</t>
  </si>
  <si>
    <t>Комплексна програма "Здоров'я" на 2020 рік</t>
  </si>
  <si>
    <t>Будівництво медичних установ та закладів</t>
  </si>
  <si>
    <t>7322</t>
  </si>
  <si>
    <t>0217322</t>
  </si>
  <si>
    <t>Багатопрофільна стаціонарна медична допомога населенню</t>
  </si>
  <si>
    <t>0731</t>
  </si>
  <si>
    <t>2010</t>
  </si>
  <si>
    <t>0212010</t>
  </si>
  <si>
    <t>Рішення міської ради від 15.10.2015 №2197</t>
  </si>
  <si>
    <t>Рішення міської ради від 19.10.2018 №1170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</si>
  <si>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</si>
  <si>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усього</t>
  </si>
  <si>
    <t>Дата та номер документа, яким затверджено місцеву регіональну програму</t>
  </si>
  <si>
    <t xml:space="preserve">Найменування місцевої /регіональної програми </t>
  </si>
  <si>
    <t>Рішення міської ради від 23.01.2018 №1001</t>
  </si>
</sst>
</file>

<file path=xl/styles.xml><?xml version="1.0" encoding="utf-8"?>
<styleSheet xmlns="http://schemas.openxmlformats.org/spreadsheetml/2006/main">
  <fonts count="7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sz val="14"/>
      <color rgb="FFFF0000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b/>
      <i/>
      <sz val="14"/>
      <name val="Times New Roman"/>
      <family val="1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0"/>
      <color rgb="FFFF0000"/>
      <name val="Helv"/>
      <charset val="204"/>
    </font>
    <font>
      <sz val="10"/>
      <color indexed="1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2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i/>
      <sz val="12"/>
      <name val="Helv"/>
      <charset val="204"/>
    </font>
    <font>
      <b/>
      <sz val="12"/>
      <color rgb="FFFF0000"/>
      <name val="Arial Cyr"/>
      <charset val="204"/>
    </font>
    <font>
      <b/>
      <sz val="12"/>
      <name val="Arial Cyr"/>
      <charset val="204"/>
    </font>
    <font>
      <i/>
      <sz val="12"/>
      <color rgb="FFFF0000"/>
      <name val="Helv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3"/>
      <name val="Arial Cyr"/>
      <charset val="204"/>
    </font>
    <font>
      <b/>
      <sz val="14"/>
      <color indexed="10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name val="Helv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2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2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" fillId="0" borderId="0"/>
    <xf numFmtId="0" fontId="1" fillId="0" borderId="0"/>
    <xf numFmtId="0" fontId="2" fillId="0" borderId="0"/>
  </cellStyleXfs>
  <cellXfs count="38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1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5" fillId="0" borderId="0" xfId="0" applyNumberFormat="1" applyFont="1" applyBorder="1"/>
    <xf numFmtId="0" fontId="17" fillId="0" borderId="0" xfId="0" applyFont="1"/>
    <xf numFmtId="0" fontId="17" fillId="0" borderId="0" xfId="0" applyFont="1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0" xfId="0" applyNumberFormat="1" applyFont="1"/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7" fillId="0" borderId="0" xfId="0" applyNumberFormat="1" applyFont="1"/>
    <xf numFmtId="3" fontId="9" fillId="0" borderId="0" xfId="0" applyNumberFormat="1" applyFont="1"/>
    <xf numFmtId="0" fontId="21" fillId="0" borderId="0" xfId="0" applyFont="1"/>
    <xf numFmtId="3" fontId="11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9" xfId="0" applyFont="1" applyBorder="1"/>
    <xf numFmtId="0" fontId="0" fillId="0" borderId="9" xfId="0" applyBorder="1"/>
    <xf numFmtId="3" fontId="5" fillId="0" borderId="9" xfId="0" applyNumberFormat="1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49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22" fillId="0" borderId="0" xfId="0" applyFont="1"/>
    <xf numFmtId="49" fontId="18" fillId="4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9" xfId="0" applyNumberFormat="1" applyFont="1" applyBorder="1"/>
    <xf numFmtId="49" fontId="3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vertical="top"/>
      <protection locked="0"/>
    </xf>
    <xf numFmtId="49" fontId="23" fillId="0" borderId="1" xfId="0" applyNumberFormat="1" applyFont="1" applyBorder="1" applyAlignment="1">
      <alignment horizontal="left" wrapText="1"/>
    </xf>
    <xf numFmtId="49" fontId="28" fillId="0" borderId="1" xfId="0" applyNumberFormat="1" applyFont="1" applyBorder="1" applyAlignment="1">
      <alignment horizontal="center" wrapText="1"/>
    </xf>
    <xf numFmtId="49" fontId="30" fillId="0" borderId="1" xfId="0" applyNumberFormat="1" applyFont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0" fontId="29" fillId="0" borderId="0" xfId="0" applyFont="1" applyFill="1"/>
    <xf numFmtId="49" fontId="37" fillId="0" borderId="1" xfId="0" applyNumberFormat="1" applyFont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0" fontId="40" fillId="0" borderId="0" xfId="0" applyFont="1"/>
    <xf numFmtId="4" fontId="11" fillId="0" borderId="0" xfId="0" applyNumberFormat="1" applyFont="1" applyFill="1"/>
    <xf numFmtId="4" fontId="11" fillId="0" borderId="0" xfId="0" applyNumberFormat="1" applyFont="1"/>
    <xf numFmtId="0" fontId="11" fillId="0" borderId="0" xfId="0" applyFont="1" applyBorder="1"/>
    <xf numFmtId="0" fontId="11" fillId="0" borderId="3" xfId="0" applyFont="1" applyBorder="1"/>
    <xf numFmtId="0" fontId="11" fillId="0" borderId="1" xfId="0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9" fontId="37" fillId="0" borderId="7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1" fillId="0" borderId="10" xfId="0" applyFont="1" applyBorder="1"/>
    <xf numFmtId="0" fontId="11" fillId="0" borderId="0" xfId="0" applyFont="1" applyBorder="1" applyAlignment="1"/>
    <xf numFmtId="0" fontId="35" fillId="0" borderId="1" xfId="0" applyFont="1" applyBorder="1" applyAlignment="1">
      <alignment horizontal="left" wrapText="1"/>
    </xf>
    <xf numFmtId="49" fontId="37" fillId="0" borderId="7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wrapText="1"/>
    </xf>
    <xf numFmtId="49" fontId="37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49" fontId="30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left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39" fillId="4" borderId="1" xfId="0" applyNumberFormat="1" applyFont="1" applyFill="1" applyBorder="1" applyAlignment="1">
      <alignment horizontal="center" wrapText="1"/>
    </xf>
    <xf numFmtId="3" fontId="18" fillId="4" borderId="1" xfId="0" applyNumberFormat="1" applyFont="1" applyFill="1" applyBorder="1" applyAlignment="1">
      <alignment horizontal="center" wrapText="1"/>
    </xf>
    <xf numFmtId="3" fontId="30" fillId="0" borderId="1" xfId="0" applyNumberFormat="1" applyFont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37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3" fontId="44" fillId="4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49" fontId="47" fillId="0" borderId="7" xfId="0" applyNumberFormat="1" applyFont="1" applyBorder="1" applyAlignment="1">
      <alignment horizontal="center" wrapText="1"/>
    </xf>
    <xf numFmtId="49" fontId="47" fillId="0" borderId="7" xfId="0" applyNumberFormat="1" applyFont="1" applyFill="1" applyBorder="1" applyAlignment="1">
      <alignment horizontal="center" wrapText="1"/>
    </xf>
    <xf numFmtId="3" fontId="42" fillId="4" borderId="1" xfId="0" applyNumberFormat="1" applyFont="1" applyFill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37" fillId="2" borderId="1" xfId="0" applyNumberFormat="1" applyFont="1" applyFill="1" applyBorder="1" applyAlignment="1" applyProtection="1">
      <alignment horizontal="center" wrapText="1"/>
      <protection locked="0"/>
    </xf>
    <xf numFmtId="49" fontId="18" fillId="2" borderId="1" xfId="1" applyNumberFormat="1" applyFont="1" applyFill="1" applyBorder="1" applyAlignment="1" applyProtection="1">
      <alignment horizontal="left" wrapText="1"/>
      <protection locked="0"/>
    </xf>
    <xf numFmtId="3" fontId="18" fillId="2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left" wrapText="1"/>
    </xf>
    <xf numFmtId="49" fontId="36" fillId="0" borderId="4" xfId="0" applyNumberFormat="1" applyFont="1" applyFill="1" applyBorder="1" applyAlignment="1">
      <alignment horizontal="left" wrapText="1"/>
    </xf>
    <xf numFmtId="49" fontId="37" fillId="0" borderId="7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37" fillId="0" borderId="3" xfId="0" applyNumberFormat="1" applyFont="1" applyFill="1" applyBorder="1" applyAlignment="1">
      <alignment horizontal="center" wrapText="1"/>
    </xf>
    <xf numFmtId="3" fontId="13" fillId="0" borderId="3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2" fillId="0" borderId="0" xfId="0" applyFont="1"/>
    <xf numFmtId="0" fontId="12" fillId="0" borderId="0" xfId="0" applyFont="1" applyBorder="1"/>
    <xf numFmtId="49" fontId="13" fillId="0" borderId="1" xfId="0" applyNumberFormat="1" applyFont="1" applyBorder="1" applyAlignment="1">
      <alignment horizontal="center"/>
    </xf>
    <xf numFmtId="49" fontId="39" fillId="4" borderId="1" xfId="0" applyNumberFormat="1" applyFont="1" applyFill="1" applyBorder="1" applyAlignment="1" applyProtection="1">
      <alignment horizontal="left" wrapText="1"/>
      <protection locked="0"/>
    </xf>
    <xf numFmtId="49" fontId="3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wrapText="1"/>
    </xf>
    <xf numFmtId="3" fontId="38" fillId="0" borderId="1" xfId="0" applyNumberFormat="1" applyFont="1" applyFill="1" applyBorder="1" applyAlignment="1">
      <alignment horizont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1" xfId="0" applyNumberFormat="1" applyFont="1" applyFill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left" wrapText="1"/>
    </xf>
    <xf numFmtId="3" fontId="16" fillId="0" borderId="2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3" fillId="0" borderId="1" xfId="0" applyNumberFormat="1" applyFont="1" applyBorder="1" applyAlignment="1">
      <alignment horizontal="center" wrapText="1"/>
    </xf>
    <xf numFmtId="49" fontId="13" fillId="0" borderId="1" xfId="3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center" wrapText="1"/>
    </xf>
    <xf numFmtId="0" fontId="50" fillId="0" borderId="0" xfId="0" applyFont="1"/>
    <xf numFmtId="0" fontId="50" fillId="0" borderId="0" xfId="0" applyFont="1" applyFill="1"/>
    <xf numFmtId="49" fontId="16" fillId="0" borderId="0" xfId="0" applyNumberFormat="1" applyFont="1" applyAlignment="1">
      <alignment horizontal="left" wrapText="1"/>
    </xf>
    <xf numFmtId="49" fontId="36" fillId="0" borderId="1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 wrapText="1"/>
    </xf>
    <xf numFmtId="0" fontId="51" fillId="0" borderId="0" xfId="0" applyFont="1"/>
    <xf numFmtId="0" fontId="51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12" fillId="0" borderId="0" xfId="0" applyFont="1" applyFill="1"/>
    <xf numFmtId="49" fontId="46" fillId="0" borderId="1" xfId="0" applyNumberFormat="1" applyFont="1" applyFill="1" applyBorder="1" applyAlignment="1">
      <alignment horizontal="left" wrapText="1"/>
    </xf>
    <xf numFmtId="0" fontId="51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0" fillId="0" borderId="0" xfId="0" applyFont="1" applyFill="1" applyBorder="1"/>
    <xf numFmtId="49" fontId="37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49" fontId="16" fillId="0" borderId="1" xfId="0" applyNumberFormat="1" applyFont="1" applyFill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left" wrapText="1"/>
    </xf>
    <xf numFmtId="3" fontId="16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2" applyNumberFormat="1" applyFont="1" applyFill="1" applyBorder="1" applyAlignment="1">
      <alignment horizontal="center" wrapText="1"/>
    </xf>
    <xf numFmtId="49" fontId="13" fillId="0" borderId="1" xfId="2" applyNumberFormat="1" applyFont="1" applyFill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" fontId="18" fillId="4" borderId="1" xfId="0" applyNumberFormat="1" applyFont="1" applyFill="1" applyBorder="1" applyAlignment="1">
      <alignment horizontal="center" wrapText="1"/>
    </xf>
    <xf numFmtId="4" fontId="39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49" fontId="46" fillId="0" borderId="1" xfId="0" applyNumberFormat="1" applyFont="1" applyBorder="1" applyAlignment="1" applyProtection="1">
      <alignment horizontal="left" wrapText="1"/>
      <protection locked="0"/>
    </xf>
    <xf numFmtId="3" fontId="41" fillId="0" borderId="1" xfId="0" applyNumberFormat="1" applyFont="1" applyFill="1" applyBorder="1" applyAlignment="1" applyProtection="1">
      <alignment horizontal="center"/>
      <protection locked="0"/>
    </xf>
    <xf numFmtId="3" fontId="41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46" fillId="0" borderId="4" xfId="0" applyNumberFormat="1" applyFont="1" applyFill="1" applyBorder="1" applyAlignment="1">
      <alignment horizontal="left" wrapText="1"/>
    </xf>
    <xf numFmtId="0" fontId="29" fillId="5" borderId="0" xfId="0" applyFont="1" applyFill="1"/>
    <xf numFmtId="0" fontId="29" fillId="0" borderId="0" xfId="0" applyFont="1"/>
    <xf numFmtId="49" fontId="13" fillId="0" borderId="4" xfId="0" applyNumberFormat="1" applyFont="1" applyBorder="1" applyAlignment="1" applyProtection="1">
      <alignment horizontal="left" wrapText="1"/>
      <protection locked="0"/>
    </xf>
    <xf numFmtId="49" fontId="13" fillId="0" borderId="3" xfId="0" applyNumberFormat="1" applyFont="1" applyBorder="1" applyAlignment="1" applyProtection="1">
      <alignment horizontal="left" wrapText="1"/>
      <protection locked="0"/>
    </xf>
    <xf numFmtId="3" fontId="42" fillId="0" borderId="1" xfId="0" applyNumberFormat="1" applyFont="1" applyBorder="1" applyAlignment="1">
      <alignment horizontal="center" wrapText="1"/>
    </xf>
    <xf numFmtId="0" fontId="35" fillId="0" borderId="5" xfId="0" applyFont="1" applyBorder="1" applyAlignment="1">
      <alignment horizontal="left" wrapText="1"/>
    </xf>
    <xf numFmtId="3" fontId="49" fillId="0" borderId="1" xfId="0" applyNumberFormat="1" applyFont="1" applyBorder="1" applyAlignment="1">
      <alignment horizontal="center" wrapText="1"/>
    </xf>
    <xf numFmtId="49" fontId="48" fillId="0" borderId="1" xfId="0" applyNumberFormat="1" applyFont="1" applyBorder="1" applyAlignment="1">
      <alignment horizontal="left" wrapText="1"/>
    </xf>
    <xf numFmtId="4" fontId="41" fillId="0" borderId="1" xfId="0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8" fillId="0" borderId="4" xfId="0" applyNumberFormat="1" applyFont="1" applyFill="1" applyBorder="1" applyAlignment="1">
      <alignment horizontal="center" wrapText="1"/>
    </xf>
    <xf numFmtId="3" fontId="37" fillId="0" borderId="4" xfId="0" applyNumberFormat="1" applyFont="1" applyFill="1" applyBorder="1" applyAlignment="1">
      <alignment horizontal="center" wrapText="1"/>
    </xf>
    <xf numFmtId="49" fontId="41" fillId="0" borderId="1" xfId="0" applyNumberFormat="1" applyFont="1" applyBorder="1" applyAlignment="1">
      <alignment horizontal="center"/>
    </xf>
    <xf numFmtId="0" fontId="51" fillId="0" borderId="0" xfId="0" applyFont="1" applyBorder="1"/>
    <xf numFmtId="4" fontId="44" fillId="4" borderId="1" xfId="0" applyNumberFormat="1" applyFont="1" applyFill="1" applyBorder="1" applyAlignment="1">
      <alignment horizontal="center" wrapText="1"/>
    </xf>
    <xf numFmtId="49" fontId="37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/>
    <xf numFmtId="49" fontId="37" fillId="0" borderId="4" xfId="0" applyNumberFormat="1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center" wrapText="1"/>
    </xf>
    <xf numFmtId="0" fontId="14" fillId="0" borderId="0" xfId="0" applyFont="1"/>
    <xf numFmtId="0" fontId="1" fillId="0" borderId="0" xfId="0" applyFont="1"/>
    <xf numFmtId="0" fontId="14" fillId="0" borderId="0" xfId="0" applyFont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3" fillId="0" borderId="0" xfId="0" applyFont="1"/>
    <xf numFmtId="3" fontId="54" fillId="0" borderId="0" xfId="0" applyNumberFormat="1" applyFont="1"/>
    <xf numFmtId="0" fontId="13" fillId="0" borderId="0" xfId="0" applyFont="1"/>
    <xf numFmtId="0" fontId="55" fillId="0" borderId="0" xfId="0" applyFont="1" applyAlignment="1">
      <alignment horizontal="center"/>
    </xf>
    <xf numFmtId="0" fontId="30" fillId="0" borderId="0" xfId="0" applyFont="1"/>
    <xf numFmtId="0" fontId="55" fillId="0" borderId="0" xfId="0" applyFont="1"/>
    <xf numFmtId="4" fontId="54" fillId="0" borderId="0" xfId="0" applyNumberFormat="1" applyFont="1"/>
    <xf numFmtId="0" fontId="44" fillId="4" borderId="1" xfId="0" applyFont="1" applyFill="1" applyBorder="1" applyAlignment="1">
      <alignment wrapText="1"/>
    </xf>
    <xf numFmtId="0" fontId="16" fillId="4" borderId="1" xfId="0" applyFont="1" applyFill="1" applyBorder="1"/>
    <xf numFmtId="49" fontId="16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49" fontId="38" fillId="0" borderId="1" xfId="0" applyNumberFormat="1" applyFont="1" applyBorder="1" applyAlignment="1">
      <alignment horizontal="left" wrapText="1"/>
    </xf>
    <xf numFmtId="0" fontId="44" fillId="4" borderId="1" xfId="0" applyFont="1" applyFill="1" applyBorder="1" applyAlignment="1"/>
    <xf numFmtId="0" fontId="56" fillId="0" borderId="0" xfId="0" applyFont="1" applyAlignment="1">
      <alignment horizontal="center"/>
    </xf>
    <xf numFmtId="0" fontId="56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49" fontId="30" fillId="0" borderId="1" xfId="0" applyNumberFormat="1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49" fontId="13" fillId="0" borderId="3" xfId="0" applyNumberFormat="1" applyFont="1" applyBorder="1" applyAlignment="1">
      <alignment horizontal="left" wrapText="1"/>
    </xf>
    <xf numFmtId="49" fontId="37" fillId="0" borderId="3" xfId="0" applyNumberFormat="1" applyFont="1" applyBorder="1" applyAlignment="1">
      <alignment horizontal="center" wrapText="1"/>
    </xf>
    <xf numFmtId="49" fontId="13" fillId="0" borderId="3" xfId="0" applyNumberFormat="1" applyFont="1" applyBorder="1" applyAlignment="1">
      <alignment horizontal="center"/>
    </xf>
    <xf numFmtId="49" fontId="37" fillId="0" borderId="11" xfId="0" applyNumberFormat="1" applyFont="1" applyFill="1" applyBorder="1" applyAlignment="1">
      <alignment horizontal="center" wrapText="1"/>
    </xf>
    <xf numFmtId="49" fontId="37" fillId="0" borderId="4" xfId="0" applyNumberFormat="1" applyFont="1" applyFill="1" applyBorder="1" applyAlignment="1">
      <alignment horizontal="center" wrapText="1"/>
    </xf>
    <xf numFmtId="3" fontId="44" fillId="4" borderId="1" xfId="0" applyNumberFormat="1" applyFont="1" applyFill="1" applyBorder="1" applyAlignment="1">
      <alignment horizontal="center"/>
    </xf>
    <xf numFmtId="0" fontId="52" fillId="0" borderId="1" xfId="0" applyFont="1" applyBorder="1"/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49" fontId="23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Border="1" applyAlignment="1">
      <alignment horizontal="center"/>
    </xf>
    <xf numFmtId="0" fontId="57" fillId="0" borderId="1" xfId="0" applyFont="1" applyFill="1" applyBorder="1" applyAlignment="1">
      <alignment horizontal="center" wrapText="1"/>
    </xf>
    <xf numFmtId="0" fontId="57" fillId="0" borderId="1" xfId="0" applyFont="1" applyFill="1" applyBorder="1" applyAlignment="1">
      <alignment wrapText="1"/>
    </xf>
    <xf numFmtId="0" fontId="57" fillId="0" borderId="1" xfId="0" applyFont="1" applyBorder="1" applyAlignment="1">
      <alignment horizontal="left" wrapText="1"/>
    </xf>
    <xf numFmtId="49" fontId="57" fillId="0" borderId="7" xfId="0" applyNumberFormat="1" applyFont="1" applyBorder="1" applyAlignment="1">
      <alignment horizontal="center" wrapText="1"/>
    </xf>
    <xf numFmtId="49" fontId="57" fillId="0" borderId="1" xfId="0" applyNumberFormat="1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left" wrapText="1"/>
    </xf>
    <xf numFmtId="49" fontId="23" fillId="0" borderId="7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wrapText="1"/>
    </xf>
    <xf numFmtId="0" fontId="0" fillId="0" borderId="4" xfId="0" applyFont="1" applyBorder="1"/>
    <xf numFmtId="3" fontId="4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49" fontId="16" fillId="0" borderId="4" xfId="0" applyNumberFormat="1" applyFont="1" applyBorder="1" applyAlignment="1" applyProtection="1">
      <alignment horizontal="left" wrapText="1"/>
      <protection locked="0"/>
    </xf>
    <xf numFmtId="49" fontId="16" fillId="0" borderId="1" xfId="0" applyNumberFormat="1" applyFont="1" applyBorder="1" applyAlignment="1">
      <alignment horizontal="center" wrapText="1"/>
    </xf>
    <xf numFmtId="49" fontId="16" fillId="0" borderId="7" xfId="0" applyNumberFormat="1" applyFont="1" applyBorder="1" applyAlignment="1">
      <alignment horizontal="center" wrapText="1"/>
    </xf>
    <xf numFmtId="0" fontId="44" fillId="4" borderId="1" xfId="0" applyFont="1" applyFill="1" applyBorder="1" applyAlignment="1">
      <alignment horizontal="justify" wrapText="1"/>
    </xf>
    <xf numFmtId="49" fontId="44" fillId="4" borderId="1" xfId="0" applyNumberFormat="1" applyFont="1" applyFill="1" applyBorder="1" applyAlignment="1">
      <alignment horizontal="center"/>
    </xf>
    <xf numFmtId="0" fontId="23" fillId="0" borderId="0" xfId="0" applyFont="1"/>
    <xf numFmtId="49" fontId="28" fillId="0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Fill="1" applyBorder="1" applyAlignment="1">
      <alignment horizontal="center" wrapText="1"/>
    </xf>
    <xf numFmtId="0" fontId="16" fillId="0" borderId="0" xfId="0" applyFont="1"/>
    <xf numFmtId="0" fontId="58" fillId="0" borderId="0" xfId="0" applyFont="1"/>
    <xf numFmtId="0" fontId="35" fillId="0" borderId="0" xfId="0" applyFont="1"/>
    <xf numFmtId="0" fontId="23" fillId="0" borderId="0" xfId="0" applyFont="1" applyFill="1"/>
    <xf numFmtId="3" fontId="59" fillId="0" borderId="0" xfId="0" applyNumberFormat="1" applyFont="1" applyFill="1"/>
    <xf numFmtId="3" fontId="45" fillId="0" borderId="1" xfId="0" applyNumberFormat="1" applyFont="1" applyFill="1" applyBorder="1" applyAlignment="1">
      <alignment horizontal="center" wrapText="1"/>
    </xf>
    <xf numFmtId="49" fontId="30" fillId="0" borderId="1" xfId="0" applyNumberFormat="1" applyFont="1" applyFill="1" applyBorder="1" applyAlignment="1">
      <alignment horizontal="left" wrapText="1"/>
    </xf>
    <xf numFmtId="0" fontId="16" fillId="0" borderId="0" xfId="0" applyFont="1" applyFill="1"/>
    <xf numFmtId="3" fontId="60" fillId="0" borderId="0" xfId="0" applyNumberFormat="1" applyFont="1" applyFill="1"/>
    <xf numFmtId="3" fontId="44" fillId="0" borderId="1" xfId="0" applyNumberFormat="1" applyFont="1" applyFill="1" applyBorder="1" applyAlignment="1">
      <alignment horizontal="center" wrapText="1"/>
    </xf>
    <xf numFmtId="49" fontId="16" fillId="0" borderId="2" xfId="0" applyNumberFormat="1" applyFont="1" applyBorder="1" applyAlignment="1">
      <alignment horizontal="left" wrapText="1"/>
    </xf>
    <xf numFmtId="3" fontId="60" fillId="0" borderId="0" xfId="0" applyNumberFormat="1" applyFont="1"/>
    <xf numFmtId="4" fontId="16" fillId="0" borderId="1" xfId="0" applyNumberFormat="1" applyFont="1" applyFill="1" applyBorder="1" applyAlignment="1">
      <alignment horizontal="center" wrapText="1"/>
    </xf>
    <xf numFmtId="4" fontId="60" fillId="0" borderId="0" xfId="0" applyNumberFormat="1" applyFont="1"/>
    <xf numFmtId="0" fontId="16" fillId="4" borderId="1" xfId="0" applyFont="1" applyFill="1" applyBorder="1" applyAlignment="1">
      <alignment wrapText="1"/>
    </xf>
    <xf numFmtId="49" fontId="44" fillId="4" borderId="1" xfId="1" applyNumberFormat="1" applyFont="1" applyFill="1" applyBorder="1" applyAlignment="1" applyProtection="1">
      <alignment horizontal="left" wrapText="1"/>
      <protection locked="0"/>
    </xf>
    <xf numFmtId="49" fontId="44" fillId="4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 applyProtection="1">
      <alignment horizontal="left" wrapText="1"/>
      <protection locked="0"/>
    </xf>
    <xf numFmtId="49" fontId="23" fillId="3" borderId="1" xfId="0" applyNumberFormat="1" applyFont="1" applyFill="1" applyBorder="1" applyAlignment="1">
      <alignment horizontal="left" wrapText="1"/>
    </xf>
    <xf numFmtId="49" fontId="23" fillId="3" borderId="1" xfId="0" applyNumberFormat="1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49" fontId="23" fillId="0" borderId="4" xfId="0" applyNumberFormat="1" applyFont="1" applyBorder="1" applyAlignment="1">
      <alignment horizontal="left" wrapText="1"/>
    </xf>
    <xf numFmtId="0" fontId="61" fillId="0" borderId="0" xfId="0" applyFont="1"/>
    <xf numFmtId="0" fontId="62" fillId="0" borderId="0" xfId="0" applyFont="1"/>
    <xf numFmtId="0" fontId="23" fillId="0" borderId="4" xfId="0" applyFont="1" applyBorder="1" applyAlignment="1">
      <alignment horizontal="left" wrapText="1"/>
    </xf>
    <xf numFmtId="49" fontId="28" fillId="0" borderId="7" xfId="0" applyNumberFormat="1" applyFont="1" applyFill="1" applyBorder="1" applyAlignment="1">
      <alignment horizontal="center" wrapText="1"/>
    </xf>
    <xf numFmtId="49" fontId="30" fillId="0" borderId="1" xfId="2" applyNumberFormat="1" applyFont="1" applyFill="1" applyBorder="1" applyAlignment="1">
      <alignment horizontal="left" wrapText="1"/>
    </xf>
    <xf numFmtId="49" fontId="30" fillId="0" borderId="1" xfId="2" applyNumberFormat="1" applyFont="1" applyFill="1" applyBorder="1" applyAlignment="1">
      <alignment horizontal="center" wrapText="1"/>
    </xf>
    <xf numFmtId="2" fontId="23" fillId="0" borderId="1" xfId="0" applyNumberFormat="1" applyFont="1" applyBorder="1" applyAlignment="1">
      <alignment horizontal="justify" wrapText="1"/>
    </xf>
    <xf numFmtId="0" fontId="56" fillId="0" borderId="1" xfId="0" applyFont="1" applyBorder="1"/>
    <xf numFmtId="49" fontId="23" fillId="0" borderId="1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0" fontId="63" fillId="0" borderId="0" xfId="0" applyFont="1"/>
    <xf numFmtId="0" fontId="63" fillId="0" borderId="1" xfId="0" applyFont="1" applyBorder="1"/>
    <xf numFmtId="0" fontId="23" fillId="0" borderId="0" xfId="0" applyFont="1" applyAlignment="1">
      <alignment horizontal="left" wrapText="1"/>
    </xf>
    <xf numFmtId="0" fontId="56" fillId="0" borderId="0" xfId="0" applyFont="1"/>
    <xf numFmtId="3" fontId="45" fillId="0" borderId="1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left" wrapText="1"/>
    </xf>
    <xf numFmtId="49" fontId="13" fillId="0" borderId="4" xfId="0" applyNumberFormat="1" applyFont="1" applyFill="1" applyBorder="1" applyAlignment="1">
      <alignment horizontal="left" wrapText="1"/>
    </xf>
    <xf numFmtId="0" fontId="64" fillId="0" borderId="1" xfId="0" applyFont="1" applyBorder="1"/>
    <xf numFmtId="3" fontId="44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9" fontId="16" fillId="0" borderId="0" xfId="3" applyNumberFormat="1" applyFont="1" applyFill="1" applyBorder="1" applyAlignment="1">
      <alignment horizontal="left" wrapText="1"/>
    </xf>
    <xf numFmtId="0" fontId="52" fillId="0" borderId="0" xfId="0" applyFont="1" applyFill="1"/>
    <xf numFmtId="3" fontId="56" fillId="0" borderId="0" xfId="0" applyNumberFormat="1" applyFont="1" applyFill="1"/>
    <xf numFmtId="3" fontId="23" fillId="0" borderId="1" xfId="0" applyNumberFormat="1" applyFont="1" applyFill="1" applyBorder="1" applyAlignment="1">
      <alignment horizontal="center"/>
    </xf>
    <xf numFmtId="0" fontId="45" fillId="4" borderId="1" xfId="0" applyFont="1" applyFill="1" applyBorder="1" applyAlignment="1"/>
    <xf numFmtId="0" fontId="65" fillId="4" borderId="1" xfId="0" applyFont="1" applyFill="1" applyBorder="1" applyAlignment="1"/>
    <xf numFmtId="0" fontId="66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67" fillId="0" borderId="0" xfId="0" applyFont="1"/>
    <xf numFmtId="0" fontId="68" fillId="0" borderId="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70" fillId="0" borderId="0" xfId="0" applyFont="1"/>
    <xf numFmtId="0" fontId="42" fillId="0" borderId="0" xfId="0" applyFont="1" applyAlignment="1">
      <alignment horizontal="center"/>
    </xf>
    <xf numFmtId="0" fontId="43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14" fillId="0" borderId="1" xfId="0" applyFont="1" applyBorder="1"/>
    <xf numFmtId="49" fontId="16" fillId="0" borderId="7" xfId="0" applyNumberFormat="1" applyFont="1" applyFill="1" applyBorder="1" applyAlignment="1">
      <alignment horizontal="center" wrapText="1"/>
    </xf>
    <xf numFmtId="0" fontId="22" fillId="0" borderId="1" xfId="0" applyFont="1" applyBorder="1"/>
    <xf numFmtId="0" fontId="71" fillId="0" borderId="0" xfId="0" applyFont="1"/>
    <xf numFmtId="49" fontId="16" fillId="0" borderId="1" xfId="3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horizontal="center" wrapText="1"/>
    </xf>
    <xf numFmtId="4" fontId="41" fillId="0" borderId="1" xfId="0" applyNumberFormat="1" applyFont="1" applyFill="1" applyBorder="1" applyAlignment="1">
      <alignment horizontal="center" wrapText="1"/>
    </xf>
    <xf numFmtId="4" fontId="46" fillId="0" borderId="1" xfId="0" applyNumberFormat="1" applyFont="1" applyBorder="1" applyAlignment="1">
      <alignment horizontal="center" wrapText="1"/>
    </xf>
    <xf numFmtId="4" fontId="39" fillId="2" borderId="1" xfId="0" applyNumberFormat="1" applyFont="1" applyFill="1" applyBorder="1" applyAlignment="1">
      <alignment horizontal="center" wrapText="1"/>
    </xf>
    <xf numFmtId="4" fontId="18" fillId="2" borderId="1" xfId="0" applyNumberFormat="1" applyFont="1" applyFill="1" applyBorder="1" applyAlignment="1">
      <alignment horizontal="center" wrapText="1"/>
    </xf>
    <xf numFmtId="4" fontId="42" fillId="4" borderId="1" xfId="0" applyNumberFormat="1" applyFont="1" applyFill="1" applyBorder="1" applyAlignment="1">
      <alignment horizontal="center" wrapText="1"/>
    </xf>
    <xf numFmtId="4" fontId="42" fillId="0" borderId="1" xfId="0" applyNumberFormat="1" applyFont="1" applyBorder="1" applyAlignment="1">
      <alignment horizontal="center" wrapText="1"/>
    </xf>
    <xf numFmtId="4" fontId="16" fillId="0" borderId="2" xfId="0" applyNumberFormat="1" applyFont="1" applyFill="1" applyBorder="1" applyAlignment="1">
      <alignment horizontal="center" wrapText="1"/>
    </xf>
    <xf numFmtId="4" fontId="16" fillId="0" borderId="2" xfId="0" applyNumberFormat="1" applyFont="1" applyBorder="1" applyAlignment="1">
      <alignment horizontal="center" wrapText="1"/>
    </xf>
    <xf numFmtId="4" fontId="41" fillId="0" borderId="2" xfId="0" applyNumberFormat="1" applyFont="1" applyBorder="1" applyAlignment="1">
      <alignment horizontal="center" wrapText="1"/>
    </xf>
    <xf numFmtId="4" fontId="41" fillId="0" borderId="2" xfId="0" applyNumberFormat="1" applyFont="1" applyFill="1" applyBorder="1" applyAlignment="1">
      <alignment horizontal="center" wrapText="1"/>
    </xf>
    <xf numFmtId="4" fontId="16" fillId="0" borderId="3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34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34" fillId="0" borderId="0" xfId="29" applyNumberFormat="1" applyFont="1" applyFill="1" applyBorder="1" applyAlignment="1">
      <alignment horizontal="right" wrapText="1"/>
    </xf>
    <xf numFmtId="1" fontId="2" fillId="0" borderId="0" xfId="29" applyNumberFormat="1" applyFont="1" applyFill="1" applyBorder="1" applyAlignment="1">
      <alignment horizontal="right" vertical="top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5" fillId="0" borderId="3" xfId="28" applyFont="1" applyBorder="1" applyAlignment="1">
      <alignment horizontal="center" vertical="center" wrapText="1"/>
    </xf>
    <xf numFmtId="0" fontId="8" fillId="0" borderId="3" xfId="28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0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1" xfId="2"/>
    <cellStyle name="Обычный_Dod2" xfId="3"/>
    <cellStyle name="Обычный_Dod5" xfId="4"/>
    <cellStyle name="Обычный_Dod5 2" xfId="29"/>
    <cellStyle name="Обычный_Dod6" xfId="28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17</xdr:col>
      <xdr:colOff>523875</xdr:colOff>
      <xdr:row>3</xdr:row>
      <xdr:rowOff>117622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287250" y="0"/>
          <a:ext cx="3448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27 листопада 2020 року  № 23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0</xdr:rowOff>
    </xdr:from>
    <xdr:to>
      <xdr:col>12</xdr:col>
      <xdr:colOff>38100</xdr:colOff>
      <xdr:row>6</xdr:row>
      <xdr:rowOff>581025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028700"/>
          <a:ext cx="1092708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675611</xdr:colOff>
      <xdr:row>131</xdr:row>
      <xdr:rowOff>110758</xdr:rowOff>
    </xdr:from>
    <xdr:to>
      <xdr:col>13</xdr:col>
      <xdr:colOff>333375</xdr:colOff>
      <xdr:row>131</xdr:row>
      <xdr:rowOff>797441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123314" y="10300293"/>
          <a:ext cx="11696921" cy="6866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         Геннадій ДЕРЕВ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ЯНЧУК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048000" y="0"/>
          <a:ext cx="2449298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006475"/>
          <a:ext cx="4592953" cy="6114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190500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3848100" y="278343"/>
          <a:ext cx="2248958" cy="6953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2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до  рішення Вараської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27 листопада 2020 року  № 23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006475"/>
          <a:ext cx="4592953" cy="6114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666750</xdr:colOff>
      <xdr:row>89</xdr:row>
      <xdr:rowOff>402166</xdr:rowOff>
    </xdr:from>
    <xdr:to>
      <xdr:col>10</xdr:col>
      <xdr:colOff>0</xdr:colOff>
      <xdr:row>89</xdr:row>
      <xdr:rowOff>1555750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66750" y="8995833"/>
          <a:ext cx="14657917" cy="11535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Геннадій ДЕРЕВ'ЯНЧУК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N302"/>
  <sheetViews>
    <sheetView tabSelected="1" view="pageBreakPreview" zoomScale="86" zoomScaleSheetLayoutView="86" workbookViewId="0">
      <selection activeCell="K12" sqref="K12"/>
    </sheetView>
  </sheetViews>
  <sheetFormatPr defaultRowHeight="12.75"/>
  <cols>
    <col min="1" max="1" width="11.7109375" customWidth="1"/>
    <col min="2" max="2" width="12.42578125" customWidth="1"/>
    <col min="3" max="3" width="12.42578125" style="18" customWidth="1"/>
    <col min="4" max="4" width="60.42578125" style="4" customWidth="1"/>
    <col min="5" max="5" width="19" style="43" customWidth="1"/>
    <col min="6" max="6" width="19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7.28515625" style="2" customWidth="1"/>
    <col min="20" max="20" width="16.7109375" hidden="1" customWidth="1"/>
    <col min="21" max="21" width="16.5703125" hidden="1" customWidth="1"/>
  </cols>
  <sheetData>
    <row r="1" spans="1:20">
      <c r="C1" s="13"/>
      <c r="D1" s="1"/>
    </row>
    <row r="2" spans="1:20">
      <c r="C2" s="13"/>
      <c r="D2" s="1"/>
    </row>
    <row r="3" spans="1:20" ht="24.75" customHeight="1">
      <c r="C3" s="13"/>
      <c r="D3" s="1"/>
    </row>
    <row r="4" spans="1:20" ht="21" customHeight="1">
      <c r="B4" s="349" t="s">
        <v>282</v>
      </c>
      <c r="C4" s="350"/>
    </row>
    <row r="5" spans="1:20" ht="13.5" customHeight="1">
      <c r="B5" s="351" t="s">
        <v>269</v>
      </c>
      <c r="C5" s="350"/>
    </row>
    <row r="6" spans="1:20" ht="12" hidden="1" customHeight="1">
      <c r="C6" s="13"/>
      <c r="D6" s="1"/>
    </row>
    <row r="7" spans="1:20" ht="48.75" customHeight="1">
      <c r="C7" s="13"/>
      <c r="D7" s="8"/>
      <c r="E7" s="44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337" t="s">
        <v>279</v>
      </c>
      <c r="B8" s="342" t="s">
        <v>280</v>
      </c>
      <c r="C8" s="342" t="s">
        <v>216</v>
      </c>
      <c r="D8" s="339" t="s">
        <v>281</v>
      </c>
      <c r="E8" s="345" t="s">
        <v>44</v>
      </c>
      <c r="F8" s="346"/>
      <c r="G8" s="346"/>
      <c r="H8" s="346"/>
      <c r="I8" s="347"/>
      <c r="J8" s="345" t="s">
        <v>45</v>
      </c>
      <c r="K8" s="346"/>
      <c r="L8" s="346"/>
      <c r="M8" s="346"/>
      <c r="N8" s="346"/>
      <c r="O8" s="346"/>
      <c r="P8" s="346"/>
      <c r="Q8" s="365"/>
      <c r="R8" s="352" t="s">
        <v>47</v>
      </c>
    </row>
    <row r="9" spans="1:20" ht="19.5" customHeight="1">
      <c r="A9" s="338"/>
      <c r="B9" s="343"/>
      <c r="C9" s="343"/>
      <c r="D9" s="340"/>
      <c r="E9" s="355" t="s">
        <v>217</v>
      </c>
      <c r="F9" s="363" t="s">
        <v>51</v>
      </c>
      <c r="G9" s="358" t="s">
        <v>48</v>
      </c>
      <c r="H9" s="359"/>
      <c r="I9" s="363" t="s">
        <v>52</v>
      </c>
      <c r="J9" s="360" t="s">
        <v>217</v>
      </c>
      <c r="K9" s="334" t="s">
        <v>218</v>
      </c>
      <c r="L9" s="363" t="s">
        <v>51</v>
      </c>
      <c r="M9" s="358" t="s">
        <v>48</v>
      </c>
      <c r="N9" s="359"/>
      <c r="O9" s="363" t="s">
        <v>52</v>
      </c>
      <c r="P9" s="367" t="s">
        <v>48</v>
      </c>
      <c r="Q9" s="368"/>
      <c r="R9" s="353"/>
    </row>
    <row r="10" spans="1:20" ht="11.25" customHeight="1">
      <c r="A10" s="338"/>
      <c r="B10" s="343"/>
      <c r="C10" s="343"/>
      <c r="D10" s="340"/>
      <c r="E10" s="356"/>
      <c r="F10" s="364"/>
      <c r="G10" s="334" t="s">
        <v>14</v>
      </c>
      <c r="H10" s="334" t="s">
        <v>15</v>
      </c>
      <c r="I10" s="366"/>
      <c r="J10" s="361"/>
      <c r="K10" s="335"/>
      <c r="L10" s="364"/>
      <c r="M10" s="334" t="s">
        <v>16</v>
      </c>
      <c r="N10" s="334" t="s">
        <v>17</v>
      </c>
      <c r="O10" s="366"/>
      <c r="P10" s="334" t="s">
        <v>49</v>
      </c>
      <c r="Q10" s="31" t="s">
        <v>48</v>
      </c>
      <c r="R10" s="353"/>
    </row>
    <row r="11" spans="1:20" ht="61.5" customHeight="1">
      <c r="A11" s="338"/>
      <c r="B11" s="344"/>
      <c r="C11" s="344"/>
      <c r="D11" s="341"/>
      <c r="E11" s="357"/>
      <c r="F11" s="364"/>
      <c r="G11" s="348"/>
      <c r="H11" s="348"/>
      <c r="I11" s="366"/>
      <c r="J11" s="362"/>
      <c r="K11" s="336"/>
      <c r="L11" s="364"/>
      <c r="M11" s="348"/>
      <c r="N11" s="348"/>
      <c r="O11" s="366"/>
      <c r="P11" s="348"/>
      <c r="Q11" s="32" t="s">
        <v>50</v>
      </c>
      <c r="R11" s="354"/>
    </row>
    <row r="12" spans="1:20" s="19" customFormat="1" ht="15.75" customHeight="1">
      <c r="A12" s="34">
        <v>1</v>
      </c>
      <c r="B12" s="34" t="s">
        <v>43</v>
      </c>
      <c r="C12" s="35">
        <v>3</v>
      </c>
      <c r="D12" s="35">
        <v>4</v>
      </c>
      <c r="E12" s="35">
        <v>5</v>
      </c>
      <c r="F12" s="36">
        <v>6</v>
      </c>
      <c r="G12" s="36">
        <v>7</v>
      </c>
      <c r="H12" s="36">
        <v>8</v>
      </c>
      <c r="I12" s="35">
        <v>9</v>
      </c>
      <c r="J12" s="36">
        <v>10</v>
      </c>
      <c r="K12" s="36">
        <v>11</v>
      </c>
      <c r="L12" s="36">
        <v>12</v>
      </c>
      <c r="M12" s="36">
        <v>13</v>
      </c>
      <c r="N12" s="36">
        <v>14</v>
      </c>
      <c r="O12" s="36">
        <v>15</v>
      </c>
      <c r="P12" s="36">
        <v>15</v>
      </c>
      <c r="Q12" s="36">
        <v>15</v>
      </c>
      <c r="R12" s="35">
        <v>16</v>
      </c>
      <c r="T12" s="37"/>
    </row>
    <row r="13" spans="1:20" s="19" customFormat="1" ht="30.75" customHeight="1">
      <c r="A13" s="39" t="s">
        <v>73</v>
      </c>
      <c r="B13" s="39"/>
      <c r="C13" s="39"/>
      <c r="D13" s="79" t="s">
        <v>64</v>
      </c>
      <c r="E13" s="166">
        <f>SUM(E14)</f>
        <v>-180000</v>
      </c>
      <c r="F13" s="165">
        <f t="shared" ref="F13:R13" si="0">SUM(F14)</f>
        <v>-180000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  <c r="K13" s="81">
        <f t="shared" si="0"/>
        <v>0</v>
      </c>
      <c r="L13" s="81">
        <f t="shared" si="0"/>
        <v>0</v>
      </c>
      <c r="M13" s="81">
        <f t="shared" si="0"/>
        <v>0</v>
      </c>
      <c r="N13" s="81">
        <f t="shared" si="0"/>
        <v>0</v>
      </c>
      <c r="O13" s="81">
        <f t="shared" si="0"/>
        <v>0</v>
      </c>
      <c r="P13" s="81">
        <f t="shared" si="0"/>
        <v>0</v>
      </c>
      <c r="Q13" s="81">
        <f t="shared" si="0"/>
        <v>0</v>
      </c>
      <c r="R13" s="165">
        <f t="shared" si="0"/>
        <v>-180000</v>
      </c>
      <c r="T13" s="26">
        <f t="shared" ref="T13:T14" si="1">SUM(E13,J13)</f>
        <v>-180000</v>
      </c>
    </row>
    <row r="14" spans="1:20" s="3" customFormat="1" ht="32.25" customHeight="1">
      <c r="A14" s="39" t="s">
        <v>74</v>
      </c>
      <c r="B14" s="39"/>
      <c r="C14" s="39"/>
      <c r="D14" s="79" t="s">
        <v>64</v>
      </c>
      <c r="E14" s="166">
        <f>SUM(E37,E34,E22,E19)</f>
        <v>-180000</v>
      </c>
      <c r="F14" s="166">
        <f>SUM(F37,F34,F22,F19)</f>
        <v>-180000</v>
      </c>
      <c r="G14" s="80">
        <f t="shared" ref="G14:Q14" si="2">SUM(G18,G22,G25,G54)</f>
        <v>0</v>
      </c>
      <c r="H14" s="80">
        <f t="shared" si="2"/>
        <v>0</v>
      </c>
      <c r="I14" s="80">
        <f t="shared" si="2"/>
        <v>0</v>
      </c>
      <c r="J14" s="80">
        <f t="shared" si="2"/>
        <v>0</v>
      </c>
      <c r="K14" s="80">
        <f t="shared" si="2"/>
        <v>0</v>
      </c>
      <c r="L14" s="80">
        <f t="shared" si="2"/>
        <v>0</v>
      </c>
      <c r="M14" s="80">
        <f t="shared" si="2"/>
        <v>0</v>
      </c>
      <c r="N14" s="80">
        <f t="shared" si="2"/>
        <v>0</v>
      </c>
      <c r="O14" s="80">
        <f t="shared" si="2"/>
        <v>0</v>
      </c>
      <c r="P14" s="80">
        <f t="shared" si="2"/>
        <v>0</v>
      </c>
      <c r="Q14" s="80">
        <f t="shared" si="2"/>
        <v>0</v>
      </c>
      <c r="R14" s="166">
        <f>SUM(R34:R37)</f>
        <v>-180000</v>
      </c>
      <c r="T14" s="26">
        <f t="shared" si="1"/>
        <v>-180000</v>
      </c>
    </row>
    <row r="15" spans="1:20" s="3" customFormat="1" ht="63.75" hidden="1" customHeight="1">
      <c r="A15" s="121" t="s">
        <v>161</v>
      </c>
      <c r="B15" s="121" t="s">
        <v>72</v>
      </c>
      <c r="C15" s="121" t="s">
        <v>20</v>
      </c>
      <c r="D15" s="66" t="s">
        <v>71</v>
      </c>
      <c r="E15" s="128">
        <f t="shared" ref="E15:E58" si="3">SUM(F15,I15)</f>
        <v>0</v>
      </c>
      <c r="F15" s="123"/>
      <c r="G15" s="123"/>
      <c r="H15" s="123"/>
      <c r="I15" s="129"/>
      <c r="J15" s="86">
        <f t="shared" ref="J15:J57" si="4">SUM(L15,O15)</f>
        <v>0</v>
      </c>
      <c r="K15" s="86"/>
      <c r="L15" s="90"/>
      <c r="M15" s="90"/>
      <c r="N15" s="90"/>
      <c r="O15" s="86"/>
      <c r="P15" s="123"/>
      <c r="Q15" s="123"/>
      <c r="R15" s="86">
        <f t="shared" ref="R15:R76" si="5">SUM(E15,J15)</f>
        <v>0</v>
      </c>
      <c r="T15" s="130"/>
    </row>
    <row r="16" spans="1:20" s="3" customFormat="1" ht="46.5" hidden="1" customHeight="1">
      <c r="A16" s="121" t="s">
        <v>75</v>
      </c>
      <c r="B16" s="121" t="s">
        <v>70</v>
      </c>
      <c r="C16" s="121" t="s">
        <v>20</v>
      </c>
      <c r="D16" s="122" t="s">
        <v>69</v>
      </c>
      <c r="E16" s="89">
        <f t="shared" si="3"/>
        <v>0</v>
      </c>
      <c r="F16" s="89"/>
      <c r="G16" s="123"/>
      <c r="H16" s="123"/>
      <c r="I16" s="123"/>
      <c r="J16" s="85">
        <f t="shared" si="4"/>
        <v>0</v>
      </c>
      <c r="K16" s="85"/>
      <c r="L16" s="90"/>
      <c r="M16" s="90"/>
      <c r="N16" s="90"/>
      <c r="O16" s="85"/>
      <c r="P16" s="123"/>
      <c r="Q16" s="123"/>
      <c r="R16" s="86">
        <f t="shared" si="5"/>
        <v>0</v>
      </c>
      <c r="T16" s="130"/>
    </row>
    <row r="17" spans="1:20" s="3" customFormat="1" ht="23.25" hidden="1" customHeight="1">
      <c r="A17" s="72" t="s">
        <v>235</v>
      </c>
      <c r="B17" s="72" t="s">
        <v>31</v>
      </c>
      <c r="C17" s="72" t="s">
        <v>32</v>
      </c>
      <c r="D17" s="122" t="s">
        <v>236</v>
      </c>
      <c r="E17" s="89">
        <f t="shared" si="3"/>
        <v>0</v>
      </c>
      <c r="F17" s="89"/>
      <c r="G17" s="123"/>
      <c r="H17" s="123"/>
      <c r="I17" s="123"/>
      <c r="J17" s="85">
        <f t="shared" si="4"/>
        <v>0</v>
      </c>
      <c r="K17" s="85"/>
      <c r="L17" s="90"/>
      <c r="M17" s="90"/>
      <c r="N17" s="90"/>
      <c r="O17" s="85"/>
      <c r="P17" s="123"/>
      <c r="Q17" s="123"/>
      <c r="R17" s="131">
        <f t="shared" si="5"/>
        <v>0</v>
      </c>
      <c r="T17" s="130"/>
    </row>
    <row r="18" spans="1:20" s="3" customFormat="1" ht="23.25" hidden="1" customHeight="1">
      <c r="A18" s="84" t="s">
        <v>300</v>
      </c>
      <c r="B18" s="84" t="s">
        <v>301</v>
      </c>
      <c r="C18" s="84" t="s">
        <v>70</v>
      </c>
      <c r="D18" s="132" t="s">
        <v>299</v>
      </c>
      <c r="E18" s="85">
        <f t="shared" si="3"/>
        <v>0</v>
      </c>
      <c r="F18" s="85"/>
      <c r="G18" s="133"/>
      <c r="H18" s="133"/>
      <c r="I18" s="133"/>
      <c r="J18" s="85">
        <f t="shared" si="4"/>
        <v>0</v>
      </c>
      <c r="K18" s="134"/>
      <c r="L18" s="133"/>
      <c r="M18" s="133"/>
      <c r="N18" s="133"/>
      <c r="O18" s="133"/>
      <c r="P18" s="133"/>
      <c r="Q18" s="133"/>
      <c r="R18" s="86">
        <f t="shared" ref="R18:R19" si="6">SUM(E18,J18)</f>
        <v>0</v>
      </c>
      <c r="T18" s="130"/>
    </row>
    <row r="19" spans="1:20" s="3" customFormat="1" ht="40.5" customHeight="1">
      <c r="A19" s="84" t="s">
        <v>401</v>
      </c>
      <c r="B19" s="84" t="s">
        <v>400</v>
      </c>
      <c r="C19" s="84" t="s">
        <v>399</v>
      </c>
      <c r="D19" s="318" t="s">
        <v>398</v>
      </c>
      <c r="E19" s="319">
        <f t="shared" si="3"/>
        <v>3658100.21</v>
      </c>
      <c r="F19" s="319">
        <v>3658100.21</v>
      </c>
      <c r="G19" s="133"/>
      <c r="H19" s="133"/>
      <c r="I19" s="133"/>
      <c r="J19" s="85">
        <f t="shared" si="4"/>
        <v>0</v>
      </c>
      <c r="K19" s="134"/>
      <c r="L19" s="133"/>
      <c r="M19" s="133"/>
      <c r="N19" s="133"/>
      <c r="O19" s="133"/>
      <c r="P19" s="133"/>
      <c r="Q19" s="133"/>
      <c r="R19" s="131">
        <f t="shared" si="6"/>
        <v>3658100.21</v>
      </c>
      <c r="T19" s="130"/>
    </row>
    <row r="20" spans="1:20" s="3" customFormat="1" ht="64.5" customHeight="1">
      <c r="A20" s="84"/>
      <c r="B20" s="84"/>
      <c r="C20" s="84"/>
      <c r="D20" s="139" t="s">
        <v>302</v>
      </c>
      <c r="E20" s="320">
        <f t="shared" ref="E20" si="7">SUM(F20,I20)</f>
        <v>3658100.21</v>
      </c>
      <c r="F20" s="320">
        <v>3658100.21</v>
      </c>
      <c r="G20" s="92"/>
      <c r="H20" s="92"/>
      <c r="I20" s="140"/>
      <c r="J20" s="87">
        <f t="shared" ref="J20" si="8">SUM(L20,O20)</f>
        <v>0</v>
      </c>
      <c r="K20" s="134"/>
      <c r="L20" s="133"/>
      <c r="M20" s="133"/>
      <c r="N20" s="133"/>
      <c r="O20" s="133"/>
      <c r="P20" s="133"/>
      <c r="Q20" s="133"/>
      <c r="R20" s="321">
        <f t="shared" si="5"/>
        <v>3658100.21</v>
      </c>
      <c r="T20" s="130"/>
    </row>
    <row r="21" spans="1:20" s="3" customFormat="1" ht="52.5" hidden="1" customHeight="1">
      <c r="A21" s="72" t="s">
        <v>252</v>
      </c>
      <c r="B21" s="72" t="s">
        <v>255</v>
      </c>
      <c r="C21" s="72" t="s">
        <v>254</v>
      </c>
      <c r="D21" s="138" t="s">
        <v>253</v>
      </c>
      <c r="E21" s="265">
        <f t="shared" si="3"/>
        <v>0</v>
      </c>
      <c r="F21" s="265"/>
      <c r="G21" s="123"/>
      <c r="H21" s="123"/>
      <c r="I21" s="123"/>
      <c r="J21" s="85">
        <f t="shared" si="4"/>
        <v>0</v>
      </c>
      <c r="K21" s="85"/>
      <c r="L21" s="90"/>
      <c r="M21" s="90"/>
      <c r="N21" s="90"/>
      <c r="O21" s="85"/>
      <c r="P21" s="123"/>
      <c r="Q21" s="123"/>
      <c r="R21" s="131">
        <f t="shared" si="5"/>
        <v>0</v>
      </c>
      <c r="T21" s="130"/>
    </row>
    <row r="22" spans="1:20" s="3" customFormat="1" ht="37.5" customHeight="1">
      <c r="A22" s="72" t="s">
        <v>77</v>
      </c>
      <c r="B22" s="72" t="s">
        <v>78</v>
      </c>
      <c r="C22" s="72" t="s">
        <v>19</v>
      </c>
      <c r="D22" s="126" t="s">
        <v>76</v>
      </c>
      <c r="E22" s="265">
        <f t="shared" si="3"/>
        <v>-3658100.21</v>
      </c>
      <c r="F22" s="265">
        <v>-3658100.21</v>
      </c>
      <c r="G22" s="89"/>
      <c r="H22" s="89"/>
      <c r="I22" s="123"/>
      <c r="J22" s="85">
        <f t="shared" si="4"/>
        <v>0</v>
      </c>
      <c r="K22" s="85"/>
      <c r="L22" s="90"/>
      <c r="M22" s="90"/>
      <c r="N22" s="90"/>
      <c r="O22" s="85"/>
      <c r="P22" s="123"/>
      <c r="Q22" s="123"/>
      <c r="R22" s="131">
        <f t="shared" si="5"/>
        <v>-3658100.21</v>
      </c>
      <c r="T22" s="130"/>
    </row>
    <row r="23" spans="1:20" s="141" customFormat="1" ht="61.5" customHeight="1">
      <c r="A23" s="91"/>
      <c r="B23" s="91"/>
      <c r="C23" s="91"/>
      <c r="D23" s="139" t="s">
        <v>302</v>
      </c>
      <c r="E23" s="320">
        <f t="shared" si="3"/>
        <v>-3658100.21</v>
      </c>
      <c r="F23" s="320">
        <v>-3658100.21</v>
      </c>
      <c r="G23" s="92"/>
      <c r="H23" s="92"/>
      <c r="I23" s="140"/>
      <c r="J23" s="87">
        <f t="shared" si="4"/>
        <v>0</v>
      </c>
      <c r="K23" s="87"/>
      <c r="L23" s="93"/>
      <c r="M23" s="93"/>
      <c r="N23" s="93"/>
      <c r="O23" s="87"/>
      <c r="P23" s="140"/>
      <c r="Q23" s="140"/>
      <c r="R23" s="321">
        <f t="shared" si="5"/>
        <v>-3658100.21</v>
      </c>
      <c r="T23" s="142"/>
    </row>
    <row r="24" spans="1:20" s="143" customFormat="1" ht="30.75" hidden="1" customHeight="1">
      <c r="A24" s="72" t="s">
        <v>80</v>
      </c>
      <c r="B24" s="72" t="s">
        <v>81</v>
      </c>
      <c r="C24" s="72" t="s">
        <v>53</v>
      </c>
      <c r="D24" s="138" t="s">
        <v>82</v>
      </c>
      <c r="E24" s="89">
        <f t="shared" si="3"/>
        <v>0</v>
      </c>
      <c r="F24" s="90"/>
      <c r="G24" s="90"/>
      <c r="H24" s="90"/>
      <c r="I24" s="90"/>
      <c r="J24" s="85">
        <f t="shared" si="4"/>
        <v>0</v>
      </c>
      <c r="K24" s="85"/>
      <c r="L24" s="90"/>
      <c r="M24" s="90"/>
      <c r="N24" s="90"/>
      <c r="O24" s="85"/>
      <c r="P24" s="90"/>
      <c r="Q24" s="90"/>
      <c r="R24" s="86">
        <f t="shared" si="5"/>
        <v>0</v>
      </c>
      <c r="T24" s="144"/>
    </row>
    <row r="25" spans="1:20" s="143" customFormat="1" ht="38.25" hidden="1" customHeight="1">
      <c r="A25" s="72" t="s">
        <v>83</v>
      </c>
      <c r="B25" s="72" t="s">
        <v>84</v>
      </c>
      <c r="C25" s="72" t="s">
        <v>53</v>
      </c>
      <c r="D25" s="122" t="s">
        <v>85</v>
      </c>
      <c r="E25" s="89">
        <f t="shared" si="3"/>
        <v>0</v>
      </c>
      <c r="F25" s="89"/>
      <c r="G25" s="90"/>
      <c r="H25" s="90"/>
      <c r="I25" s="90"/>
      <c r="J25" s="87">
        <f t="shared" si="4"/>
        <v>0</v>
      </c>
      <c r="K25" s="89"/>
      <c r="L25" s="90"/>
      <c r="M25" s="90"/>
      <c r="N25" s="90"/>
      <c r="O25" s="89"/>
      <c r="P25" s="90"/>
      <c r="Q25" s="90"/>
      <c r="R25" s="86">
        <f t="shared" si="5"/>
        <v>0</v>
      </c>
      <c r="T25" s="144"/>
    </row>
    <row r="26" spans="1:20" s="145" customFormat="1" ht="68.25" hidden="1" customHeight="1">
      <c r="A26" s="91"/>
      <c r="B26" s="91"/>
      <c r="C26" s="91"/>
      <c r="D26" s="139" t="s">
        <v>291</v>
      </c>
      <c r="E26" s="92">
        <f t="shared" si="3"/>
        <v>0</v>
      </c>
      <c r="F26" s="92"/>
      <c r="G26" s="93"/>
      <c r="H26" s="93"/>
      <c r="I26" s="93"/>
      <c r="J26" s="87">
        <f t="shared" si="4"/>
        <v>0</v>
      </c>
      <c r="K26" s="92"/>
      <c r="L26" s="93"/>
      <c r="M26" s="93"/>
      <c r="N26" s="93"/>
      <c r="O26" s="92"/>
      <c r="P26" s="93"/>
      <c r="Q26" s="93"/>
      <c r="R26" s="94">
        <f t="shared" si="5"/>
        <v>0</v>
      </c>
    </row>
    <row r="27" spans="1:20" s="143" customFormat="1" ht="24" hidden="1" customHeight="1">
      <c r="A27" s="72" t="s">
        <v>86</v>
      </c>
      <c r="B27" s="72" t="s">
        <v>87</v>
      </c>
      <c r="C27" s="72" t="s">
        <v>53</v>
      </c>
      <c r="D27" s="126" t="s">
        <v>1</v>
      </c>
      <c r="E27" s="89">
        <f t="shared" si="3"/>
        <v>0</v>
      </c>
      <c r="F27" s="89"/>
      <c r="G27" s="89"/>
      <c r="H27" s="89"/>
      <c r="I27" s="123"/>
      <c r="J27" s="87">
        <f t="shared" si="4"/>
        <v>0</v>
      </c>
      <c r="K27" s="85"/>
      <c r="L27" s="90"/>
      <c r="M27" s="90"/>
      <c r="N27" s="90"/>
      <c r="O27" s="85"/>
      <c r="P27" s="123"/>
      <c r="Q27" s="123"/>
      <c r="R27" s="86">
        <f t="shared" si="5"/>
        <v>0</v>
      </c>
      <c r="T27" s="144"/>
    </row>
    <row r="28" spans="1:20" s="117" customFormat="1" ht="21.75" hidden="1" customHeight="1">
      <c r="A28" s="72" t="s">
        <v>79</v>
      </c>
      <c r="B28" s="72" t="s">
        <v>89</v>
      </c>
      <c r="C28" s="72" t="s">
        <v>53</v>
      </c>
      <c r="D28" s="126" t="s">
        <v>88</v>
      </c>
      <c r="E28" s="89">
        <f t="shared" si="3"/>
        <v>0</v>
      </c>
      <c r="F28" s="89"/>
      <c r="G28" s="89"/>
      <c r="H28" s="89"/>
      <c r="I28" s="123"/>
      <c r="J28" s="87">
        <f t="shared" si="4"/>
        <v>0</v>
      </c>
      <c r="K28" s="85"/>
      <c r="L28" s="90"/>
      <c r="M28" s="90"/>
      <c r="N28" s="90"/>
      <c r="O28" s="85"/>
      <c r="P28" s="123"/>
      <c r="Q28" s="123"/>
      <c r="R28" s="86">
        <f t="shared" si="5"/>
        <v>0</v>
      </c>
      <c r="T28" s="146"/>
    </row>
    <row r="29" spans="1:20" s="148" customFormat="1" ht="22.5" hidden="1" customHeight="1">
      <c r="A29" s="91"/>
      <c r="B29" s="91"/>
      <c r="C29" s="91"/>
      <c r="D29" s="147" t="s">
        <v>207</v>
      </c>
      <c r="E29" s="92">
        <f t="shared" ref="E29" si="9">SUM(F29,I29)</f>
        <v>0</v>
      </c>
      <c r="F29" s="92"/>
      <c r="G29" s="93"/>
      <c r="H29" s="93"/>
      <c r="I29" s="93"/>
      <c r="J29" s="87">
        <f t="shared" si="4"/>
        <v>0</v>
      </c>
      <c r="K29" s="92"/>
      <c r="L29" s="93"/>
      <c r="M29" s="93"/>
      <c r="N29" s="93"/>
      <c r="O29" s="92"/>
      <c r="P29" s="93"/>
      <c r="Q29" s="93"/>
      <c r="R29" s="86">
        <f t="shared" si="5"/>
        <v>0</v>
      </c>
      <c r="T29" s="145"/>
    </row>
    <row r="30" spans="1:20" s="150" customFormat="1" ht="32.25" hidden="1" customHeight="1">
      <c r="A30" s="72" t="s">
        <v>91</v>
      </c>
      <c r="B30" s="72" t="s">
        <v>55</v>
      </c>
      <c r="C30" s="72" t="s">
        <v>28</v>
      </c>
      <c r="D30" s="149" t="s">
        <v>2</v>
      </c>
      <c r="E30" s="89">
        <f t="shared" si="3"/>
        <v>0</v>
      </c>
      <c r="F30" s="73"/>
      <c r="G30" s="90"/>
      <c r="H30" s="90"/>
      <c r="I30" s="90"/>
      <c r="J30" s="87">
        <f t="shared" si="4"/>
        <v>0</v>
      </c>
      <c r="K30" s="85"/>
      <c r="L30" s="90"/>
      <c r="M30" s="90"/>
      <c r="N30" s="90"/>
      <c r="O30" s="85"/>
      <c r="P30" s="90"/>
      <c r="Q30" s="90"/>
      <c r="R30" s="86">
        <f t="shared" si="5"/>
        <v>0</v>
      </c>
    </row>
    <row r="31" spans="1:20" s="117" customFormat="1" ht="32.25" hidden="1" customHeight="1">
      <c r="A31" s="72" t="s">
        <v>90</v>
      </c>
      <c r="B31" s="72" t="s">
        <v>93</v>
      </c>
      <c r="C31" s="72" t="s">
        <v>28</v>
      </c>
      <c r="D31" s="151" t="s">
        <v>92</v>
      </c>
      <c r="E31" s="89">
        <f t="shared" si="3"/>
        <v>0</v>
      </c>
      <c r="F31" s="73"/>
      <c r="G31" s="73"/>
      <c r="H31" s="73"/>
      <c r="I31" s="73"/>
      <c r="J31" s="87">
        <f t="shared" si="4"/>
        <v>0</v>
      </c>
      <c r="K31" s="85"/>
      <c r="L31" s="73"/>
      <c r="M31" s="73"/>
      <c r="N31" s="73"/>
      <c r="O31" s="85"/>
      <c r="P31" s="73"/>
      <c r="Q31" s="73"/>
      <c r="R31" s="86">
        <f t="shared" si="5"/>
        <v>0</v>
      </c>
      <c r="T31" s="146"/>
    </row>
    <row r="32" spans="1:20" s="152" customFormat="1" ht="26.25" hidden="1" customHeight="1">
      <c r="A32" s="72" t="s">
        <v>97</v>
      </c>
      <c r="B32" s="72" t="s">
        <v>56</v>
      </c>
      <c r="C32" s="72" t="s">
        <v>28</v>
      </c>
      <c r="D32" s="151" t="s">
        <v>98</v>
      </c>
      <c r="E32" s="89">
        <f t="shared" si="3"/>
        <v>0</v>
      </c>
      <c r="F32" s="73"/>
      <c r="G32" s="73"/>
      <c r="H32" s="73"/>
      <c r="I32" s="73"/>
      <c r="J32" s="87">
        <f t="shared" si="4"/>
        <v>0</v>
      </c>
      <c r="K32" s="89"/>
      <c r="L32" s="73"/>
      <c r="M32" s="73"/>
      <c r="N32" s="73"/>
      <c r="O32" s="89"/>
      <c r="P32" s="73"/>
      <c r="Q32" s="73"/>
      <c r="R32" s="86">
        <f t="shared" si="5"/>
        <v>0</v>
      </c>
      <c r="T32" s="153"/>
    </row>
    <row r="33" spans="1:20" s="117" customFormat="1" ht="24.75" hidden="1" customHeight="1">
      <c r="A33" s="72" t="s">
        <v>94</v>
      </c>
      <c r="B33" s="72" t="s">
        <v>95</v>
      </c>
      <c r="C33" s="72" t="s">
        <v>28</v>
      </c>
      <c r="D33" s="151" t="s">
        <v>96</v>
      </c>
      <c r="E33" s="89">
        <f t="shared" si="3"/>
        <v>0</v>
      </c>
      <c r="F33" s="73"/>
      <c r="G33" s="90"/>
      <c r="H33" s="86"/>
      <c r="I33" s="86"/>
      <c r="J33" s="87">
        <f t="shared" si="4"/>
        <v>0</v>
      </c>
      <c r="K33" s="85"/>
      <c r="L33" s="90"/>
      <c r="M33" s="90"/>
      <c r="N33" s="90"/>
      <c r="O33" s="85"/>
      <c r="P33" s="90"/>
      <c r="Q33" s="90"/>
      <c r="R33" s="86">
        <f t="shared" si="5"/>
        <v>0</v>
      </c>
      <c r="T33" s="146"/>
    </row>
    <row r="34" spans="1:20" s="3" customFormat="1" ht="75" customHeight="1">
      <c r="A34" s="55" t="s">
        <v>99</v>
      </c>
      <c r="B34" s="72" t="s">
        <v>57</v>
      </c>
      <c r="C34" s="55" t="s">
        <v>28</v>
      </c>
      <c r="D34" s="154" t="s">
        <v>3</v>
      </c>
      <c r="E34" s="265">
        <f t="shared" si="3"/>
        <v>-80000</v>
      </c>
      <c r="F34" s="191">
        <v>-80000</v>
      </c>
      <c r="G34" s="86"/>
      <c r="H34" s="86"/>
      <c r="I34" s="86"/>
      <c r="J34" s="87">
        <f t="shared" si="4"/>
        <v>0</v>
      </c>
      <c r="K34" s="85"/>
      <c r="L34" s="90"/>
      <c r="M34" s="90"/>
      <c r="N34" s="90"/>
      <c r="O34" s="85"/>
      <c r="P34" s="90"/>
      <c r="Q34" s="90"/>
      <c r="R34" s="131">
        <f t="shared" si="5"/>
        <v>-80000</v>
      </c>
      <c r="T34" s="130"/>
    </row>
    <row r="35" spans="1:20" s="117" customFormat="1" ht="36" hidden="1" customHeight="1">
      <c r="A35" s="155" t="s">
        <v>100</v>
      </c>
      <c r="B35" s="155" t="s">
        <v>101</v>
      </c>
      <c r="C35" s="156" t="s">
        <v>27</v>
      </c>
      <c r="D35" s="157" t="s">
        <v>102</v>
      </c>
      <c r="E35" s="265">
        <f t="shared" si="3"/>
        <v>0</v>
      </c>
      <c r="F35" s="265"/>
      <c r="G35" s="158"/>
      <c r="H35" s="158"/>
      <c r="I35" s="158"/>
      <c r="J35" s="87">
        <f t="shared" si="4"/>
        <v>0</v>
      </c>
      <c r="K35" s="85"/>
      <c r="L35" s="158"/>
      <c r="M35" s="158"/>
      <c r="N35" s="158"/>
      <c r="O35" s="85"/>
      <c r="P35" s="158"/>
      <c r="Q35" s="158"/>
      <c r="R35" s="131">
        <f t="shared" si="5"/>
        <v>0</v>
      </c>
      <c r="T35" s="146"/>
    </row>
    <row r="36" spans="1:20" s="117" customFormat="1" ht="36" hidden="1" customHeight="1">
      <c r="A36" s="84" t="s">
        <v>103</v>
      </c>
      <c r="B36" s="72" t="s">
        <v>59</v>
      </c>
      <c r="C36" s="159" t="s">
        <v>26</v>
      </c>
      <c r="D36" s="66" t="s">
        <v>5</v>
      </c>
      <c r="E36" s="326">
        <f t="shared" si="3"/>
        <v>0</v>
      </c>
      <c r="F36" s="265"/>
      <c r="G36" s="160"/>
      <c r="H36" s="160"/>
      <c r="I36" s="160"/>
      <c r="J36" s="87">
        <f t="shared" si="4"/>
        <v>0</v>
      </c>
      <c r="K36" s="85"/>
      <c r="L36" s="160"/>
      <c r="M36" s="160"/>
      <c r="N36" s="160"/>
      <c r="O36" s="85"/>
      <c r="P36" s="160"/>
      <c r="Q36" s="160"/>
      <c r="R36" s="131">
        <f t="shared" si="5"/>
        <v>0</v>
      </c>
      <c r="T36" s="146"/>
    </row>
    <row r="37" spans="1:20" s="117" customFormat="1" ht="36.75" customHeight="1">
      <c r="A37" s="72" t="s">
        <v>104</v>
      </c>
      <c r="B37" s="72" t="s">
        <v>60</v>
      </c>
      <c r="C37" s="109" t="s">
        <v>26</v>
      </c>
      <c r="D37" s="66" t="s">
        <v>4</v>
      </c>
      <c r="E37" s="326">
        <f t="shared" si="3"/>
        <v>-100000</v>
      </c>
      <c r="F37" s="191">
        <v>-100000</v>
      </c>
      <c r="G37" s="90"/>
      <c r="H37" s="90"/>
      <c r="I37" s="90"/>
      <c r="J37" s="87">
        <f t="shared" si="4"/>
        <v>0</v>
      </c>
      <c r="K37" s="85"/>
      <c r="L37" s="158"/>
      <c r="M37" s="158"/>
      <c r="N37" s="158"/>
      <c r="O37" s="85"/>
      <c r="P37" s="158"/>
      <c r="Q37" s="158"/>
      <c r="R37" s="131">
        <f t="shared" si="5"/>
        <v>-100000</v>
      </c>
      <c r="T37" s="146"/>
    </row>
    <row r="38" spans="1:20" s="117" customFormat="1" ht="33" hidden="1" customHeight="1">
      <c r="A38" s="72" t="s">
        <v>237</v>
      </c>
      <c r="B38" s="72" t="s">
        <v>238</v>
      </c>
      <c r="C38" s="109" t="s">
        <v>26</v>
      </c>
      <c r="D38" s="66" t="s">
        <v>239</v>
      </c>
      <c r="E38" s="326">
        <f t="shared" si="3"/>
        <v>0</v>
      </c>
      <c r="F38" s="191"/>
      <c r="G38" s="90"/>
      <c r="H38" s="90"/>
      <c r="I38" s="90"/>
      <c r="J38" s="87">
        <f t="shared" si="4"/>
        <v>0</v>
      </c>
      <c r="K38" s="85"/>
      <c r="L38" s="158"/>
      <c r="M38" s="158"/>
      <c r="N38" s="158"/>
      <c r="O38" s="85"/>
      <c r="P38" s="158"/>
      <c r="Q38" s="158"/>
      <c r="R38" s="86">
        <f t="shared" si="5"/>
        <v>0</v>
      </c>
      <c r="T38" s="146"/>
    </row>
    <row r="39" spans="1:20" s="117" customFormat="1" ht="30" hidden="1" customHeight="1">
      <c r="A39" s="161" t="s">
        <v>224</v>
      </c>
      <c r="B39" s="161" t="s">
        <v>163</v>
      </c>
      <c r="C39" s="161" t="s">
        <v>219</v>
      </c>
      <c r="D39" s="162" t="s">
        <v>164</v>
      </c>
      <c r="E39" s="326">
        <f t="shared" ref="E39:E43" si="10">SUM(F39,I39)</f>
        <v>0</v>
      </c>
      <c r="F39" s="191"/>
      <c r="G39" s="90"/>
      <c r="H39" s="90"/>
      <c r="I39" s="90"/>
      <c r="J39" s="87">
        <f t="shared" si="4"/>
        <v>0</v>
      </c>
      <c r="K39" s="85"/>
      <c r="L39" s="158"/>
      <c r="M39" s="158"/>
      <c r="N39" s="158"/>
      <c r="O39" s="85"/>
      <c r="P39" s="158"/>
      <c r="Q39" s="158"/>
      <c r="R39" s="86">
        <f t="shared" si="5"/>
        <v>0</v>
      </c>
      <c r="T39" s="146"/>
    </row>
    <row r="40" spans="1:20" s="117" customFormat="1" ht="31.5" hidden="1" customHeight="1">
      <c r="A40" s="161" t="s">
        <v>240</v>
      </c>
      <c r="B40" s="161" t="s">
        <v>242</v>
      </c>
      <c r="C40" s="161" t="s">
        <v>29</v>
      </c>
      <c r="D40" s="162" t="s">
        <v>244</v>
      </c>
      <c r="E40" s="326">
        <f t="shared" si="10"/>
        <v>0</v>
      </c>
      <c r="F40" s="191"/>
      <c r="G40" s="90"/>
      <c r="H40" s="90"/>
      <c r="I40" s="90"/>
      <c r="J40" s="87">
        <f t="shared" si="4"/>
        <v>0</v>
      </c>
      <c r="K40" s="85"/>
      <c r="L40" s="158"/>
      <c r="M40" s="158"/>
      <c r="N40" s="158"/>
      <c r="O40" s="85"/>
      <c r="P40" s="158"/>
      <c r="Q40" s="158"/>
      <c r="R40" s="86">
        <f t="shared" si="5"/>
        <v>0</v>
      </c>
      <c r="T40" s="146"/>
    </row>
    <row r="41" spans="1:20" s="117" customFormat="1" ht="30.75" hidden="1" customHeight="1">
      <c r="A41" s="161" t="s">
        <v>241</v>
      </c>
      <c r="B41" s="161" t="s">
        <v>243</v>
      </c>
      <c r="C41" s="161" t="s">
        <v>29</v>
      </c>
      <c r="D41" s="162" t="s">
        <v>245</v>
      </c>
      <c r="E41" s="326">
        <f t="shared" si="10"/>
        <v>0</v>
      </c>
      <c r="F41" s="191"/>
      <c r="G41" s="90"/>
      <c r="H41" s="90"/>
      <c r="I41" s="90"/>
      <c r="J41" s="87">
        <f t="shared" si="4"/>
        <v>0</v>
      </c>
      <c r="K41" s="85"/>
      <c r="L41" s="158"/>
      <c r="M41" s="158"/>
      <c r="N41" s="158"/>
      <c r="O41" s="85"/>
      <c r="P41" s="158"/>
      <c r="Q41" s="158"/>
      <c r="R41" s="86">
        <f t="shared" si="5"/>
        <v>0</v>
      </c>
      <c r="T41" s="146"/>
    </row>
    <row r="42" spans="1:20" s="117" customFormat="1" ht="23.25" hidden="1" customHeight="1">
      <c r="A42" s="161" t="s">
        <v>225</v>
      </c>
      <c r="B42" s="161" t="s">
        <v>226</v>
      </c>
      <c r="C42" s="161" t="s">
        <v>29</v>
      </c>
      <c r="D42" s="162" t="s">
        <v>227</v>
      </c>
      <c r="E42" s="326">
        <f t="shared" si="10"/>
        <v>0</v>
      </c>
      <c r="F42" s="191"/>
      <c r="G42" s="90"/>
      <c r="H42" s="90"/>
      <c r="I42" s="90"/>
      <c r="J42" s="87">
        <f t="shared" si="4"/>
        <v>0</v>
      </c>
      <c r="K42" s="85"/>
      <c r="L42" s="158"/>
      <c r="M42" s="158"/>
      <c r="N42" s="158"/>
      <c r="O42" s="85"/>
      <c r="P42" s="158"/>
      <c r="Q42" s="158"/>
      <c r="R42" s="86">
        <f t="shared" si="5"/>
        <v>0</v>
      </c>
      <c r="T42" s="146"/>
    </row>
    <row r="43" spans="1:20" s="117" customFormat="1" ht="47.25" hidden="1" customHeight="1">
      <c r="A43" s="72" t="s">
        <v>221</v>
      </c>
      <c r="B43" s="72" t="s">
        <v>222</v>
      </c>
      <c r="C43" s="109" t="s">
        <v>29</v>
      </c>
      <c r="D43" s="163" t="s">
        <v>220</v>
      </c>
      <c r="E43" s="326">
        <f t="shared" si="10"/>
        <v>0</v>
      </c>
      <c r="F43" s="191"/>
      <c r="G43" s="90"/>
      <c r="H43" s="90"/>
      <c r="I43" s="90"/>
      <c r="J43" s="87">
        <f t="shared" si="4"/>
        <v>0</v>
      </c>
      <c r="K43" s="85"/>
      <c r="L43" s="158"/>
      <c r="M43" s="158"/>
      <c r="N43" s="158"/>
      <c r="O43" s="85"/>
      <c r="P43" s="158"/>
      <c r="Q43" s="158"/>
      <c r="R43" s="86">
        <f t="shared" si="5"/>
        <v>0</v>
      </c>
      <c r="T43" s="146"/>
    </row>
    <row r="44" spans="1:20" s="3" customFormat="1" ht="24" hidden="1" customHeight="1">
      <c r="A44" s="72" t="s">
        <v>105</v>
      </c>
      <c r="B44" s="72" t="s">
        <v>106</v>
      </c>
      <c r="C44" s="72" t="s">
        <v>29</v>
      </c>
      <c r="D44" s="164" t="s">
        <v>107</v>
      </c>
      <c r="E44" s="265">
        <f t="shared" si="3"/>
        <v>0</v>
      </c>
      <c r="F44" s="265"/>
      <c r="G44" s="90"/>
      <c r="H44" s="90"/>
      <c r="I44" s="90"/>
      <c r="J44" s="87">
        <f t="shared" si="4"/>
        <v>0</v>
      </c>
      <c r="K44" s="85"/>
      <c r="L44" s="90"/>
      <c r="M44" s="90"/>
      <c r="N44" s="90"/>
      <c r="O44" s="85"/>
      <c r="P44" s="90"/>
      <c r="Q44" s="90"/>
      <c r="R44" s="86">
        <f t="shared" si="5"/>
        <v>0</v>
      </c>
      <c r="T44" s="130"/>
    </row>
    <row r="45" spans="1:20" s="3" customFormat="1" ht="33.75" hidden="1" customHeight="1">
      <c r="A45" s="72" t="s">
        <v>246</v>
      </c>
      <c r="B45" s="72" t="s">
        <v>247</v>
      </c>
      <c r="C45" s="72" t="s">
        <v>219</v>
      </c>
      <c r="D45" s="164" t="s">
        <v>248</v>
      </c>
      <c r="E45" s="265">
        <f t="shared" si="3"/>
        <v>0</v>
      </c>
      <c r="F45" s="265"/>
      <c r="G45" s="90"/>
      <c r="H45" s="90"/>
      <c r="I45" s="90"/>
      <c r="J45" s="87">
        <f t="shared" si="4"/>
        <v>0</v>
      </c>
      <c r="K45" s="85"/>
      <c r="L45" s="90"/>
      <c r="M45" s="90"/>
      <c r="N45" s="90"/>
      <c r="O45" s="85"/>
      <c r="P45" s="90"/>
      <c r="Q45" s="90"/>
      <c r="R45" s="86">
        <f t="shared" si="5"/>
        <v>0</v>
      </c>
      <c r="T45" s="130"/>
    </row>
    <row r="46" spans="1:20" s="3" customFormat="1" ht="21.75" hidden="1" customHeight="1">
      <c r="A46" s="84" t="s">
        <v>249</v>
      </c>
      <c r="B46" s="84" t="s">
        <v>250</v>
      </c>
      <c r="C46" s="84" t="s">
        <v>268</v>
      </c>
      <c r="D46" s="126" t="s">
        <v>251</v>
      </c>
      <c r="E46" s="265">
        <f t="shared" ref="E46" si="11">SUM(F46,I46)</f>
        <v>0</v>
      </c>
      <c r="F46" s="265"/>
      <c r="G46" s="90"/>
      <c r="H46" s="90"/>
      <c r="I46" s="90"/>
      <c r="J46" s="87">
        <f t="shared" si="4"/>
        <v>0</v>
      </c>
      <c r="K46" s="85"/>
      <c r="L46" s="90"/>
      <c r="M46" s="90"/>
      <c r="N46" s="90"/>
      <c r="O46" s="85"/>
      <c r="P46" s="90"/>
      <c r="Q46" s="90"/>
      <c r="R46" s="86">
        <f t="shared" si="5"/>
        <v>0</v>
      </c>
      <c r="T46" s="130"/>
    </row>
    <row r="47" spans="1:20" s="3" customFormat="1" ht="30.75" hidden="1" customHeight="1">
      <c r="A47" s="84" t="s">
        <v>278</v>
      </c>
      <c r="B47" s="84" t="s">
        <v>61</v>
      </c>
      <c r="C47" s="84" t="s">
        <v>167</v>
      </c>
      <c r="D47" s="126" t="s">
        <v>166</v>
      </c>
      <c r="E47" s="265">
        <f t="shared" si="3"/>
        <v>0</v>
      </c>
      <c r="F47" s="265"/>
      <c r="G47" s="90"/>
      <c r="H47" s="90"/>
      <c r="I47" s="90"/>
      <c r="J47" s="87">
        <f t="shared" si="4"/>
        <v>0</v>
      </c>
      <c r="K47" s="85"/>
      <c r="L47" s="90"/>
      <c r="M47" s="90"/>
      <c r="N47" s="90"/>
      <c r="O47" s="85"/>
      <c r="P47" s="90"/>
      <c r="Q47" s="90"/>
      <c r="R47" s="86">
        <f t="shared" si="5"/>
        <v>0</v>
      </c>
      <c r="T47" s="130"/>
    </row>
    <row r="48" spans="1:20" s="3" customFormat="1" ht="33" hidden="1" customHeight="1">
      <c r="A48" s="72" t="s">
        <v>270</v>
      </c>
      <c r="B48" s="72" t="s">
        <v>271</v>
      </c>
      <c r="C48" s="72" t="s">
        <v>33</v>
      </c>
      <c r="D48" s="164" t="s">
        <v>272</v>
      </c>
      <c r="E48" s="265">
        <f t="shared" ref="E48" si="12">SUM(F48,I48)</f>
        <v>0</v>
      </c>
      <c r="F48" s="265"/>
      <c r="G48" s="90"/>
      <c r="H48" s="90"/>
      <c r="I48" s="90"/>
      <c r="J48" s="87">
        <f t="shared" si="4"/>
        <v>0</v>
      </c>
      <c r="K48" s="85"/>
      <c r="L48" s="90"/>
      <c r="M48" s="90"/>
      <c r="N48" s="90"/>
      <c r="O48" s="85"/>
      <c r="P48" s="90"/>
      <c r="Q48" s="90"/>
      <c r="R48" s="86">
        <f t="shared" si="5"/>
        <v>0</v>
      </c>
      <c r="T48" s="130"/>
    </row>
    <row r="49" spans="1:20" s="3" customFormat="1" ht="43.5" hidden="1" customHeight="1">
      <c r="A49" s="72" t="s">
        <v>223</v>
      </c>
      <c r="B49" s="72" t="s">
        <v>169</v>
      </c>
      <c r="C49" s="72" t="s">
        <v>30</v>
      </c>
      <c r="D49" s="122" t="s">
        <v>168</v>
      </c>
      <c r="E49" s="265">
        <f t="shared" si="3"/>
        <v>0</v>
      </c>
      <c r="F49" s="191"/>
      <c r="G49" s="90"/>
      <c r="H49" s="90"/>
      <c r="I49" s="90"/>
      <c r="J49" s="87">
        <f t="shared" si="4"/>
        <v>0</v>
      </c>
      <c r="K49" s="85"/>
      <c r="L49" s="90"/>
      <c r="M49" s="90"/>
      <c r="N49" s="90"/>
      <c r="O49" s="85"/>
      <c r="P49" s="90"/>
      <c r="Q49" s="90"/>
      <c r="R49" s="86">
        <f t="shared" si="5"/>
        <v>0</v>
      </c>
      <c r="T49" s="130"/>
    </row>
    <row r="50" spans="1:20" s="3" customFormat="1" ht="35.25" hidden="1" customHeight="1">
      <c r="A50" s="72" t="s">
        <v>108</v>
      </c>
      <c r="B50" s="72" t="s">
        <v>109</v>
      </c>
      <c r="C50" s="72" t="s">
        <v>42</v>
      </c>
      <c r="D50" s="122" t="s">
        <v>7</v>
      </c>
      <c r="E50" s="265">
        <f t="shared" si="3"/>
        <v>0</v>
      </c>
      <c r="F50" s="265"/>
      <c r="G50" s="89"/>
      <c r="H50" s="89"/>
      <c r="I50" s="89"/>
      <c r="J50" s="87">
        <f t="shared" si="4"/>
        <v>0</v>
      </c>
      <c r="K50" s="85"/>
      <c r="L50" s="89"/>
      <c r="M50" s="89"/>
      <c r="N50" s="89"/>
      <c r="O50" s="85"/>
      <c r="P50" s="89"/>
      <c r="Q50" s="89"/>
      <c r="R50" s="86">
        <f t="shared" si="5"/>
        <v>0</v>
      </c>
      <c r="T50" s="130"/>
    </row>
    <row r="51" spans="1:20" s="3" customFormat="1" ht="24.75" hidden="1" customHeight="1">
      <c r="A51" s="72" t="s">
        <v>273</v>
      </c>
      <c r="B51" s="72" t="s">
        <v>110</v>
      </c>
      <c r="C51" s="72" t="s">
        <v>40</v>
      </c>
      <c r="D51" s="122" t="s">
        <v>6</v>
      </c>
      <c r="E51" s="265">
        <f t="shared" ref="E51" si="13">SUM(F51,I51)</f>
        <v>0</v>
      </c>
      <c r="F51" s="265"/>
      <c r="G51" s="89"/>
      <c r="H51" s="89"/>
      <c r="I51" s="89"/>
      <c r="J51" s="87">
        <f t="shared" si="4"/>
        <v>0</v>
      </c>
      <c r="K51" s="85"/>
      <c r="L51" s="89"/>
      <c r="M51" s="89"/>
      <c r="N51" s="89"/>
      <c r="O51" s="85"/>
      <c r="P51" s="89"/>
      <c r="Q51" s="89"/>
      <c r="R51" s="86">
        <f t="shared" si="5"/>
        <v>0</v>
      </c>
      <c r="T51" s="130"/>
    </row>
    <row r="52" spans="1:20" s="3" customFormat="1" ht="28.5" hidden="1" customHeight="1">
      <c r="A52" s="72" t="s">
        <v>111</v>
      </c>
      <c r="B52" s="72" t="s">
        <v>112</v>
      </c>
      <c r="C52" s="72" t="s">
        <v>33</v>
      </c>
      <c r="D52" s="151" t="s">
        <v>54</v>
      </c>
      <c r="E52" s="265">
        <f t="shared" si="3"/>
        <v>0</v>
      </c>
      <c r="F52" s="191"/>
      <c r="G52" s="90"/>
      <c r="H52" s="90"/>
      <c r="I52" s="90"/>
      <c r="J52" s="87">
        <f t="shared" si="4"/>
        <v>0</v>
      </c>
      <c r="K52" s="85"/>
      <c r="L52" s="90"/>
      <c r="M52" s="90"/>
      <c r="N52" s="90"/>
      <c r="O52" s="85"/>
      <c r="P52" s="90"/>
      <c r="Q52" s="90"/>
      <c r="R52" s="86">
        <f t="shared" si="5"/>
        <v>0</v>
      </c>
      <c r="T52" s="130"/>
    </row>
    <row r="53" spans="1:20" s="136" customFormat="1" ht="30" hidden="1" customHeight="1">
      <c r="A53" s="155" t="s">
        <v>114</v>
      </c>
      <c r="B53" s="155" t="s">
        <v>115</v>
      </c>
      <c r="C53" s="155" t="s">
        <v>33</v>
      </c>
      <c r="D53" s="151" t="s">
        <v>113</v>
      </c>
      <c r="E53" s="265">
        <f t="shared" si="3"/>
        <v>0</v>
      </c>
      <c r="F53" s="191"/>
      <c r="G53" s="93"/>
      <c r="H53" s="93"/>
      <c r="I53" s="93"/>
      <c r="J53" s="87">
        <f t="shared" si="4"/>
        <v>0</v>
      </c>
      <c r="K53" s="85"/>
      <c r="L53" s="93"/>
      <c r="M53" s="93"/>
      <c r="N53" s="93"/>
      <c r="O53" s="85"/>
      <c r="P53" s="93"/>
      <c r="Q53" s="93"/>
      <c r="R53" s="86">
        <f t="shared" si="5"/>
        <v>0</v>
      </c>
      <c r="T53" s="137"/>
    </row>
    <row r="54" spans="1:20" s="19" customFormat="1" ht="55.5" hidden="1" customHeight="1">
      <c r="A54" s="84" t="s">
        <v>116</v>
      </c>
      <c r="B54" s="72" t="s">
        <v>117</v>
      </c>
      <c r="C54" s="77" t="s">
        <v>118</v>
      </c>
      <c r="D54" s="78" t="s">
        <v>119</v>
      </c>
      <c r="E54" s="265">
        <f t="shared" si="3"/>
        <v>0</v>
      </c>
      <c r="F54" s="265"/>
      <c r="G54" s="95"/>
      <c r="H54" s="95"/>
      <c r="I54" s="95"/>
      <c r="J54" s="89">
        <f t="shared" si="4"/>
        <v>0</v>
      </c>
      <c r="K54" s="85"/>
      <c r="L54" s="95"/>
      <c r="M54" s="95"/>
      <c r="N54" s="95"/>
      <c r="O54" s="85"/>
      <c r="P54" s="95"/>
      <c r="Q54" s="95"/>
      <c r="R54" s="86">
        <f t="shared" si="5"/>
        <v>0</v>
      </c>
    </row>
    <row r="55" spans="1:20" s="19" customFormat="1" ht="66.75" hidden="1" customHeight="1">
      <c r="A55" s="84"/>
      <c r="B55" s="72"/>
      <c r="C55" s="77"/>
      <c r="D55" s="107" t="s">
        <v>306</v>
      </c>
      <c r="E55" s="320">
        <f t="shared" si="3"/>
        <v>0</v>
      </c>
      <c r="F55" s="265"/>
      <c r="G55" s="95"/>
      <c r="H55" s="95"/>
      <c r="I55" s="95"/>
      <c r="J55" s="87">
        <f t="shared" si="4"/>
        <v>0</v>
      </c>
      <c r="K55" s="85"/>
      <c r="L55" s="95"/>
      <c r="M55" s="95"/>
      <c r="N55" s="95"/>
      <c r="O55" s="85"/>
      <c r="P55" s="95"/>
      <c r="Q55" s="95"/>
      <c r="R55" s="94">
        <f t="shared" si="5"/>
        <v>0</v>
      </c>
    </row>
    <row r="56" spans="1:20" s="19" customFormat="1" ht="65.25" hidden="1" customHeight="1">
      <c r="A56" s="84"/>
      <c r="B56" s="72"/>
      <c r="C56" s="77"/>
      <c r="D56" s="107" t="s">
        <v>305</v>
      </c>
      <c r="E56" s="320">
        <f t="shared" si="3"/>
        <v>0</v>
      </c>
      <c r="F56" s="265"/>
      <c r="G56" s="95"/>
      <c r="H56" s="95"/>
      <c r="I56" s="95"/>
      <c r="J56" s="87">
        <f t="shared" si="4"/>
        <v>0</v>
      </c>
      <c r="K56" s="85"/>
      <c r="L56" s="95"/>
      <c r="M56" s="95"/>
      <c r="N56" s="95"/>
      <c r="O56" s="85"/>
      <c r="P56" s="95"/>
      <c r="Q56" s="95"/>
      <c r="R56" s="94">
        <f t="shared" si="5"/>
        <v>0</v>
      </c>
    </row>
    <row r="57" spans="1:20" s="19" customFormat="1" ht="41.25" hidden="1" customHeight="1">
      <c r="A57" s="77" t="s">
        <v>228</v>
      </c>
      <c r="B57" s="72" t="s">
        <v>229</v>
      </c>
      <c r="C57" s="77" t="s">
        <v>41</v>
      </c>
      <c r="D57" s="78" t="s">
        <v>230</v>
      </c>
      <c r="E57" s="265">
        <f t="shared" si="3"/>
        <v>0</v>
      </c>
      <c r="F57" s="265"/>
      <c r="G57" s="95"/>
      <c r="H57" s="95"/>
      <c r="I57" s="95"/>
      <c r="J57" s="89">
        <f t="shared" si="4"/>
        <v>0</v>
      </c>
      <c r="K57" s="85"/>
      <c r="L57" s="95"/>
      <c r="M57" s="95"/>
      <c r="N57" s="95"/>
      <c r="O57" s="85"/>
      <c r="P57" s="95"/>
      <c r="Q57" s="95"/>
      <c r="R57" s="86">
        <f t="shared" si="5"/>
        <v>0</v>
      </c>
    </row>
    <row r="58" spans="1:20" s="19" customFormat="1" ht="23.25" hidden="1" customHeight="1">
      <c r="A58" s="121" t="s">
        <v>120</v>
      </c>
      <c r="B58" s="121" t="s">
        <v>121</v>
      </c>
      <c r="C58" s="121" t="s">
        <v>31</v>
      </c>
      <c r="D58" s="151" t="s">
        <v>122</v>
      </c>
      <c r="E58" s="265">
        <f t="shared" si="3"/>
        <v>0</v>
      </c>
      <c r="F58" s="265"/>
      <c r="G58" s="95"/>
      <c r="H58" s="95"/>
      <c r="I58" s="95"/>
      <c r="J58" s="85">
        <f t="shared" ref="J58" si="14">SUM(L58,O58)</f>
        <v>0</v>
      </c>
      <c r="K58" s="85"/>
      <c r="L58" s="95"/>
      <c r="M58" s="95"/>
      <c r="N58" s="95"/>
      <c r="O58" s="85"/>
      <c r="P58" s="95"/>
      <c r="Q58" s="95"/>
      <c r="R58" s="131">
        <f t="shared" si="5"/>
        <v>0</v>
      </c>
    </row>
    <row r="59" spans="1:20" s="19" customFormat="1" ht="47.25" hidden="1" customHeight="1">
      <c r="A59" s="39" t="s">
        <v>12</v>
      </c>
      <c r="B59" s="39"/>
      <c r="C59" s="39"/>
      <c r="D59" s="79" t="s">
        <v>68</v>
      </c>
      <c r="E59" s="166">
        <f>SUM(E60)</f>
        <v>0</v>
      </c>
      <c r="F59" s="165">
        <f t="shared" ref="F59:Q59" si="15">SUM(F60)</f>
        <v>0</v>
      </c>
      <c r="G59" s="81">
        <f t="shared" si="15"/>
        <v>0</v>
      </c>
      <c r="H59" s="81">
        <f t="shared" si="15"/>
        <v>0</v>
      </c>
      <c r="I59" s="81">
        <f t="shared" si="15"/>
        <v>0</v>
      </c>
      <c r="J59" s="165">
        <f t="shared" si="15"/>
        <v>0</v>
      </c>
      <c r="K59" s="165">
        <f t="shared" si="15"/>
        <v>0</v>
      </c>
      <c r="L59" s="81">
        <f t="shared" si="15"/>
        <v>0</v>
      </c>
      <c r="M59" s="81">
        <f t="shared" si="15"/>
        <v>0</v>
      </c>
      <c r="N59" s="81">
        <f t="shared" si="15"/>
        <v>0</v>
      </c>
      <c r="O59" s="165">
        <f t="shared" si="15"/>
        <v>0</v>
      </c>
      <c r="P59" s="165">
        <f t="shared" si="15"/>
        <v>0</v>
      </c>
      <c r="Q59" s="165">
        <f t="shared" si="15"/>
        <v>0</v>
      </c>
      <c r="R59" s="131">
        <f t="shared" si="5"/>
        <v>0</v>
      </c>
      <c r="T59" s="26">
        <f>SUM(E59,J59)</f>
        <v>0</v>
      </c>
    </row>
    <row r="60" spans="1:20" s="19" customFormat="1" ht="48.75" hidden="1" customHeight="1">
      <c r="A60" s="39" t="s">
        <v>13</v>
      </c>
      <c r="B60" s="39"/>
      <c r="C60" s="39"/>
      <c r="D60" s="79" t="s">
        <v>68</v>
      </c>
      <c r="E60" s="166">
        <f>SUM(E61:E72)</f>
        <v>0</v>
      </c>
      <c r="F60" s="166">
        <f t="shared" ref="F60:Q60" si="16">SUM(F61:F72)</f>
        <v>0</v>
      </c>
      <c r="G60" s="80">
        <f t="shared" si="16"/>
        <v>0</v>
      </c>
      <c r="H60" s="80">
        <f t="shared" si="16"/>
        <v>0</v>
      </c>
      <c r="I60" s="80">
        <f t="shared" si="16"/>
        <v>0</v>
      </c>
      <c r="J60" s="166">
        <f t="shared" si="16"/>
        <v>0</v>
      </c>
      <c r="K60" s="166">
        <f t="shared" si="16"/>
        <v>0</v>
      </c>
      <c r="L60" s="80">
        <f t="shared" si="16"/>
        <v>0</v>
      </c>
      <c r="M60" s="80">
        <f t="shared" si="16"/>
        <v>0</v>
      </c>
      <c r="N60" s="80">
        <f t="shared" si="16"/>
        <v>0</v>
      </c>
      <c r="O60" s="166">
        <f t="shared" si="16"/>
        <v>0</v>
      </c>
      <c r="P60" s="166">
        <f t="shared" si="16"/>
        <v>0</v>
      </c>
      <c r="Q60" s="166">
        <f t="shared" si="16"/>
        <v>0</v>
      </c>
      <c r="R60" s="131">
        <f t="shared" si="5"/>
        <v>0</v>
      </c>
      <c r="T60" s="26">
        <f>SUM(E60,J60)</f>
        <v>0</v>
      </c>
    </row>
    <row r="61" spans="1:20" s="19" customFormat="1" ht="45.75" hidden="1" customHeight="1">
      <c r="A61" s="121" t="s">
        <v>135</v>
      </c>
      <c r="B61" s="121" t="s">
        <v>70</v>
      </c>
      <c r="C61" s="121" t="s">
        <v>20</v>
      </c>
      <c r="D61" s="122" t="s">
        <v>69</v>
      </c>
      <c r="E61" s="265">
        <f t="shared" ref="E61:E63" si="17">SUM(F61,I61)</f>
        <v>0</v>
      </c>
      <c r="F61" s="265"/>
      <c r="G61" s="85"/>
      <c r="H61" s="85"/>
      <c r="I61" s="85"/>
      <c r="J61" s="89">
        <f t="shared" ref="J61:J64" si="18">SUM(L61,O61)</f>
        <v>0</v>
      </c>
      <c r="K61" s="89"/>
      <c r="L61" s="133"/>
      <c r="M61" s="133"/>
      <c r="N61" s="133"/>
      <c r="O61" s="89"/>
      <c r="P61" s="133"/>
      <c r="Q61" s="133"/>
      <c r="R61" s="131">
        <f t="shared" si="5"/>
        <v>0</v>
      </c>
    </row>
    <row r="62" spans="1:20" s="19" customFormat="1" ht="23.25" hidden="1" customHeight="1">
      <c r="A62" s="121" t="s">
        <v>256</v>
      </c>
      <c r="B62" s="124" t="s">
        <v>35</v>
      </c>
      <c r="C62" s="70" t="s">
        <v>21</v>
      </c>
      <c r="D62" s="66" t="s">
        <v>171</v>
      </c>
      <c r="E62" s="265">
        <f t="shared" si="17"/>
        <v>0</v>
      </c>
      <c r="F62" s="265"/>
      <c r="G62" s="85"/>
      <c r="H62" s="85"/>
      <c r="I62" s="85"/>
      <c r="J62" s="89">
        <f t="shared" si="18"/>
        <v>0</v>
      </c>
      <c r="K62" s="89"/>
      <c r="L62" s="133"/>
      <c r="M62" s="133"/>
      <c r="N62" s="133"/>
      <c r="O62" s="89"/>
      <c r="P62" s="133"/>
      <c r="Q62" s="133"/>
      <c r="R62" s="131">
        <f t="shared" si="5"/>
        <v>0</v>
      </c>
    </row>
    <row r="63" spans="1:20" s="19" customFormat="1" ht="35.25" hidden="1" customHeight="1">
      <c r="A63" s="161" t="s">
        <v>274</v>
      </c>
      <c r="B63" s="72" t="s">
        <v>275</v>
      </c>
      <c r="C63" s="72" t="s">
        <v>26</v>
      </c>
      <c r="D63" s="138" t="s">
        <v>276</v>
      </c>
      <c r="E63" s="265">
        <f t="shared" si="17"/>
        <v>0</v>
      </c>
      <c r="F63" s="265"/>
      <c r="G63" s="95"/>
      <c r="H63" s="95"/>
      <c r="I63" s="95"/>
      <c r="J63" s="85">
        <f t="shared" si="18"/>
        <v>0</v>
      </c>
      <c r="K63" s="85"/>
      <c r="L63" s="133"/>
      <c r="M63" s="133"/>
      <c r="N63" s="133"/>
      <c r="O63" s="85"/>
      <c r="P63" s="133"/>
      <c r="Q63" s="133"/>
      <c r="R63" s="131">
        <f t="shared" si="5"/>
        <v>0</v>
      </c>
    </row>
    <row r="64" spans="1:20" s="150" customFormat="1" ht="36.75" hidden="1" customHeight="1">
      <c r="A64" s="161" t="s">
        <v>162</v>
      </c>
      <c r="B64" s="161" t="s">
        <v>163</v>
      </c>
      <c r="C64" s="161" t="s">
        <v>219</v>
      </c>
      <c r="D64" s="162" t="s">
        <v>164</v>
      </c>
      <c r="E64" s="265">
        <f t="shared" ref="E64:E76" si="19">SUM(F64,I64)</f>
        <v>0</v>
      </c>
      <c r="F64" s="265"/>
      <c r="G64" s="95"/>
      <c r="H64" s="95"/>
      <c r="I64" s="95"/>
      <c r="J64" s="89">
        <f t="shared" si="18"/>
        <v>0</v>
      </c>
      <c r="K64" s="89"/>
      <c r="L64" s="95"/>
      <c r="M64" s="95"/>
      <c r="N64" s="95"/>
      <c r="O64" s="89"/>
      <c r="P64" s="95"/>
      <c r="Q64" s="95"/>
      <c r="R64" s="131">
        <f t="shared" si="5"/>
        <v>0</v>
      </c>
    </row>
    <row r="65" spans="1:20" s="150" customFormat="1" ht="35.25" hidden="1" customHeight="1">
      <c r="A65" s="161" t="s">
        <v>211</v>
      </c>
      <c r="B65" s="161" t="s">
        <v>212</v>
      </c>
      <c r="C65" s="161" t="s">
        <v>29</v>
      </c>
      <c r="D65" s="162" t="s">
        <v>213</v>
      </c>
      <c r="E65" s="265">
        <f t="shared" ref="E65:E67" si="20">SUM(F65,I65)</f>
        <v>0</v>
      </c>
      <c r="F65" s="265"/>
      <c r="G65" s="95"/>
      <c r="H65" s="95"/>
      <c r="I65" s="95"/>
      <c r="J65" s="85">
        <f t="shared" ref="J65:J67" si="21">SUM(L65,O65)</f>
        <v>0</v>
      </c>
      <c r="K65" s="85"/>
      <c r="L65" s="95"/>
      <c r="M65" s="95"/>
      <c r="N65" s="95"/>
      <c r="O65" s="85"/>
      <c r="P65" s="95"/>
      <c r="Q65" s="95"/>
      <c r="R65" s="131">
        <f t="shared" si="5"/>
        <v>0</v>
      </c>
    </row>
    <row r="66" spans="1:20" s="150" customFormat="1" ht="35.25" hidden="1" customHeight="1">
      <c r="A66" s="161" t="s">
        <v>257</v>
      </c>
      <c r="B66" s="161" t="s">
        <v>258</v>
      </c>
      <c r="C66" s="161" t="s">
        <v>29</v>
      </c>
      <c r="D66" s="162" t="s">
        <v>259</v>
      </c>
      <c r="E66" s="265">
        <f t="shared" si="20"/>
        <v>0</v>
      </c>
      <c r="F66" s="265"/>
      <c r="G66" s="95"/>
      <c r="H66" s="95"/>
      <c r="I66" s="95"/>
      <c r="J66" s="85">
        <f t="shared" si="21"/>
        <v>0</v>
      </c>
      <c r="K66" s="85"/>
      <c r="L66" s="95"/>
      <c r="M66" s="95"/>
      <c r="N66" s="95"/>
      <c r="O66" s="85"/>
      <c r="P66" s="95"/>
      <c r="Q66" s="95"/>
      <c r="R66" s="131">
        <f t="shared" si="5"/>
        <v>0</v>
      </c>
    </row>
    <row r="67" spans="1:20" s="150" customFormat="1" ht="22.5" hidden="1" customHeight="1">
      <c r="A67" s="161" t="s">
        <v>260</v>
      </c>
      <c r="B67" s="161" t="s">
        <v>106</v>
      </c>
      <c r="C67" s="72" t="s">
        <v>29</v>
      </c>
      <c r="D67" s="164" t="s">
        <v>107</v>
      </c>
      <c r="E67" s="265">
        <f t="shared" si="20"/>
        <v>0</v>
      </c>
      <c r="F67" s="265"/>
      <c r="G67" s="95"/>
      <c r="H67" s="95"/>
      <c r="I67" s="95"/>
      <c r="J67" s="85">
        <f t="shared" si="21"/>
        <v>0</v>
      </c>
      <c r="K67" s="85"/>
      <c r="L67" s="95"/>
      <c r="M67" s="95"/>
      <c r="N67" s="95"/>
      <c r="O67" s="85"/>
      <c r="P67" s="95"/>
      <c r="Q67" s="95"/>
      <c r="R67" s="131">
        <f t="shared" si="5"/>
        <v>0</v>
      </c>
    </row>
    <row r="68" spans="1:20" s="19" customFormat="1" ht="32.25" hidden="1" customHeight="1">
      <c r="A68" s="84" t="s">
        <v>165</v>
      </c>
      <c r="B68" s="84" t="s">
        <v>61</v>
      </c>
      <c r="C68" s="84" t="s">
        <v>167</v>
      </c>
      <c r="D68" s="126" t="s">
        <v>166</v>
      </c>
      <c r="E68" s="265">
        <f t="shared" si="19"/>
        <v>0</v>
      </c>
      <c r="F68" s="265"/>
      <c r="G68" s="95"/>
      <c r="H68" s="95"/>
      <c r="I68" s="95"/>
      <c r="J68" s="85"/>
      <c r="K68" s="85"/>
      <c r="L68" s="167"/>
      <c r="M68" s="167"/>
      <c r="N68" s="167"/>
      <c r="O68" s="85"/>
      <c r="P68" s="167"/>
      <c r="Q68" s="95"/>
      <c r="R68" s="131">
        <f t="shared" si="5"/>
        <v>0</v>
      </c>
    </row>
    <row r="69" spans="1:20" s="19" customFormat="1" ht="25.5" hidden="1" customHeight="1">
      <c r="A69" s="156" t="s">
        <v>261</v>
      </c>
      <c r="B69" s="72" t="s">
        <v>232</v>
      </c>
      <c r="C69" s="72" t="s">
        <v>167</v>
      </c>
      <c r="D69" s="122" t="s">
        <v>233</v>
      </c>
      <c r="E69" s="265">
        <f>SUM(F69,I69)</f>
        <v>0</v>
      </c>
      <c r="F69" s="265"/>
      <c r="G69" s="95"/>
      <c r="H69" s="95"/>
      <c r="I69" s="95"/>
      <c r="J69" s="89"/>
      <c r="K69" s="89"/>
      <c r="L69" s="167"/>
      <c r="M69" s="167"/>
      <c r="N69" s="167"/>
      <c r="O69" s="89"/>
      <c r="P69" s="167"/>
      <c r="Q69" s="95"/>
      <c r="R69" s="131">
        <f t="shared" si="5"/>
        <v>0</v>
      </c>
    </row>
    <row r="70" spans="1:20" s="19" customFormat="1" ht="27.75" hidden="1" customHeight="1">
      <c r="A70" s="72" t="s">
        <v>288</v>
      </c>
      <c r="B70" s="72" t="s">
        <v>289</v>
      </c>
      <c r="C70" s="72" t="s">
        <v>167</v>
      </c>
      <c r="D70" s="122" t="s">
        <v>290</v>
      </c>
      <c r="E70" s="265">
        <f>SUM(F70,I70)</f>
        <v>0</v>
      </c>
      <c r="F70" s="265"/>
      <c r="G70" s="85"/>
      <c r="H70" s="85"/>
      <c r="I70" s="85"/>
      <c r="J70" s="89"/>
      <c r="K70" s="89"/>
      <c r="L70" s="133"/>
      <c r="M70" s="133"/>
      <c r="N70" s="133"/>
      <c r="O70" s="89"/>
      <c r="P70" s="95"/>
      <c r="Q70" s="133"/>
      <c r="R70" s="131">
        <f t="shared" si="5"/>
        <v>0</v>
      </c>
    </row>
    <row r="71" spans="1:20" s="57" customFormat="1" ht="51" hidden="1" customHeight="1">
      <c r="A71" s="135" t="s">
        <v>170</v>
      </c>
      <c r="B71" s="135" t="s">
        <v>169</v>
      </c>
      <c r="C71" s="91" t="s">
        <v>30</v>
      </c>
      <c r="D71" s="168" t="s">
        <v>168</v>
      </c>
      <c r="E71" s="320">
        <f t="shared" si="19"/>
        <v>0</v>
      </c>
      <c r="F71" s="320"/>
      <c r="G71" s="169"/>
      <c r="H71" s="169"/>
      <c r="I71" s="169"/>
      <c r="J71" s="87"/>
      <c r="K71" s="87"/>
      <c r="L71" s="170"/>
      <c r="M71" s="170"/>
      <c r="N71" s="170"/>
      <c r="O71" s="87"/>
      <c r="P71" s="170"/>
      <c r="Q71" s="169"/>
      <c r="R71" s="131">
        <f t="shared" si="5"/>
        <v>0</v>
      </c>
    </row>
    <row r="72" spans="1:20" s="19" customFormat="1" ht="24.75" hidden="1" customHeight="1">
      <c r="A72" s="84" t="s">
        <v>262</v>
      </c>
      <c r="B72" s="72" t="s">
        <v>121</v>
      </c>
      <c r="C72" s="72" t="s">
        <v>31</v>
      </c>
      <c r="D72" s="151" t="s">
        <v>122</v>
      </c>
      <c r="E72" s="265">
        <f t="shared" si="19"/>
        <v>0</v>
      </c>
      <c r="F72" s="265"/>
      <c r="G72" s="85"/>
      <c r="H72" s="85"/>
      <c r="I72" s="85"/>
      <c r="J72" s="89"/>
      <c r="K72" s="89"/>
      <c r="L72" s="85"/>
      <c r="M72" s="85"/>
      <c r="N72" s="85"/>
      <c r="O72" s="89"/>
      <c r="P72" s="85"/>
      <c r="Q72" s="85"/>
      <c r="R72" s="131">
        <f t="shared" si="5"/>
        <v>0</v>
      </c>
    </row>
    <row r="73" spans="1:20" s="19" customFormat="1" ht="35.25" hidden="1" customHeight="1">
      <c r="A73" s="121" t="s">
        <v>205</v>
      </c>
      <c r="B73" s="121" t="s">
        <v>204</v>
      </c>
      <c r="C73" s="121" t="s">
        <v>167</v>
      </c>
      <c r="D73" s="122" t="s">
        <v>203</v>
      </c>
      <c r="E73" s="265">
        <f>SUM(F73,I73)</f>
        <v>0</v>
      </c>
      <c r="F73" s="265"/>
      <c r="G73" s="85"/>
      <c r="H73" s="85"/>
      <c r="I73" s="85"/>
      <c r="J73" s="89">
        <f>SUM(L73,O73)</f>
        <v>0</v>
      </c>
      <c r="K73" s="89"/>
      <c r="L73" s="133"/>
      <c r="M73" s="133"/>
      <c r="N73" s="133"/>
      <c r="O73" s="89"/>
      <c r="P73" s="95"/>
      <c r="Q73" s="133"/>
      <c r="R73" s="131">
        <f t="shared" si="5"/>
        <v>0</v>
      </c>
    </row>
    <row r="74" spans="1:20" s="19" customFormat="1" ht="14.1" hidden="1" customHeight="1">
      <c r="A74" s="171"/>
      <c r="B74" s="171"/>
      <c r="C74" s="171"/>
      <c r="D74" s="132"/>
      <c r="E74" s="265">
        <f>SUM(F74,I74)</f>
        <v>0</v>
      </c>
      <c r="F74" s="265"/>
      <c r="G74" s="85"/>
      <c r="H74" s="85"/>
      <c r="I74" s="85"/>
      <c r="J74" s="134">
        <f>SUM(O74,L74)</f>
        <v>0</v>
      </c>
      <c r="K74" s="134"/>
      <c r="L74" s="85"/>
      <c r="M74" s="85"/>
      <c r="N74" s="85"/>
      <c r="O74" s="85"/>
      <c r="P74" s="85"/>
      <c r="Q74" s="85"/>
      <c r="R74" s="131">
        <f t="shared" si="5"/>
        <v>0</v>
      </c>
    </row>
    <row r="75" spans="1:20" s="19" customFormat="1" ht="14.1" hidden="1" customHeight="1">
      <c r="A75" s="171"/>
      <c r="B75" s="171"/>
      <c r="C75" s="171"/>
      <c r="D75" s="132"/>
      <c r="E75" s="265">
        <f t="shared" si="19"/>
        <v>0</v>
      </c>
      <c r="F75" s="265"/>
      <c r="G75" s="85"/>
      <c r="H75" s="85"/>
      <c r="I75" s="85"/>
      <c r="J75" s="134">
        <f>SUM(O75,L75)</f>
        <v>0</v>
      </c>
      <c r="K75" s="134"/>
      <c r="L75" s="85"/>
      <c r="M75" s="85"/>
      <c r="N75" s="85"/>
      <c r="O75" s="85"/>
      <c r="P75" s="85"/>
      <c r="Q75" s="85"/>
      <c r="R75" s="131">
        <f t="shared" si="5"/>
        <v>0</v>
      </c>
    </row>
    <row r="76" spans="1:20" s="19" customFormat="1" ht="14.1" hidden="1" customHeight="1">
      <c r="A76" s="171"/>
      <c r="B76" s="171"/>
      <c r="C76" s="171"/>
      <c r="D76" s="132"/>
      <c r="E76" s="265">
        <f t="shared" si="19"/>
        <v>0</v>
      </c>
      <c r="F76" s="265"/>
      <c r="G76" s="133"/>
      <c r="H76" s="133"/>
      <c r="I76" s="133"/>
      <c r="J76" s="134">
        <f>SUM(L76,O76)</f>
        <v>0</v>
      </c>
      <c r="K76" s="134"/>
      <c r="L76" s="133"/>
      <c r="M76" s="133"/>
      <c r="N76" s="133"/>
      <c r="O76" s="133"/>
      <c r="P76" s="133"/>
      <c r="Q76" s="133"/>
      <c r="R76" s="131">
        <f t="shared" si="5"/>
        <v>0</v>
      </c>
    </row>
    <row r="77" spans="1:20" s="19" customFormat="1" ht="40.5" hidden="1" customHeight="1">
      <c r="A77" s="39" t="s">
        <v>138</v>
      </c>
      <c r="B77" s="97"/>
      <c r="C77" s="97"/>
      <c r="D77" s="56" t="s">
        <v>65</v>
      </c>
      <c r="E77" s="187">
        <f>SUM(E78)</f>
        <v>0</v>
      </c>
      <c r="F77" s="187">
        <f t="shared" ref="F77:R77" si="22">SUM(F78)</f>
        <v>0</v>
      </c>
      <c r="G77" s="98">
        <f t="shared" si="22"/>
        <v>0</v>
      </c>
      <c r="H77" s="98">
        <f t="shared" si="22"/>
        <v>0</v>
      </c>
      <c r="I77" s="98">
        <f t="shared" si="22"/>
        <v>0</v>
      </c>
      <c r="J77" s="98">
        <f t="shared" si="22"/>
        <v>0</v>
      </c>
      <c r="K77" s="98">
        <f t="shared" si="22"/>
        <v>0</v>
      </c>
      <c r="L77" s="98">
        <f t="shared" si="22"/>
        <v>0</v>
      </c>
      <c r="M77" s="98">
        <f t="shared" si="22"/>
        <v>0</v>
      </c>
      <c r="N77" s="98">
        <f t="shared" si="22"/>
        <v>0</v>
      </c>
      <c r="O77" s="98">
        <f t="shared" si="22"/>
        <v>0</v>
      </c>
      <c r="P77" s="98">
        <f t="shared" si="22"/>
        <v>0</v>
      </c>
      <c r="Q77" s="98">
        <f t="shared" si="22"/>
        <v>0</v>
      </c>
      <c r="R77" s="98">
        <f t="shared" si="22"/>
        <v>0</v>
      </c>
      <c r="T77" s="58">
        <f t="shared" ref="T77:T78" si="23">SUM(E77,J77)</f>
        <v>0</v>
      </c>
    </row>
    <row r="78" spans="1:20" s="3" customFormat="1" ht="41.25" hidden="1" customHeight="1">
      <c r="A78" s="39" t="s">
        <v>137</v>
      </c>
      <c r="B78" s="97"/>
      <c r="C78" s="97"/>
      <c r="D78" s="56" t="s">
        <v>65</v>
      </c>
      <c r="E78" s="187">
        <f>SUM(E80,E82,E92,E94,E96,E99,E101)</f>
        <v>0</v>
      </c>
      <c r="F78" s="187">
        <f t="shared" ref="F78:R78" si="24">SUM(F80,F82,F92,F94,F96,F99,F101)</f>
        <v>0</v>
      </c>
      <c r="G78" s="98">
        <f t="shared" si="24"/>
        <v>0</v>
      </c>
      <c r="H78" s="98">
        <f t="shared" si="24"/>
        <v>0</v>
      </c>
      <c r="I78" s="98">
        <f t="shared" si="24"/>
        <v>0</v>
      </c>
      <c r="J78" s="98">
        <f t="shared" si="24"/>
        <v>0</v>
      </c>
      <c r="K78" s="98">
        <f t="shared" si="24"/>
        <v>0</v>
      </c>
      <c r="L78" s="98">
        <f t="shared" si="24"/>
        <v>0</v>
      </c>
      <c r="M78" s="98">
        <f t="shared" si="24"/>
        <v>0</v>
      </c>
      <c r="N78" s="98">
        <f t="shared" si="24"/>
        <v>0</v>
      </c>
      <c r="O78" s="98">
        <f t="shared" si="24"/>
        <v>0</v>
      </c>
      <c r="P78" s="98">
        <f t="shared" si="24"/>
        <v>0</v>
      </c>
      <c r="Q78" s="98">
        <f t="shared" si="24"/>
        <v>0</v>
      </c>
      <c r="R78" s="98">
        <f t="shared" si="24"/>
        <v>0</v>
      </c>
      <c r="T78" s="58">
        <f t="shared" si="23"/>
        <v>0</v>
      </c>
    </row>
    <row r="79" spans="1:20" s="3" customFormat="1" ht="45.75" hidden="1" customHeight="1">
      <c r="A79" s="121" t="s">
        <v>136</v>
      </c>
      <c r="B79" s="121" t="s">
        <v>70</v>
      </c>
      <c r="C79" s="121" t="s">
        <v>20</v>
      </c>
      <c r="D79" s="122" t="s">
        <v>69</v>
      </c>
      <c r="E79" s="191">
        <f>SUM(F79,I79)</f>
        <v>0</v>
      </c>
      <c r="F79" s="191"/>
      <c r="G79" s="73"/>
      <c r="H79" s="90"/>
      <c r="I79" s="90"/>
      <c r="J79" s="86">
        <f t="shared" ref="J79:J100" si="25">SUM(L79,O79)</f>
        <v>0</v>
      </c>
      <c r="K79" s="86"/>
      <c r="L79" s="90"/>
      <c r="M79" s="90"/>
      <c r="N79" s="90"/>
      <c r="O79" s="86"/>
      <c r="P79" s="86"/>
      <c r="Q79" s="86"/>
      <c r="R79" s="86">
        <f>SUM(E79,J79)</f>
        <v>0</v>
      </c>
    </row>
    <row r="80" spans="1:20" s="19" customFormat="1" ht="28.5" hidden="1" customHeight="1">
      <c r="A80" s="55" t="s">
        <v>172</v>
      </c>
      <c r="B80" s="55" t="s">
        <v>35</v>
      </c>
      <c r="C80" s="65" t="s">
        <v>21</v>
      </c>
      <c r="D80" s="66" t="s">
        <v>171</v>
      </c>
      <c r="E80" s="327">
        <f t="shared" ref="E80:E102" si="26">SUM(F80,I80)</f>
        <v>0</v>
      </c>
      <c r="F80" s="191"/>
      <c r="G80" s="73"/>
      <c r="H80" s="90"/>
      <c r="I80" s="90"/>
      <c r="J80" s="86">
        <f t="shared" ref="J80" si="27">SUM(L80,O80)</f>
        <v>0</v>
      </c>
      <c r="K80" s="86"/>
      <c r="L80" s="90"/>
      <c r="M80" s="90"/>
      <c r="N80" s="90"/>
      <c r="O80" s="86"/>
      <c r="P80" s="86"/>
      <c r="Q80" s="86"/>
      <c r="R80" s="86">
        <f t="shared" ref="R80:R101" si="28">SUM(E80,J80)</f>
        <v>0</v>
      </c>
    </row>
    <row r="81" spans="1:36" s="57" customFormat="1" ht="66" hidden="1" customHeight="1">
      <c r="A81" s="99"/>
      <c r="B81" s="99"/>
      <c r="C81" s="100"/>
      <c r="D81" s="108" t="s">
        <v>307</v>
      </c>
      <c r="E81" s="328">
        <f t="shared" si="26"/>
        <v>0</v>
      </c>
      <c r="F81" s="181"/>
      <c r="G81" s="94"/>
      <c r="H81" s="93"/>
      <c r="I81" s="93"/>
      <c r="J81" s="94">
        <f t="shared" si="25"/>
        <v>0</v>
      </c>
      <c r="K81" s="88"/>
      <c r="L81" s="93"/>
      <c r="M81" s="93"/>
      <c r="N81" s="93"/>
      <c r="O81" s="88"/>
      <c r="P81" s="88"/>
      <c r="Q81" s="88"/>
      <c r="R81" s="87">
        <f t="shared" si="28"/>
        <v>0</v>
      </c>
    </row>
    <row r="82" spans="1:36" s="38" customFormat="1" ht="54.75" hidden="1" customHeight="1">
      <c r="A82" s="55" t="s">
        <v>173</v>
      </c>
      <c r="B82" s="55" t="s">
        <v>36</v>
      </c>
      <c r="C82" s="65" t="s">
        <v>22</v>
      </c>
      <c r="D82" s="66" t="s">
        <v>285</v>
      </c>
      <c r="E82" s="327">
        <f t="shared" si="26"/>
        <v>0</v>
      </c>
      <c r="F82" s="191"/>
      <c r="G82" s="73"/>
      <c r="H82" s="86"/>
      <c r="I82" s="86"/>
      <c r="J82" s="73">
        <f t="shared" ref="J82:O82" si="29">SUM(J83:J86)</f>
        <v>0</v>
      </c>
      <c r="K82" s="73">
        <f t="shared" si="29"/>
        <v>0</v>
      </c>
      <c r="L82" s="73"/>
      <c r="M82" s="73"/>
      <c r="N82" s="73"/>
      <c r="O82" s="73">
        <f t="shared" si="29"/>
        <v>0</v>
      </c>
      <c r="P82" s="89"/>
      <c r="Q82" s="89"/>
      <c r="R82" s="73">
        <f t="shared" si="28"/>
        <v>0</v>
      </c>
    </row>
    <row r="83" spans="1:36" s="54" customFormat="1" ht="64.5" hidden="1" customHeight="1">
      <c r="A83" s="91"/>
      <c r="B83" s="91"/>
      <c r="C83" s="101"/>
      <c r="D83" s="108" t="s">
        <v>307</v>
      </c>
      <c r="E83" s="329">
        <f>SUM(F83,I83)</f>
        <v>0</v>
      </c>
      <c r="F83" s="320"/>
      <c r="G83" s="92"/>
      <c r="H83" s="87"/>
      <c r="I83" s="87"/>
      <c r="J83" s="92">
        <f>SUM(L83,O83)</f>
        <v>0</v>
      </c>
      <c r="K83" s="92"/>
      <c r="L83" s="87"/>
      <c r="M83" s="87"/>
      <c r="N83" s="87"/>
      <c r="O83" s="92"/>
      <c r="P83" s="87"/>
      <c r="Q83" s="87"/>
      <c r="R83" s="87">
        <f>SUM(E83,J83)</f>
        <v>0</v>
      </c>
    </row>
    <row r="84" spans="1:36" s="19" customFormat="1" ht="34.5" hidden="1" customHeight="1">
      <c r="A84" s="55"/>
      <c r="B84" s="55"/>
      <c r="C84" s="65"/>
      <c r="D84" s="139" t="s">
        <v>297</v>
      </c>
      <c r="E84" s="329">
        <f>SUM(F84,I84)</f>
        <v>0</v>
      </c>
      <c r="F84" s="181"/>
      <c r="G84" s="94"/>
      <c r="H84" s="86"/>
      <c r="I84" s="86"/>
      <c r="J84" s="92">
        <f>SUM(L84,O84)</f>
        <v>0</v>
      </c>
      <c r="K84" s="89"/>
      <c r="L84" s="89"/>
      <c r="M84" s="89"/>
      <c r="N84" s="89"/>
      <c r="O84" s="89"/>
      <c r="P84" s="89"/>
      <c r="Q84" s="89"/>
      <c r="R84" s="87">
        <f>SUM(E84,J84)</f>
        <v>0</v>
      </c>
    </row>
    <row r="85" spans="1:36" s="57" customFormat="1" ht="60.75" hidden="1" customHeight="1">
      <c r="A85" s="99"/>
      <c r="B85" s="99"/>
      <c r="C85" s="100"/>
      <c r="D85" s="172" t="s">
        <v>283</v>
      </c>
      <c r="E85" s="328">
        <f t="shared" ref="E85" si="30">SUM(F85,I85)</f>
        <v>0</v>
      </c>
      <c r="F85" s="181"/>
      <c r="G85" s="94"/>
      <c r="H85" s="93"/>
      <c r="I85" s="93"/>
      <c r="J85" s="94">
        <f t="shared" ref="J85" si="31">SUM(L85,O85)</f>
        <v>0</v>
      </c>
      <c r="K85" s="88"/>
      <c r="L85" s="93"/>
      <c r="M85" s="93"/>
      <c r="N85" s="93"/>
      <c r="O85" s="88"/>
      <c r="P85" s="88"/>
      <c r="Q85" s="88"/>
      <c r="R85" s="87">
        <f t="shared" ref="R85" si="32">SUM(E85,J85)</f>
        <v>0</v>
      </c>
    </row>
    <row r="86" spans="1:36" s="19" customFormat="1" ht="68.25" hidden="1" customHeight="1">
      <c r="A86" s="55"/>
      <c r="B86" s="55"/>
      <c r="C86" s="65"/>
      <c r="D86" s="69" t="s">
        <v>284</v>
      </c>
      <c r="E86" s="329">
        <f>SUM(F86,I86)</f>
        <v>0</v>
      </c>
      <c r="F86" s="181"/>
      <c r="G86" s="94"/>
      <c r="H86" s="86"/>
      <c r="I86" s="86"/>
      <c r="J86" s="92">
        <f>SUM(L86,O86)</f>
        <v>0</v>
      </c>
      <c r="K86" s="92"/>
      <c r="L86" s="92"/>
      <c r="M86" s="92"/>
      <c r="N86" s="92"/>
      <c r="O86" s="92"/>
      <c r="P86" s="89"/>
      <c r="Q86" s="89"/>
      <c r="R86" s="87">
        <f>SUM(E86,J86)</f>
        <v>0</v>
      </c>
    </row>
    <row r="87" spans="1:36" s="173" customFormat="1" ht="48.75" hidden="1" customHeight="1">
      <c r="A87" s="91"/>
      <c r="B87" s="91"/>
      <c r="C87" s="101"/>
      <c r="D87" s="172" t="s">
        <v>298</v>
      </c>
      <c r="E87" s="329">
        <f t="shared" si="26"/>
        <v>0</v>
      </c>
      <c r="F87" s="320"/>
      <c r="G87" s="92"/>
      <c r="H87" s="87"/>
      <c r="I87" s="87"/>
      <c r="J87" s="92">
        <f t="shared" si="25"/>
        <v>0</v>
      </c>
      <c r="K87" s="92"/>
      <c r="L87" s="87"/>
      <c r="M87" s="87"/>
      <c r="N87" s="87"/>
      <c r="O87" s="92"/>
      <c r="P87" s="87"/>
      <c r="Q87" s="87"/>
      <c r="R87" s="87">
        <f t="shared" si="28"/>
        <v>0</v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</row>
    <row r="88" spans="1:36" s="174" customFormat="1" ht="45" hidden="1" customHeight="1">
      <c r="A88" s="99"/>
      <c r="B88" s="99"/>
      <c r="C88" s="100"/>
      <c r="D88" s="172" t="s">
        <v>266</v>
      </c>
      <c r="E88" s="328">
        <f t="shared" si="26"/>
        <v>0</v>
      </c>
      <c r="F88" s="181"/>
      <c r="G88" s="94"/>
      <c r="H88" s="88"/>
      <c r="I88" s="88"/>
      <c r="J88" s="94">
        <f t="shared" si="25"/>
        <v>0</v>
      </c>
      <c r="K88" s="94"/>
      <c r="L88" s="88"/>
      <c r="M88" s="88"/>
      <c r="N88" s="88"/>
      <c r="O88" s="94"/>
      <c r="P88" s="88"/>
      <c r="Q88" s="88"/>
      <c r="R88" s="88">
        <f t="shared" si="28"/>
        <v>0</v>
      </c>
    </row>
    <row r="89" spans="1:36" s="19" customFormat="1" ht="81.75" hidden="1" customHeight="1">
      <c r="A89" s="55" t="s">
        <v>175</v>
      </c>
      <c r="B89" s="55" t="s">
        <v>34</v>
      </c>
      <c r="C89" s="55" t="s">
        <v>23</v>
      </c>
      <c r="D89" s="175" t="s">
        <v>174</v>
      </c>
      <c r="E89" s="191">
        <f t="shared" si="26"/>
        <v>0</v>
      </c>
      <c r="F89" s="191"/>
      <c r="G89" s="73"/>
      <c r="H89" s="86"/>
      <c r="I89" s="86"/>
      <c r="J89" s="73">
        <f t="shared" si="25"/>
        <v>0</v>
      </c>
      <c r="K89" s="73"/>
      <c r="L89" s="73"/>
      <c r="M89" s="73"/>
      <c r="N89" s="73"/>
      <c r="O89" s="73"/>
      <c r="P89" s="86"/>
      <c r="Q89" s="86"/>
      <c r="R89" s="73">
        <f t="shared" si="28"/>
        <v>0</v>
      </c>
    </row>
    <row r="90" spans="1:36" s="174" customFormat="1" ht="29.25" hidden="1" customHeight="1">
      <c r="A90" s="99"/>
      <c r="B90" s="99"/>
      <c r="C90" s="99"/>
      <c r="D90" s="147" t="s">
        <v>198</v>
      </c>
      <c r="E90" s="328">
        <f>SUM(F90,I90)</f>
        <v>0</v>
      </c>
      <c r="F90" s="181"/>
      <c r="G90" s="94"/>
      <c r="H90" s="88"/>
      <c r="I90" s="88"/>
      <c r="J90" s="94">
        <f t="shared" si="25"/>
        <v>0</v>
      </c>
      <c r="K90" s="94"/>
      <c r="L90" s="94"/>
      <c r="M90" s="94"/>
      <c r="N90" s="94"/>
      <c r="O90" s="94"/>
      <c r="P90" s="88"/>
      <c r="Q90" s="88"/>
      <c r="R90" s="88">
        <f t="shared" si="28"/>
        <v>0</v>
      </c>
    </row>
    <row r="91" spans="1:36" s="174" customFormat="1" ht="64.5" hidden="1" customHeight="1">
      <c r="A91" s="99"/>
      <c r="B91" s="99"/>
      <c r="C91" s="99"/>
      <c r="D91" s="172" t="s">
        <v>234</v>
      </c>
      <c r="E91" s="328">
        <f>SUM(F91,I91)</f>
        <v>0</v>
      </c>
      <c r="F91" s="181"/>
      <c r="G91" s="94"/>
      <c r="H91" s="88"/>
      <c r="I91" s="88"/>
      <c r="J91" s="94">
        <f t="shared" si="25"/>
        <v>0</v>
      </c>
      <c r="K91" s="94"/>
      <c r="L91" s="94"/>
      <c r="M91" s="94"/>
      <c r="N91" s="94"/>
      <c r="O91" s="94"/>
      <c r="P91" s="88"/>
      <c r="Q91" s="88"/>
      <c r="R91" s="88">
        <f t="shared" si="28"/>
        <v>0</v>
      </c>
    </row>
    <row r="92" spans="1:36" s="19" customFormat="1" ht="33" hidden="1" customHeight="1">
      <c r="A92" s="55" t="s">
        <v>177</v>
      </c>
      <c r="B92" s="55" t="s">
        <v>27</v>
      </c>
      <c r="C92" s="55" t="s">
        <v>24</v>
      </c>
      <c r="D92" s="176" t="s">
        <v>176</v>
      </c>
      <c r="E92" s="191">
        <f t="shared" si="26"/>
        <v>0</v>
      </c>
      <c r="F92" s="191"/>
      <c r="G92" s="73"/>
      <c r="H92" s="86"/>
      <c r="I92" s="86"/>
      <c r="J92" s="73">
        <f t="shared" si="25"/>
        <v>0</v>
      </c>
      <c r="K92" s="73"/>
      <c r="L92" s="86"/>
      <c r="M92" s="86"/>
      <c r="N92" s="86"/>
      <c r="O92" s="73"/>
      <c r="P92" s="86"/>
      <c r="Q92" s="86"/>
      <c r="R92" s="73">
        <f t="shared" si="28"/>
        <v>0</v>
      </c>
    </row>
    <row r="93" spans="1:36" s="19" customFormat="1" ht="26.25" hidden="1" customHeight="1">
      <c r="A93" s="55" t="s">
        <v>181</v>
      </c>
      <c r="B93" s="55" t="s">
        <v>182</v>
      </c>
      <c r="C93" s="65" t="s">
        <v>25</v>
      </c>
      <c r="D93" s="66" t="s">
        <v>178</v>
      </c>
      <c r="E93" s="327">
        <f t="shared" si="26"/>
        <v>0</v>
      </c>
      <c r="F93" s="191"/>
      <c r="G93" s="73"/>
      <c r="H93" s="86"/>
      <c r="I93" s="86"/>
      <c r="J93" s="73">
        <f t="shared" si="25"/>
        <v>0</v>
      </c>
      <c r="K93" s="73"/>
      <c r="L93" s="86"/>
      <c r="M93" s="86"/>
      <c r="N93" s="86"/>
      <c r="O93" s="73"/>
      <c r="P93" s="86"/>
      <c r="Q93" s="86"/>
      <c r="R93" s="73">
        <f t="shared" si="28"/>
        <v>0</v>
      </c>
    </row>
    <row r="94" spans="1:36" s="19" customFormat="1" ht="22.5" hidden="1" customHeight="1">
      <c r="A94" s="55" t="s">
        <v>184</v>
      </c>
      <c r="B94" s="55" t="s">
        <v>185</v>
      </c>
      <c r="C94" s="55" t="s">
        <v>25</v>
      </c>
      <c r="D94" s="66" t="s">
        <v>179</v>
      </c>
      <c r="E94" s="191">
        <f t="shared" si="26"/>
        <v>0</v>
      </c>
      <c r="F94" s="191"/>
      <c r="G94" s="73"/>
      <c r="H94" s="86"/>
      <c r="I94" s="86"/>
      <c r="J94" s="73">
        <f t="shared" si="25"/>
        <v>0</v>
      </c>
      <c r="K94" s="73"/>
      <c r="L94" s="86"/>
      <c r="M94" s="86"/>
      <c r="N94" s="86"/>
      <c r="O94" s="73"/>
      <c r="P94" s="86"/>
      <c r="Q94" s="86"/>
      <c r="R94" s="86">
        <f t="shared" si="28"/>
        <v>0</v>
      </c>
    </row>
    <row r="95" spans="1:36" s="19" customFormat="1" ht="0.75" hidden="1" customHeight="1">
      <c r="A95" s="55" t="s">
        <v>196</v>
      </c>
      <c r="B95" s="55" t="s">
        <v>183</v>
      </c>
      <c r="C95" s="55" t="s">
        <v>25</v>
      </c>
      <c r="D95" s="66" t="s">
        <v>180</v>
      </c>
      <c r="E95" s="191">
        <f t="shared" si="26"/>
        <v>0</v>
      </c>
      <c r="F95" s="191"/>
      <c r="G95" s="73"/>
      <c r="H95" s="86"/>
      <c r="I95" s="86"/>
      <c r="J95" s="73">
        <f t="shared" si="25"/>
        <v>0</v>
      </c>
      <c r="K95" s="86"/>
      <c r="L95" s="86"/>
      <c r="M95" s="86"/>
      <c r="N95" s="86"/>
      <c r="O95" s="86"/>
      <c r="P95" s="86"/>
      <c r="Q95" s="86"/>
      <c r="R95" s="86">
        <f t="shared" si="28"/>
        <v>0</v>
      </c>
    </row>
    <row r="96" spans="1:36" s="19" customFormat="1" ht="39" hidden="1" customHeight="1">
      <c r="A96" s="55" t="s">
        <v>264</v>
      </c>
      <c r="B96" s="55" t="s">
        <v>265</v>
      </c>
      <c r="C96" s="55" t="s">
        <v>25</v>
      </c>
      <c r="D96" s="125" t="s">
        <v>263</v>
      </c>
      <c r="E96" s="191">
        <f t="shared" si="26"/>
        <v>0</v>
      </c>
      <c r="F96" s="191"/>
      <c r="G96" s="73"/>
      <c r="H96" s="86"/>
      <c r="I96" s="86"/>
      <c r="J96" s="73">
        <f t="shared" si="25"/>
        <v>0</v>
      </c>
      <c r="K96" s="177"/>
      <c r="L96" s="86"/>
      <c r="M96" s="86"/>
      <c r="N96" s="86"/>
      <c r="O96" s="177"/>
      <c r="P96" s="86"/>
      <c r="Q96" s="86"/>
      <c r="R96" s="73">
        <f t="shared" si="28"/>
        <v>0</v>
      </c>
    </row>
    <row r="97" spans="1:35" s="57" customFormat="1" ht="53.25" hidden="1" customHeight="1">
      <c r="A97" s="99"/>
      <c r="B97" s="99"/>
      <c r="C97" s="100"/>
      <c r="D97" s="178" t="s">
        <v>267</v>
      </c>
      <c r="E97" s="181">
        <f t="shared" si="26"/>
        <v>0</v>
      </c>
      <c r="F97" s="181"/>
      <c r="G97" s="94"/>
      <c r="H97" s="88"/>
      <c r="I97" s="88"/>
      <c r="J97" s="94">
        <f t="shared" si="25"/>
        <v>0</v>
      </c>
      <c r="K97" s="179"/>
      <c r="L97" s="88"/>
      <c r="M97" s="88"/>
      <c r="N97" s="88"/>
      <c r="O97" s="179"/>
      <c r="P97" s="88"/>
      <c r="Q97" s="88"/>
      <c r="R97" s="94">
        <f t="shared" si="28"/>
        <v>0</v>
      </c>
    </row>
    <row r="98" spans="1:35" s="19" customFormat="1" ht="34.5" hidden="1" customHeight="1">
      <c r="A98" s="55" t="s">
        <v>187</v>
      </c>
      <c r="B98" s="55" t="s">
        <v>188</v>
      </c>
      <c r="C98" s="65" t="s">
        <v>26</v>
      </c>
      <c r="D98" s="66" t="s">
        <v>186</v>
      </c>
      <c r="E98" s="327">
        <f t="shared" si="26"/>
        <v>0</v>
      </c>
      <c r="F98" s="191"/>
      <c r="G98" s="73"/>
      <c r="H98" s="86"/>
      <c r="I98" s="86"/>
      <c r="J98" s="86">
        <f t="shared" si="25"/>
        <v>0</v>
      </c>
      <c r="K98" s="86"/>
      <c r="L98" s="86"/>
      <c r="M98" s="86"/>
      <c r="N98" s="86"/>
      <c r="O98" s="86"/>
      <c r="P98" s="86"/>
      <c r="Q98" s="86"/>
      <c r="R98" s="86">
        <f t="shared" si="28"/>
        <v>0</v>
      </c>
    </row>
    <row r="99" spans="1:35" s="19" customFormat="1" ht="24" hidden="1" customHeight="1">
      <c r="A99" s="55" t="s">
        <v>231</v>
      </c>
      <c r="B99" s="72" t="s">
        <v>232</v>
      </c>
      <c r="C99" s="72" t="s">
        <v>167</v>
      </c>
      <c r="D99" s="122" t="s">
        <v>233</v>
      </c>
      <c r="E99" s="327">
        <f t="shared" si="26"/>
        <v>0</v>
      </c>
      <c r="F99" s="191"/>
      <c r="G99" s="73"/>
      <c r="H99" s="86"/>
      <c r="I99" s="86"/>
      <c r="J99" s="86">
        <f t="shared" si="25"/>
        <v>0</v>
      </c>
      <c r="K99" s="86"/>
      <c r="L99" s="86"/>
      <c r="M99" s="86"/>
      <c r="N99" s="86"/>
      <c r="O99" s="86"/>
      <c r="P99" s="86"/>
      <c r="Q99" s="86"/>
      <c r="R99" s="86">
        <f t="shared" si="28"/>
        <v>0</v>
      </c>
    </row>
    <row r="100" spans="1:35" s="19" customFormat="1" ht="25.5" hidden="1" customHeight="1">
      <c r="A100" s="55" t="s">
        <v>277</v>
      </c>
      <c r="B100" s="55" t="s">
        <v>121</v>
      </c>
      <c r="C100" s="55" t="s">
        <v>31</v>
      </c>
      <c r="D100" s="125" t="s">
        <v>206</v>
      </c>
      <c r="E100" s="191">
        <f>SUM(E101)</f>
        <v>0</v>
      </c>
      <c r="F100" s="191"/>
      <c r="G100" s="73"/>
      <c r="H100" s="73"/>
      <c r="I100" s="73">
        <f t="shared" ref="I100:Q100" si="33">SUM(I101)</f>
        <v>0</v>
      </c>
      <c r="J100" s="86">
        <f t="shared" si="25"/>
        <v>0</v>
      </c>
      <c r="K100" s="73"/>
      <c r="L100" s="73"/>
      <c r="M100" s="73"/>
      <c r="N100" s="73"/>
      <c r="O100" s="73"/>
      <c r="P100" s="73"/>
      <c r="Q100" s="73">
        <f t="shared" si="33"/>
        <v>0</v>
      </c>
      <c r="R100" s="73">
        <f t="shared" si="28"/>
        <v>0</v>
      </c>
    </row>
    <row r="101" spans="1:35" s="57" customFormat="1" ht="30" hidden="1" customHeight="1">
      <c r="A101" s="63" t="s">
        <v>277</v>
      </c>
      <c r="B101" s="63" t="s">
        <v>121</v>
      </c>
      <c r="C101" s="63" t="s">
        <v>31</v>
      </c>
      <c r="D101" s="64" t="s">
        <v>292</v>
      </c>
      <c r="E101" s="191">
        <f>SUM(F101,I101)</f>
        <v>0</v>
      </c>
      <c r="F101" s="191"/>
      <c r="G101" s="73"/>
      <c r="H101" s="73"/>
      <c r="I101" s="73"/>
      <c r="J101" s="73">
        <f>SUM(L101,O101)</f>
        <v>0</v>
      </c>
      <c r="K101" s="73"/>
      <c r="L101" s="73"/>
      <c r="M101" s="73"/>
      <c r="N101" s="73"/>
      <c r="O101" s="73"/>
      <c r="P101" s="88"/>
      <c r="Q101" s="88"/>
      <c r="R101" s="73">
        <f t="shared" si="28"/>
        <v>0</v>
      </c>
    </row>
    <row r="102" spans="1:35" s="57" customFormat="1" ht="60" hidden="1" customHeight="1">
      <c r="A102" s="135"/>
      <c r="B102" s="135"/>
      <c r="C102" s="135"/>
      <c r="D102" s="180" t="s">
        <v>287</v>
      </c>
      <c r="E102" s="181">
        <f t="shared" si="26"/>
        <v>0</v>
      </c>
      <c r="F102" s="181"/>
      <c r="G102" s="94"/>
      <c r="H102" s="88"/>
      <c r="I102" s="88"/>
      <c r="J102" s="181">
        <f>SUM(L102,O102)</f>
        <v>0</v>
      </c>
      <c r="K102" s="181"/>
      <c r="L102" s="181"/>
      <c r="M102" s="181"/>
      <c r="N102" s="181"/>
      <c r="O102" s="181"/>
      <c r="P102" s="181"/>
      <c r="Q102" s="181"/>
      <c r="R102" s="181">
        <f>SUM(E102,J102)</f>
        <v>0</v>
      </c>
    </row>
    <row r="103" spans="1:35" s="19" customFormat="1" ht="60" hidden="1" customHeight="1">
      <c r="A103" s="39" t="s">
        <v>134</v>
      </c>
      <c r="B103" s="97"/>
      <c r="C103" s="97"/>
      <c r="D103" s="56" t="s">
        <v>66</v>
      </c>
      <c r="E103" s="187">
        <f>SUM(E104)</f>
        <v>0</v>
      </c>
      <c r="F103" s="324">
        <f t="shared" ref="F103:R103" si="34">SUM(F104)</f>
        <v>0</v>
      </c>
      <c r="G103" s="102">
        <f t="shared" si="34"/>
        <v>0</v>
      </c>
      <c r="H103" s="102">
        <f t="shared" si="34"/>
        <v>0</v>
      </c>
      <c r="I103" s="102">
        <f t="shared" si="34"/>
        <v>0</v>
      </c>
      <c r="J103" s="102">
        <f t="shared" si="34"/>
        <v>0</v>
      </c>
      <c r="K103" s="102">
        <f t="shared" si="34"/>
        <v>0</v>
      </c>
      <c r="L103" s="102">
        <f t="shared" si="34"/>
        <v>0</v>
      </c>
      <c r="M103" s="102">
        <f t="shared" si="34"/>
        <v>0</v>
      </c>
      <c r="N103" s="102">
        <f t="shared" si="34"/>
        <v>0</v>
      </c>
      <c r="O103" s="102">
        <f t="shared" si="34"/>
        <v>0</v>
      </c>
      <c r="P103" s="102">
        <f t="shared" si="34"/>
        <v>0</v>
      </c>
      <c r="Q103" s="102">
        <f t="shared" si="34"/>
        <v>0</v>
      </c>
      <c r="R103" s="102">
        <f t="shared" si="34"/>
        <v>0</v>
      </c>
      <c r="T103" s="26">
        <f t="shared" ref="T103:T104" si="35">SUM(E103,J103)</f>
        <v>0</v>
      </c>
    </row>
    <row r="104" spans="1:35" s="3" customFormat="1" ht="57.75" hidden="1" customHeight="1">
      <c r="A104" s="39" t="s">
        <v>133</v>
      </c>
      <c r="B104" s="97"/>
      <c r="C104" s="97"/>
      <c r="D104" s="56" t="s">
        <v>66</v>
      </c>
      <c r="E104" s="187">
        <f>SUM(E105:E114)</f>
        <v>0</v>
      </c>
      <c r="F104" s="187">
        <f>SUM(F105:F114)</f>
        <v>0</v>
      </c>
      <c r="G104" s="98">
        <f t="shared" ref="G104:Q104" si="36">SUM(G105:G114)</f>
        <v>0</v>
      </c>
      <c r="H104" s="98">
        <f t="shared" si="36"/>
        <v>0</v>
      </c>
      <c r="I104" s="98">
        <f t="shared" si="36"/>
        <v>0</v>
      </c>
      <c r="J104" s="98">
        <f>SUM(J109)</f>
        <v>0</v>
      </c>
      <c r="K104" s="98">
        <f>SUM(K109)</f>
        <v>0</v>
      </c>
      <c r="L104" s="98">
        <f t="shared" si="36"/>
        <v>0</v>
      </c>
      <c r="M104" s="98">
        <f t="shared" si="36"/>
        <v>0</v>
      </c>
      <c r="N104" s="98">
        <f t="shared" si="36"/>
        <v>0</v>
      </c>
      <c r="O104" s="98">
        <f>SUM(O109)</f>
        <v>0</v>
      </c>
      <c r="P104" s="98">
        <f t="shared" si="36"/>
        <v>0</v>
      </c>
      <c r="Q104" s="98">
        <f t="shared" si="36"/>
        <v>0</v>
      </c>
      <c r="R104" s="98">
        <f>SUM(R109)</f>
        <v>0</v>
      </c>
      <c r="T104" s="26">
        <f t="shared" si="35"/>
        <v>0</v>
      </c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117" customFormat="1" ht="50.25" hidden="1" customHeight="1">
      <c r="A105" s="72" t="s">
        <v>139</v>
      </c>
      <c r="B105" s="72" t="s">
        <v>70</v>
      </c>
      <c r="C105" s="72" t="s">
        <v>20</v>
      </c>
      <c r="D105" s="122" t="s">
        <v>69</v>
      </c>
      <c r="E105" s="191">
        <f t="shared" ref="E105:E114" si="37">SUM(F105,I105)</f>
        <v>0</v>
      </c>
      <c r="F105" s="191"/>
      <c r="G105" s="90"/>
      <c r="H105" s="90"/>
      <c r="I105" s="90"/>
      <c r="J105" s="86">
        <f>SUM(L105,O105)</f>
        <v>0</v>
      </c>
      <c r="K105" s="86"/>
      <c r="L105" s="90"/>
      <c r="M105" s="90"/>
      <c r="N105" s="90"/>
      <c r="O105" s="90"/>
      <c r="P105" s="90"/>
      <c r="Q105" s="90"/>
      <c r="R105" s="86">
        <f>SUM(E105,J105)</f>
        <v>0</v>
      </c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</row>
    <row r="106" spans="1:35" s="3" customFormat="1" ht="33" hidden="1" customHeight="1">
      <c r="A106" s="109" t="s">
        <v>195</v>
      </c>
      <c r="B106" s="110">
        <v>3050</v>
      </c>
      <c r="C106" s="110">
        <v>1070</v>
      </c>
      <c r="D106" s="66" t="s">
        <v>194</v>
      </c>
      <c r="E106" s="330">
        <f t="shared" si="37"/>
        <v>0</v>
      </c>
      <c r="F106" s="330"/>
      <c r="G106" s="113"/>
      <c r="H106" s="113"/>
      <c r="I106" s="113"/>
      <c r="J106" s="114">
        <f t="shared" ref="J106" si="38">SUM(L106,O106)</f>
        <v>0</v>
      </c>
      <c r="K106" s="114"/>
      <c r="L106" s="113"/>
      <c r="M106" s="113"/>
      <c r="N106" s="113"/>
      <c r="O106" s="113"/>
      <c r="P106" s="113"/>
      <c r="Q106" s="113"/>
      <c r="R106" s="86">
        <f t="shared" ref="R106" si="39">SUM(E106,J106)</f>
        <v>0</v>
      </c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</row>
    <row r="107" spans="1:35" s="3" customFormat="1" ht="77.25" hidden="1" customHeight="1">
      <c r="A107" s="109" t="s">
        <v>140</v>
      </c>
      <c r="B107" s="110">
        <v>3104</v>
      </c>
      <c r="C107" s="111">
        <v>1020</v>
      </c>
      <c r="D107" s="66" t="s">
        <v>8</v>
      </c>
      <c r="E107" s="330">
        <f t="shared" ref="E107" si="40">SUM(F107,I107)</f>
        <v>0</v>
      </c>
      <c r="F107" s="330"/>
      <c r="G107" s="113"/>
      <c r="H107" s="113"/>
      <c r="I107" s="113"/>
      <c r="J107" s="114">
        <f t="shared" ref="J107" si="41">SUM(L107,O107)</f>
        <v>0</v>
      </c>
      <c r="K107" s="114"/>
      <c r="L107" s="113"/>
      <c r="M107" s="113"/>
      <c r="N107" s="113"/>
      <c r="O107" s="113"/>
      <c r="P107" s="113"/>
      <c r="Q107" s="113"/>
      <c r="R107" s="86">
        <f t="shared" ref="R107" si="42">SUM(E107,J107)</f>
        <v>0</v>
      </c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</row>
    <row r="108" spans="1:35" s="3" customFormat="1" ht="37.5" hidden="1" customHeight="1">
      <c r="A108" s="109" t="s">
        <v>303</v>
      </c>
      <c r="B108" s="110">
        <v>3105</v>
      </c>
      <c r="C108" s="111">
        <v>1010</v>
      </c>
      <c r="D108" s="66" t="s">
        <v>304</v>
      </c>
      <c r="E108" s="191">
        <f t="shared" si="37"/>
        <v>0</v>
      </c>
      <c r="F108" s="330">
        <v>0</v>
      </c>
      <c r="G108" s="113"/>
      <c r="H108" s="113"/>
      <c r="I108" s="113"/>
      <c r="J108" s="89">
        <f>SUM(L108,O108)</f>
        <v>0</v>
      </c>
      <c r="K108" s="114"/>
      <c r="L108" s="113"/>
      <c r="M108" s="113"/>
      <c r="N108" s="113"/>
      <c r="O108" s="113"/>
      <c r="P108" s="182"/>
      <c r="Q108" s="182"/>
      <c r="R108" s="86">
        <f t="shared" ref="R108:R110" si="43">SUM(E108,J108)</f>
        <v>0</v>
      </c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</row>
    <row r="109" spans="1:35" s="117" customFormat="1" ht="117.75" hidden="1" customHeight="1">
      <c r="A109" s="115" t="s">
        <v>294</v>
      </c>
      <c r="B109" s="115" t="s">
        <v>295</v>
      </c>
      <c r="C109" s="65" t="s">
        <v>219</v>
      </c>
      <c r="D109" s="66" t="s">
        <v>293</v>
      </c>
      <c r="E109" s="327">
        <f t="shared" si="37"/>
        <v>0</v>
      </c>
      <c r="F109" s="191"/>
      <c r="G109" s="90"/>
      <c r="H109" s="90"/>
      <c r="I109" s="90"/>
      <c r="J109" s="86">
        <f>J110</f>
        <v>0</v>
      </c>
      <c r="K109" s="86"/>
      <c r="L109" s="123"/>
      <c r="M109" s="90"/>
      <c r="N109" s="90"/>
      <c r="O109" s="123"/>
      <c r="P109" s="183"/>
      <c r="Q109" s="184"/>
      <c r="R109" s="86">
        <f t="shared" si="43"/>
        <v>0</v>
      </c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</row>
    <row r="110" spans="1:35" s="141" customFormat="1" ht="129" hidden="1" customHeight="1">
      <c r="A110" s="185"/>
      <c r="B110" s="185"/>
      <c r="C110" s="99"/>
      <c r="D110" s="69" t="s">
        <v>296</v>
      </c>
      <c r="E110" s="328">
        <f t="shared" si="37"/>
        <v>0</v>
      </c>
      <c r="F110" s="181"/>
      <c r="G110" s="94"/>
      <c r="H110" s="94"/>
      <c r="I110" s="94"/>
      <c r="J110" s="88">
        <f t="shared" ref="J110:J112" si="44">SUM(L110,O110)</f>
        <v>0</v>
      </c>
      <c r="K110" s="88"/>
      <c r="L110" s="94"/>
      <c r="M110" s="94"/>
      <c r="N110" s="94"/>
      <c r="O110" s="94"/>
      <c r="P110" s="94"/>
      <c r="Q110" s="94">
        <f>SUM(Q111:Q112)</f>
        <v>0</v>
      </c>
      <c r="R110" s="88">
        <f t="shared" si="43"/>
        <v>0</v>
      </c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</row>
    <row r="111" spans="1:35" s="117" customFormat="1" ht="78" hidden="1" customHeight="1">
      <c r="A111" s="119" t="s">
        <v>142</v>
      </c>
      <c r="B111" s="119" t="s">
        <v>58</v>
      </c>
      <c r="C111" s="55" t="s">
        <v>35</v>
      </c>
      <c r="D111" s="116" t="s">
        <v>141</v>
      </c>
      <c r="E111" s="327">
        <f t="shared" si="37"/>
        <v>0</v>
      </c>
      <c r="F111" s="265"/>
      <c r="G111" s="160"/>
      <c r="H111" s="160"/>
      <c r="I111" s="160"/>
      <c r="J111" s="86">
        <f t="shared" si="44"/>
        <v>0</v>
      </c>
      <c r="K111" s="86"/>
      <c r="L111" s="160"/>
      <c r="M111" s="160"/>
      <c r="N111" s="160"/>
      <c r="O111" s="160"/>
      <c r="P111" s="160"/>
      <c r="Q111" s="160"/>
      <c r="R111" s="85">
        <f>SUM(J111,E111)</f>
        <v>0</v>
      </c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</row>
    <row r="112" spans="1:35" s="117" customFormat="1" ht="56.25" hidden="1" customHeight="1">
      <c r="A112" s="119" t="s">
        <v>143</v>
      </c>
      <c r="B112" s="119" t="s">
        <v>144</v>
      </c>
      <c r="C112" s="55" t="s">
        <v>9</v>
      </c>
      <c r="D112" s="116" t="s">
        <v>215</v>
      </c>
      <c r="E112" s="327">
        <f t="shared" si="37"/>
        <v>0</v>
      </c>
      <c r="F112" s="265"/>
      <c r="G112" s="160"/>
      <c r="H112" s="160"/>
      <c r="I112" s="160"/>
      <c r="J112" s="86">
        <f t="shared" si="44"/>
        <v>0</v>
      </c>
      <c r="K112" s="86"/>
      <c r="L112" s="160"/>
      <c r="M112" s="160"/>
      <c r="N112" s="160"/>
      <c r="O112" s="160"/>
      <c r="P112" s="160"/>
      <c r="Q112" s="160"/>
      <c r="R112" s="85">
        <f>SUM(J112,E112)</f>
        <v>0</v>
      </c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</row>
    <row r="113" spans="1:222" s="117" customFormat="1" ht="39.75" hidden="1" customHeight="1">
      <c r="A113" s="115" t="s">
        <v>145</v>
      </c>
      <c r="B113" s="115" t="s">
        <v>101</v>
      </c>
      <c r="C113" s="55" t="s">
        <v>27</v>
      </c>
      <c r="D113" s="116" t="s">
        <v>102</v>
      </c>
      <c r="E113" s="327">
        <f t="shared" si="37"/>
        <v>0</v>
      </c>
      <c r="F113" s="191"/>
      <c r="G113" s="90"/>
      <c r="H113" s="90"/>
      <c r="I113" s="90"/>
      <c r="J113" s="86">
        <f t="shared" ref="J113:J114" si="45">SUM(L113,O113)</f>
        <v>0</v>
      </c>
      <c r="K113" s="86"/>
      <c r="L113" s="90"/>
      <c r="M113" s="90"/>
      <c r="N113" s="90"/>
      <c r="O113" s="90"/>
      <c r="P113" s="90"/>
      <c r="Q113" s="90"/>
      <c r="R113" s="86">
        <f>SUM(E113,J113)</f>
        <v>0</v>
      </c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</row>
    <row r="114" spans="1:222" s="62" customFormat="1" ht="34.5" hidden="1" customHeight="1">
      <c r="A114" s="161" t="s">
        <v>286</v>
      </c>
      <c r="B114" s="72" t="s">
        <v>275</v>
      </c>
      <c r="C114" s="72" t="s">
        <v>26</v>
      </c>
      <c r="D114" s="138" t="s">
        <v>276</v>
      </c>
      <c r="E114" s="191">
        <f t="shared" si="37"/>
        <v>0</v>
      </c>
      <c r="F114" s="330"/>
      <c r="G114" s="113"/>
      <c r="H114" s="113"/>
      <c r="I114" s="113"/>
      <c r="J114" s="114">
        <f t="shared" si="45"/>
        <v>0</v>
      </c>
      <c r="K114" s="114"/>
      <c r="L114" s="113"/>
      <c r="M114" s="113"/>
      <c r="N114" s="113"/>
      <c r="O114" s="113"/>
      <c r="P114" s="113"/>
      <c r="Q114" s="113"/>
      <c r="R114" s="86">
        <f>SUM(E114,J114)</f>
        <v>0</v>
      </c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7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</row>
    <row r="115" spans="1:222" s="3" customFormat="1" ht="48.75" hidden="1" customHeight="1">
      <c r="A115" s="97" t="s">
        <v>10</v>
      </c>
      <c r="B115" s="97"/>
      <c r="C115" s="97"/>
      <c r="D115" s="120" t="s">
        <v>197</v>
      </c>
      <c r="E115" s="187">
        <f>SUM(E116)</f>
        <v>0</v>
      </c>
      <c r="F115" s="324">
        <f t="shared" ref="F115:R115" si="46">SUM(F116)</f>
        <v>0</v>
      </c>
      <c r="G115" s="102">
        <f t="shared" si="46"/>
        <v>0</v>
      </c>
      <c r="H115" s="102">
        <f t="shared" si="46"/>
        <v>0</v>
      </c>
      <c r="I115" s="102">
        <f t="shared" si="46"/>
        <v>0</v>
      </c>
      <c r="J115" s="102">
        <f t="shared" si="46"/>
        <v>0</v>
      </c>
      <c r="K115" s="102">
        <f t="shared" si="46"/>
        <v>0</v>
      </c>
      <c r="L115" s="102">
        <f t="shared" si="46"/>
        <v>0</v>
      </c>
      <c r="M115" s="102">
        <f t="shared" si="46"/>
        <v>0</v>
      </c>
      <c r="N115" s="102">
        <f t="shared" si="46"/>
        <v>0</v>
      </c>
      <c r="O115" s="102">
        <f t="shared" si="46"/>
        <v>0</v>
      </c>
      <c r="P115" s="102">
        <f t="shared" si="46"/>
        <v>0</v>
      </c>
      <c r="Q115" s="102">
        <f t="shared" si="46"/>
        <v>0</v>
      </c>
      <c r="R115" s="102">
        <f t="shared" si="46"/>
        <v>0</v>
      </c>
      <c r="S115" s="60"/>
      <c r="T115" s="26">
        <f t="shared" ref="T115:T116" si="47">SUM(E115,J115)</f>
        <v>0</v>
      </c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</row>
    <row r="116" spans="1:222" s="3" customFormat="1" ht="47.25" hidden="1" customHeight="1">
      <c r="A116" s="97" t="s">
        <v>11</v>
      </c>
      <c r="B116" s="97"/>
      <c r="C116" s="97"/>
      <c r="D116" s="120" t="s">
        <v>197</v>
      </c>
      <c r="E116" s="187">
        <f>SUM(E117:E122)</f>
        <v>0</v>
      </c>
      <c r="F116" s="324">
        <f t="shared" ref="F116:R116" si="48">SUM(F117:F122)</f>
        <v>0</v>
      </c>
      <c r="G116" s="102">
        <f t="shared" si="48"/>
        <v>0</v>
      </c>
      <c r="H116" s="102">
        <f t="shared" si="48"/>
        <v>0</v>
      </c>
      <c r="I116" s="102">
        <f t="shared" si="48"/>
        <v>0</v>
      </c>
      <c r="J116" s="102">
        <f t="shared" si="48"/>
        <v>0</v>
      </c>
      <c r="K116" s="102">
        <f t="shared" si="48"/>
        <v>0</v>
      </c>
      <c r="L116" s="102">
        <f t="shared" si="48"/>
        <v>0</v>
      </c>
      <c r="M116" s="102">
        <f t="shared" si="48"/>
        <v>0</v>
      </c>
      <c r="N116" s="102">
        <f t="shared" si="48"/>
        <v>0</v>
      </c>
      <c r="O116" s="102">
        <f t="shared" si="48"/>
        <v>0</v>
      </c>
      <c r="P116" s="102">
        <f t="shared" si="48"/>
        <v>0</v>
      </c>
      <c r="Q116" s="102">
        <f t="shared" si="48"/>
        <v>0</v>
      </c>
      <c r="R116" s="102">
        <f t="shared" si="48"/>
        <v>0</v>
      </c>
      <c r="T116" s="26">
        <f t="shared" si="47"/>
        <v>0</v>
      </c>
    </row>
    <row r="117" spans="1:222" s="3" customFormat="1" ht="47.25" hidden="1" customHeight="1">
      <c r="A117" s="121" t="s">
        <v>148</v>
      </c>
      <c r="B117" s="121" t="s">
        <v>70</v>
      </c>
      <c r="C117" s="121" t="s">
        <v>20</v>
      </c>
      <c r="D117" s="122" t="s">
        <v>69</v>
      </c>
      <c r="E117" s="191">
        <f t="shared" ref="E117:E122" si="49">SUM(F117,I117)</f>
        <v>0</v>
      </c>
      <c r="F117" s="265"/>
      <c r="G117" s="90"/>
      <c r="H117" s="90"/>
      <c r="I117" s="90"/>
      <c r="J117" s="85">
        <f t="shared" ref="J117:J121" si="50">SUM(L117,O117)</f>
        <v>0</v>
      </c>
      <c r="K117" s="90"/>
      <c r="L117" s="90"/>
      <c r="M117" s="90"/>
      <c r="N117" s="90"/>
      <c r="O117" s="90"/>
      <c r="P117" s="90"/>
      <c r="Q117" s="123"/>
      <c r="R117" s="86">
        <f>SUM(J117,E117)</f>
        <v>0</v>
      </c>
    </row>
    <row r="118" spans="1:222" s="3" customFormat="1" ht="48" hidden="1" customHeight="1">
      <c r="A118" s="124" t="s">
        <v>152</v>
      </c>
      <c r="B118" s="124" t="s">
        <v>160</v>
      </c>
      <c r="C118" s="124" t="s">
        <v>24</v>
      </c>
      <c r="D118" s="125" t="s">
        <v>159</v>
      </c>
      <c r="E118" s="191">
        <f>SUM(F118,I118)</f>
        <v>0</v>
      </c>
      <c r="F118" s="265"/>
      <c r="G118" s="86"/>
      <c r="H118" s="86"/>
      <c r="I118" s="86"/>
      <c r="J118" s="89">
        <f>SUM(L118,O118)</f>
        <v>0</v>
      </c>
      <c r="K118" s="73"/>
      <c r="L118" s="73"/>
      <c r="M118" s="73"/>
      <c r="N118" s="73"/>
      <c r="O118" s="73"/>
      <c r="P118" s="73"/>
      <c r="Q118" s="73"/>
      <c r="R118" s="73">
        <f>SUM(J118,E118)</f>
        <v>0</v>
      </c>
    </row>
    <row r="119" spans="1:222" s="19" customFormat="1" ht="24" hidden="1" customHeight="1">
      <c r="A119" s="124" t="s">
        <v>147</v>
      </c>
      <c r="B119" s="124" t="s">
        <v>149</v>
      </c>
      <c r="C119" s="124" t="s">
        <v>37</v>
      </c>
      <c r="D119" s="125" t="s">
        <v>146</v>
      </c>
      <c r="E119" s="191">
        <f t="shared" si="49"/>
        <v>0</v>
      </c>
      <c r="F119" s="265"/>
      <c r="G119" s="86"/>
      <c r="H119" s="86"/>
      <c r="I119" s="86"/>
      <c r="J119" s="85">
        <f t="shared" si="50"/>
        <v>0</v>
      </c>
      <c r="K119" s="86"/>
      <c r="L119" s="86"/>
      <c r="M119" s="86"/>
      <c r="N119" s="86"/>
      <c r="O119" s="86"/>
      <c r="P119" s="86"/>
      <c r="Q119" s="86"/>
      <c r="R119" s="86">
        <f t="shared" ref="R119:R121" si="51">SUM(J119,E119)</f>
        <v>0</v>
      </c>
    </row>
    <row r="120" spans="1:222" s="19" customFormat="1" ht="31.5" hidden="1" customHeight="1">
      <c r="A120" s="55" t="s">
        <v>150</v>
      </c>
      <c r="B120" s="55" t="s">
        <v>63</v>
      </c>
      <c r="C120" s="55" t="s">
        <v>38</v>
      </c>
      <c r="D120" s="126" t="s">
        <v>151</v>
      </c>
      <c r="E120" s="191">
        <f t="shared" si="49"/>
        <v>0</v>
      </c>
      <c r="F120" s="265"/>
      <c r="G120" s="86"/>
      <c r="H120" s="86"/>
      <c r="I120" s="86"/>
      <c r="J120" s="85">
        <f t="shared" si="50"/>
        <v>0</v>
      </c>
      <c r="K120" s="86"/>
      <c r="L120" s="86"/>
      <c r="M120" s="86"/>
      <c r="N120" s="86"/>
      <c r="O120" s="86"/>
      <c r="P120" s="86"/>
      <c r="Q120" s="86"/>
      <c r="R120" s="86">
        <f t="shared" si="51"/>
        <v>0</v>
      </c>
    </row>
    <row r="121" spans="1:222" s="19" customFormat="1" ht="47.25" hidden="1" customHeight="1">
      <c r="A121" s="84" t="s">
        <v>153</v>
      </c>
      <c r="B121" s="84" t="s">
        <v>154</v>
      </c>
      <c r="C121" s="84" t="s">
        <v>39</v>
      </c>
      <c r="D121" s="127" t="s">
        <v>155</v>
      </c>
      <c r="E121" s="265">
        <f t="shared" si="49"/>
        <v>0</v>
      </c>
      <c r="F121" s="265"/>
      <c r="G121" s="85"/>
      <c r="H121" s="85"/>
      <c r="I121" s="85"/>
      <c r="J121" s="85">
        <f t="shared" si="50"/>
        <v>0</v>
      </c>
      <c r="K121" s="85"/>
      <c r="L121" s="85"/>
      <c r="M121" s="85"/>
      <c r="N121" s="85"/>
      <c r="O121" s="85"/>
      <c r="P121" s="85"/>
      <c r="Q121" s="86"/>
      <c r="R121" s="86">
        <f t="shared" si="51"/>
        <v>0</v>
      </c>
    </row>
    <row r="122" spans="1:222" s="25" customFormat="1" ht="22.5" hidden="1" customHeight="1">
      <c r="A122" s="75" t="s">
        <v>157</v>
      </c>
      <c r="B122" s="75" t="s">
        <v>158</v>
      </c>
      <c r="C122" s="75" t="s">
        <v>39</v>
      </c>
      <c r="D122" s="76" t="s">
        <v>156</v>
      </c>
      <c r="E122" s="331">
        <f t="shared" si="49"/>
        <v>0</v>
      </c>
      <c r="F122" s="332"/>
      <c r="G122" s="82"/>
      <c r="H122" s="82"/>
      <c r="I122" s="82"/>
      <c r="J122" s="83">
        <f t="shared" ref="J122" si="52">SUM(L122,O122)</f>
        <v>0</v>
      </c>
      <c r="K122" s="83"/>
      <c r="L122" s="82"/>
      <c r="M122" s="82"/>
      <c r="N122" s="82"/>
      <c r="O122" s="82"/>
      <c r="P122" s="82"/>
      <c r="Q122" s="82"/>
      <c r="R122" s="82">
        <f t="shared" ref="R122" si="53">SUM(J122,E122)</f>
        <v>0</v>
      </c>
    </row>
    <row r="123" spans="1:222" s="19" customFormat="1" ht="38.25" customHeight="1">
      <c r="A123" s="97" t="s">
        <v>124</v>
      </c>
      <c r="B123" s="97"/>
      <c r="C123" s="97"/>
      <c r="D123" s="56" t="s">
        <v>67</v>
      </c>
      <c r="E123" s="187">
        <f>SUM(E124)</f>
        <v>180000</v>
      </c>
      <c r="F123" s="324">
        <f t="shared" ref="F123:R124" si="54">SUM(F124)</f>
        <v>0</v>
      </c>
      <c r="G123" s="102">
        <f t="shared" si="54"/>
        <v>0</v>
      </c>
      <c r="H123" s="102">
        <f t="shared" si="54"/>
        <v>0</v>
      </c>
      <c r="I123" s="102">
        <f t="shared" si="54"/>
        <v>0</v>
      </c>
      <c r="J123" s="102">
        <f t="shared" si="54"/>
        <v>0</v>
      </c>
      <c r="K123" s="102">
        <f t="shared" si="54"/>
        <v>0</v>
      </c>
      <c r="L123" s="102">
        <f t="shared" si="54"/>
        <v>0</v>
      </c>
      <c r="M123" s="102">
        <f t="shared" si="54"/>
        <v>0</v>
      </c>
      <c r="N123" s="102">
        <f t="shared" si="54"/>
        <v>0</v>
      </c>
      <c r="O123" s="102">
        <f t="shared" si="54"/>
        <v>0</v>
      </c>
      <c r="P123" s="102">
        <f t="shared" si="54"/>
        <v>0</v>
      </c>
      <c r="Q123" s="102">
        <f t="shared" si="54"/>
        <v>0</v>
      </c>
      <c r="R123" s="324">
        <f t="shared" si="54"/>
        <v>180000</v>
      </c>
      <c r="T123" s="26">
        <f t="shared" ref="T123:T124" si="55">SUM(E123,J123)</f>
        <v>180000</v>
      </c>
    </row>
    <row r="124" spans="1:222" s="19" customFormat="1" ht="39.75" customHeight="1">
      <c r="A124" s="97" t="s">
        <v>125</v>
      </c>
      <c r="B124" s="97"/>
      <c r="C124" s="97"/>
      <c r="D124" s="56" t="s">
        <v>67</v>
      </c>
      <c r="E124" s="187">
        <f>SUM(E125:E129)</f>
        <v>180000</v>
      </c>
      <c r="F124" s="324">
        <f t="shared" ref="F124:P124" si="56">SUM(F125:F129)</f>
        <v>0</v>
      </c>
      <c r="G124" s="102">
        <f t="shared" si="56"/>
        <v>0</v>
      </c>
      <c r="H124" s="102">
        <f t="shared" si="56"/>
        <v>0</v>
      </c>
      <c r="I124" s="102">
        <f t="shared" si="56"/>
        <v>0</v>
      </c>
      <c r="J124" s="102">
        <f t="shared" si="56"/>
        <v>0</v>
      </c>
      <c r="K124" s="102">
        <f t="shared" ref="K124" si="57">SUM(K125:K129)</f>
        <v>0</v>
      </c>
      <c r="L124" s="102">
        <f t="shared" si="56"/>
        <v>0</v>
      </c>
      <c r="M124" s="102">
        <f t="shared" si="56"/>
        <v>0</v>
      </c>
      <c r="N124" s="102">
        <f t="shared" si="56"/>
        <v>0</v>
      </c>
      <c r="O124" s="102">
        <f t="shared" si="56"/>
        <v>0</v>
      </c>
      <c r="P124" s="102">
        <f t="shared" si="56"/>
        <v>0</v>
      </c>
      <c r="Q124" s="102">
        <f t="shared" si="54"/>
        <v>0</v>
      </c>
      <c r="R124" s="324">
        <f t="shared" ref="R124:R127" si="58">SUM(E124,J124)</f>
        <v>180000</v>
      </c>
      <c r="T124" s="26">
        <f t="shared" si="55"/>
        <v>180000</v>
      </c>
    </row>
    <row r="125" spans="1:222" s="19" customFormat="1" ht="49.5" hidden="1" customHeight="1">
      <c r="A125" s="121" t="s">
        <v>123</v>
      </c>
      <c r="B125" s="121" t="s">
        <v>70</v>
      </c>
      <c r="C125" s="121" t="s">
        <v>20</v>
      </c>
      <c r="D125" s="122" t="s">
        <v>69</v>
      </c>
      <c r="E125" s="131">
        <f>SUM(F125,I125)</f>
        <v>0</v>
      </c>
      <c r="F125" s="333"/>
      <c r="G125" s="114"/>
      <c r="H125" s="114"/>
      <c r="I125" s="114"/>
      <c r="J125" s="73">
        <f t="shared" ref="J125:J127" si="59">SUM(L125,O125)</f>
        <v>0</v>
      </c>
      <c r="K125" s="112"/>
      <c r="L125" s="114"/>
      <c r="M125" s="114"/>
      <c r="N125" s="114"/>
      <c r="O125" s="114"/>
      <c r="P125" s="114"/>
      <c r="Q125" s="114"/>
      <c r="R125" s="325">
        <f>SUM(E125,J125)</f>
        <v>0</v>
      </c>
    </row>
    <row r="126" spans="1:222" s="189" customFormat="1" ht="26.25" hidden="1" customHeight="1">
      <c r="A126" s="188" t="s">
        <v>126</v>
      </c>
      <c r="B126" s="188" t="s">
        <v>127</v>
      </c>
      <c r="C126" s="188" t="s">
        <v>32</v>
      </c>
      <c r="D126" s="125" t="s">
        <v>128</v>
      </c>
      <c r="E126" s="131"/>
      <c r="F126" s="319"/>
      <c r="G126" s="86"/>
      <c r="H126" s="86"/>
      <c r="I126" s="86"/>
      <c r="J126" s="73">
        <f t="shared" si="59"/>
        <v>0</v>
      </c>
      <c r="K126" s="177"/>
      <c r="L126" s="86"/>
      <c r="M126" s="86"/>
      <c r="N126" s="86"/>
      <c r="O126" s="86"/>
      <c r="P126" s="86"/>
      <c r="Q126" s="86"/>
      <c r="R126" s="325">
        <f t="shared" si="58"/>
        <v>0</v>
      </c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</row>
    <row r="127" spans="1:222" s="189" customFormat="1" ht="22.5" hidden="1" customHeight="1">
      <c r="A127" s="124" t="s">
        <v>214</v>
      </c>
      <c r="B127" s="124" t="s">
        <v>208</v>
      </c>
      <c r="C127" s="124" t="s">
        <v>209</v>
      </c>
      <c r="D127" s="122" t="s">
        <v>210</v>
      </c>
      <c r="E127" s="131">
        <f>SUM(F127,I127)</f>
        <v>0</v>
      </c>
      <c r="F127" s="319"/>
      <c r="G127" s="86"/>
      <c r="H127" s="86"/>
      <c r="I127" s="86"/>
      <c r="J127" s="73">
        <f t="shared" si="59"/>
        <v>0</v>
      </c>
      <c r="K127" s="177"/>
      <c r="L127" s="86"/>
      <c r="M127" s="86"/>
      <c r="N127" s="86"/>
      <c r="O127" s="86"/>
      <c r="P127" s="86"/>
      <c r="Q127" s="86"/>
      <c r="R127" s="325">
        <f t="shared" si="58"/>
        <v>0</v>
      </c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</row>
    <row r="128" spans="1:222" s="19" customFormat="1" ht="36" customHeight="1">
      <c r="A128" s="190" t="s">
        <v>130</v>
      </c>
      <c r="B128" s="55" t="s">
        <v>131</v>
      </c>
      <c r="C128" s="55" t="s">
        <v>32</v>
      </c>
      <c r="D128" s="122" t="s">
        <v>129</v>
      </c>
      <c r="E128" s="319">
        <v>180000</v>
      </c>
      <c r="F128" s="319"/>
      <c r="G128" s="86"/>
      <c r="H128" s="86"/>
      <c r="I128" s="86"/>
      <c r="J128" s="73">
        <f t="shared" ref="J128" si="60">SUM(L128,O128)</f>
        <v>0</v>
      </c>
      <c r="K128" s="177"/>
      <c r="L128" s="86"/>
      <c r="M128" s="86"/>
      <c r="N128" s="86"/>
      <c r="O128" s="86"/>
      <c r="P128" s="86"/>
      <c r="Q128" s="86"/>
      <c r="R128" s="191">
        <f t="shared" ref="R128" si="61">SUM(E128,J128)</f>
        <v>180000</v>
      </c>
    </row>
    <row r="129" spans="1:21" s="25" customFormat="1" ht="21.75" hidden="1" customHeight="1">
      <c r="A129" s="96" t="s">
        <v>132</v>
      </c>
      <c r="B129" s="96" t="s">
        <v>62</v>
      </c>
      <c r="C129" s="96" t="s">
        <v>31</v>
      </c>
      <c r="D129" s="52" t="s">
        <v>46</v>
      </c>
      <c r="E129" s="82">
        <f>SUM(F129,I129)</f>
        <v>0</v>
      </c>
      <c r="F129" s="82"/>
      <c r="G129" s="53"/>
      <c r="H129" s="53"/>
      <c r="I129" s="53"/>
      <c r="J129" s="71">
        <f>SUM(L129,O129)</f>
        <v>0</v>
      </c>
      <c r="K129" s="103"/>
      <c r="L129" s="53"/>
      <c r="M129" s="53"/>
      <c r="N129" s="53"/>
      <c r="O129" s="53"/>
      <c r="P129" s="53"/>
      <c r="Q129" s="53"/>
      <c r="R129" s="103">
        <f>SUM(E129,J129)</f>
        <v>0</v>
      </c>
    </row>
    <row r="130" spans="1:21" s="3" customFormat="1" ht="34.5" customHeight="1">
      <c r="A130" s="104"/>
      <c r="B130" s="104"/>
      <c r="C130" s="104"/>
      <c r="D130" s="105" t="s">
        <v>18</v>
      </c>
      <c r="E130" s="322">
        <f t="shared" ref="E130:R130" si="62">SUM(E14,E60,E78,E104,E116,E124)</f>
        <v>0</v>
      </c>
      <c r="F130" s="323">
        <f t="shared" si="62"/>
        <v>-180000</v>
      </c>
      <c r="G130" s="106">
        <f t="shared" si="62"/>
        <v>0</v>
      </c>
      <c r="H130" s="106">
        <f t="shared" si="62"/>
        <v>0</v>
      </c>
      <c r="I130" s="106">
        <f t="shared" si="62"/>
        <v>0</v>
      </c>
      <c r="J130" s="106">
        <f t="shared" si="62"/>
        <v>0</v>
      </c>
      <c r="K130" s="106">
        <f t="shared" si="62"/>
        <v>0</v>
      </c>
      <c r="L130" s="106">
        <f t="shared" si="62"/>
        <v>0</v>
      </c>
      <c r="M130" s="106">
        <f t="shared" si="62"/>
        <v>0</v>
      </c>
      <c r="N130" s="106">
        <f t="shared" si="62"/>
        <v>0</v>
      </c>
      <c r="O130" s="106">
        <f t="shared" si="62"/>
        <v>0</v>
      </c>
      <c r="P130" s="106">
        <f t="shared" si="62"/>
        <v>0</v>
      </c>
      <c r="Q130" s="106">
        <f t="shared" si="62"/>
        <v>0</v>
      </c>
      <c r="R130" s="323">
        <f t="shared" si="62"/>
        <v>0</v>
      </c>
      <c r="T130" s="58">
        <f>SUM(E130,J130)</f>
        <v>0</v>
      </c>
      <c r="U130" s="59">
        <f>SUM(E130,J130)</f>
        <v>0</v>
      </c>
    </row>
    <row r="131" spans="1:21">
      <c r="C131" s="16"/>
      <c r="D131" s="27"/>
      <c r="E131" s="45"/>
      <c r="F131" s="5"/>
      <c r="G131" s="6"/>
      <c r="H131" s="6"/>
      <c r="I131" s="6"/>
      <c r="J131" s="17"/>
      <c r="K131" s="17"/>
      <c r="L131" s="6"/>
      <c r="M131" s="6"/>
      <c r="N131" s="6"/>
      <c r="O131" s="6"/>
      <c r="P131" s="6"/>
      <c r="Q131" s="6"/>
      <c r="R131" s="5"/>
    </row>
    <row r="132" spans="1:21" ht="75.75" customHeight="1">
      <c r="C132" s="16"/>
      <c r="D132" s="27"/>
      <c r="M132" s="6"/>
      <c r="O132" s="6"/>
      <c r="P132" s="6"/>
      <c r="Q132" s="6"/>
      <c r="R132" s="5"/>
    </row>
    <row r="133" spans="1:21" ht="93" customHeight="1">
      <c r="C133" s="7"/>
      <c r="D133" s="27"/>
      <c r="Q133" s="6"/>
      <c r="R133" s="5"/>
    </row>
    <row r="134" spans="1:21">
      <c r="C134" s="16"/>
      <c r="D134" s="27"/>
      <c r="O134" s="6"/>
      <c r="P134" s="6"/>
    </row>
    <row r="135" spans="1:21" hidden="1">
      <c r="C135" s="16"/>
      <c r="D135" s="27"/>
    </row>
    <row r="136" spans="1:21" ht="21" hidden="1" customHeight="1">
      <c r="C136" s="16"/>
      <c r="D136" s="27"/>
    </row>
    <row r="137" spans="1:21" s="38" customFormat="1" ht="23.25" hidden="1" customHeight="1">
      <c r="C137" s="40"/>
      <c r="D137" s="41" t="s">
        <v>189</v>
      </c>
      <c r="E137" s="42">
        <f t="shared" ref="E137:R137" si="63">SUM(E15:E16,E61,E79,E105,E117,E125)</f>
        <v>0</v>
      </c>
      <c r="F137" s="42">
        <f t="shared" si="63"/>
        <v>0</v>
      </c>
      <c r="G137" s="42">
        <f t="shared" si="63"/>
        <v>0</v>
      </c>
      <c r="H137" s="42">
        <f t="shared" si="63"/>
        <v>0</v>
      </c>
      <c r="I137" s="42">
        <f t="shared" si="63"/>
        <v>0</v>
      </c>
      <c r="J137" s="42">
        <f t="shared" si="63"/>
        <v>0</v>
      </c>
      <c r="K137" s="42">
        <f t="shared" si="63"/>
        <v>0</v>
      </c>
      <c r="L137" s="42">
        <f t="shared" si="63"/>
        <v>0</v>
      </c>
      <c r="M137" s="42">
        <f t="shared" si="63"/>
        <v>0</v>
      </c>
      <c r="N137" s="42">
        <f t="shared" si="63"/>
        <v>0</v>
      </c>
      <c r="O137" s="42">
        <f t="shared" si="63"/>
        <v>0</v>
      </c>
      <c r="P137" s="42">
        <f t="shared" si="63"/>
        <v>0</v>
      </c>
      <c r="Q137" s="42">
        <f t="shared" si="63"/>
        <v>0</v>
      </c>
      <c r="R137" s="42">
        <f t="shared" si="63"/>
        <v>0</v>
      </c>
    </row>
    <row r="138" spans="1:21" hidden="1">
      <c r="C138" s="16"/>
      <c r="D138" s="27" t="s">
        <v>191</v>
      </c>
      <c r="E138" s="21" t="e">
        <f>SUM(E80,E82,E89,E92,#REF!,E93,E94,E95,E118)</f>
        <v>#REF!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spans="1:21" hidden="1">
      <c r="C139" s="16"/>
      <c r="D139" s="27" t="s">
        <v>190</v>
      </c>
      <c r="E139" s="46">
        <f>SUM(E119:E122)</f>
        <v>0</v>
      </c>
      <c r="F139" s="20"/>
      <c r="G139" s="22"/>
      <c r="H139" s="22"/>
      <c r="I139" s="22"/>
      <c r="J139" s="23"/>
      <c r="K139" s="23"/>
      <c r="L139" s="22"/>
      <c r="M139" s="22"/>
      <c r="N139" s="22"/>
      <c r="O139" s="22"/>
      <c r="P139" s="22"/>
      <c r="Q139" s="22"/>
      <c r="R139" s="20"/>
    </row>
    <row r="140" spans="1:21" hidden="1">
      <c r="C140" s="16"/>
      <c r="D140" s="27" t="s">
        <v>192</v>
      </c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</row>
    <row r="141" spans="1:21" ht="12.75" hidden="1" customHeight="1">
      <c r="C141" s="16"/>
      <c r="D141" s="27" t="s">
        <v>193</v>
      </c>
      <c r="E141" s="46"/>
      <c r="F141" s="20"/>
      <c r="G141" s="22"/>
      <c r="H141" s="22"/>
      <c r="I141" s="22"/>
      <c r="J141" s="23"/>
      <c r="K141" s="23"/>
      <c r="L141" s="22"/>
      <c r="M141" s="22"/>
      <c r="N141" s="22"/>
      <c r="O141" s="22"/>
      <c r="P141" s="22"/>
      <c r="Q141" s="22"/>
      <c r="R141" s="20"/>
    </row>
    <row r="142" spans="1:21" hidden="1">
      <c r="C142" s="16"/>
      <c r="D142" s="27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</row>
    <row r="143" spans="1:21">
      <c r="C143" s="16"/>
      <c r="D143" s="27"/>
      <c r="E143" s="46"/>
      <c r="F143" s="20"/>
      <c r="G143" s="22"/>
      <c r="H143" s="22"/>
      <c r="I143" s="22"/>
      <c r="J143" s="23"/>
      <c r="K143" s="23"/>
      <c r="L143" s="22"/>
      <c r="M143" s="22"/>
      <c r="N143" s="22"/>
      <c r="O143" s="22"/>
      <c r="P143" s="22"/>
      <c r="Q143" s="22"/>
      <c r="R143" s="20"/>
    </row>
    <row r="144" spans="1:21" ht="15.75" hidden="1" customHeight="1">
      <c r="C144" s="16"/>
      <c r="D144" s="27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</row>
    <row r="145" spans="3:18" ht="12.75" hidden="1" customHeight="1">
      <c r="C145" s="16"/>
      <c r="E145" s="46"/>
      <c r="F145" s="20"/>
      <c r="G145" s="22"/>
      <c r="H145" s="22"/>
      <c r="I145" s="22"/>
      <c r="J145" s="23"/>
      <c r="K145" s="23"/>
      <c r="L145" s="22"/>
      <c r="M145" s="22"/>
      <c r="N145" s="22"/>
      <c r="O145" s="22"/>
      <c r="P145" s="22"/>
      <c r="Q145" s="22"/>
      <c r="R145" s="20"/>
    </row>
    <row r="146" spans="3:18" hidden="1">
      <c r="C146" s="16"/>
      <c r="E146" s="21"/>
      <c r="F146" s="24">
        <f t="shared" ref="F146:R146" si="64">SUM(F137:F144)</f>
        <v>0</v>
      </c>
      <c r="G146" s="24">
        <f t="shared" si="64"/>
        <v>0</v>
      </c>
      <c r="H146" s="24">
        <f t="shared" si="64"/>
        <v>0</v>
      </c>
      <c r="I146" s="24">
        <f t="shared" si="64"/>
        <v>0</v>
      </c>
      <c r="J146" s="24">
        <f t="shared" si="64"/>
        <v>0</v>
      </c>
      <c r="K146" s="24"/>
      <c r="L146" s="24">
        <f t="shared" si="64"/>
        <v>0</v>
      </c>
      <c r="M146" s="24">
        <f t="shared" si="64"/>
        <v>0</v>
      </c>
      <c r="N146" s="24">
        <f t="shared" si="64"/>
        <v>0</v>
      </c>
      <c r="O146" s="24">
        <f t="shared" si="64"/>
        <v>0</v>
      </c>
      <c r="P146" s="24">
        <f t="shared" si="64"/>
        <v>0</v>
      </c>
      <c r="Q146" s="24">
        <f t="shared" si="64"/>
        <v>0</v>
      </c>
      <c r="R146" s="24">
        <f t="shared" si="64"/>
        <v>0</v>
      </c>
    </row>
    <row r="147" spans="3:18" hidden="1">
      <c r="C147" s="16"/>
    </row>
    <row r="148" spans="3:18" ht="14.25" hidden="1" customHeight="1">
      <c r="C148" s="16"/>
    </row>
    <row r="149" spans="3:18" ht="12.75" hidden="1" customHeight="1">
      <c r="C149" s="16"/>
    </row>
    <row r="150" spans="3:18" hidden="1">
      <c r="C150" s="16"/>
      <c r="E150" s="43" t="s">
        <v>202</v>
      </c>
    </row>
    <row r="151" spans="3:18" hidden="1">
      <c r="C151" s="16"/>
      <c r="E151" s="46">
        <f>SUM(E17,E21,E24,E27,E28,E30,E33,E34,E35:E43,E44:E58)</f>
        <v>-180000</v>
      </c>
      <c r="F151" s="46">
        <f>SUM(F17,F21,F24,F27,F28,F30,F33,F34,F35:F43,F44:F58)</f>
        <v>-180000</v>
      </c>
      <c r="G151" s="46">
        <f>SUM(G17,G21,G22-G23,G24,G27,G28,G30,G33,G34,G35,G36,G37,G38,G39,G40,G41:G58,G21,G22,G23,G24,G27,G28,G30,G33,G34,G35,G36,G37,G38,G39,G40)</f>
        <v>0</v>
      </c>
      <c r="H151" s="46">
        <f>SUM(H17,H21,H22-H23,H24,H27,H28,H30,H33,H34,H35,H36,H37,H38,H39,H40,H41:H58,H21,H22,H23,H24,H27,H28,H30,H33,H34,H35,H36,H37,H38,H39,H40)</f>
        <v>0</v>
      </c>
      <c r="I151" s="46">
        <f>SUM(I17,I21,I22-I23,I24,I27,I28,I30,I33,I34,I35,I36,I37,I38,I39,I40,I41:I58,I21,I22,I23,I24,I27,I28,I30,I33,I34,I35,I36,I37,I38,I39,I40)</f>
        <v>0</v>
      </c>
      <c r="J151" s="46">
        <f>SUM(J17,J21,J24,J27,J28,J30,J33,J34,J35:J43,J44:J58)</f>
        <v>0</v>
      </c>
      <c r="K151" s="46">
        <f>SUM(K17,K21,K24,K27,K28,K30,K33,K34,K35:K43,K44:K58)</f>
        <v>0</v>
      </c>
      <c r="R151" s="20">
        <f>SUM(E151,J151)</f>
        <v>-180000</v>
      </c>
    </row>
    <row r="152" spans="3:18" ht="22.5" hidden="1" customHeight="1">
      <c r="C152" s="16"/>
      <c r="E152" s="46">
        <f>SUM(E62:E72)</f>
        <v>0</v>
      </c>
      <c r="J152" s="46">
        <f>SUM(J62:J72)</f>
        <v>0</v>
      </c>
      <c r="K152" s="46">
        <f>SUM(K62:K72)</f>
        <v>0</v>
      </c>
      <c r="R152" s="20">
        <f>SUM(E152,J152)</f>
        <v>0</v>
      </c>
    </row>
    <row r="153" spans="3:18" s="25" customFormat="1" ht="12.75" hidden="1" customHeight="1">
      <c r="C153" s="48"/>
      <c r="D153" s="49"/>
      <c r="E153" s="46">
        <v>-400000</v>
      </c>
      <c r="F153" s="2" t="s">
        <v>199</v>
      </c>
      <c r="G153" s="19"/>
      <c r="H153" s="19"/>
      <c r="I153" s="19"/>
      <c r="J153" s="20"/>
      <c r="K153" s="20"/>
      <c r="L153" s="19"/>
      <c r="M153" s="19"/>
      <c r="N153" s="19"/>
      <c r="O153" s="19"/>
      <c r="P153" s="19"/>
      <c r="Q153" s="19"/>
      <c r="R153" s="20">
        <f>SUM(E153,J153)</f>
        <v>-400000</v>
      </c>
    </row>
    <row r="154" spans="3:18" hidden="1">
      <c r="C154" s="16"/>
      <c r="E154" s="46" t="e">
        <f>SUM(#REF!,E112:E113)</f>
        <v>#REF!</v>
      </c>
      <c r="J154" s="46" t="e">
        <f>SUM(#REF!,J112:J113)</f>
        <v>#REF!</v>
      </c>
      <c r="K154" s="20"/>
      <c r="R154" s="20" t="e">
        <f t="shared" ref="R154:R157" si="65">SUM(E154,J154)</f>
        <v>#REF!</v>
      </c>
    </row>
    <row r="155" spans="3:18" hidden="1">
      <c r="C155" s="16"/>
      <c r="E155" s="46"/>
      <c r="J155" s="20"/>
      <c r="K155" s="20"/>
      <c r="R155" s="20">
        <f t="shared" si="65"/>
        <v>0</v>
      </c>
    </row>
    <row r="156" spans="3:18" hidden="1">
      <c r="C156" s="16"/>
      <c r="E156" s="46"/>
      <c r="F156" s="2" t="s">
        <v>201</v>
      </c>
      <c r="J156" s="21"/>
      <c r="K156" s="21"/>
      <c r="R156" s="20">
        <f t="shared" si="65"/>
        <v>0</v>
      </c>
    </row>
    <row r="157" spans="3:18" ht="12.75" hidden="1" customHeight="1">
      <c r="C157" s="16"/>
      <c r="E157" s="47">
        <f>SUM(E122)</f>
        <v>0</v>
      </c>
      <c r="F157" s="28" t="s">
        <v>200</v>
      </c>
      <c r="G157" s="29"/>
      <c r="H157" s="29"/>
      <c r="I157" s="29"/>
      <c r="J157" s="28"/>
      <c r="K157" s="28"/>
      <c r="L157" s="29"/>
      <c r="M157" s="29"/>
      <c r="N157" s="29"/>
      <c r="O157" s="29"/>
      <c r="P157" s="29"/>
      <c r="Q157" s="29"/>
      <c r="R157" s="30">
        <f t="shared" si="65"/>
        <v>0</v>
      </c>
    </row>
    <row r="158" spans="3:18" hidden="1">
      <c r="C158" s="16"/>
    </row>
    <row r="159" spans="3:18" hidden="1">
      <c r="C159" s="16"/>
      <c r="E159" s="24" t="e">
        <f>SUM(E151:E157)</f>
        <v>#REF!</v>
      </c>
      <c r="J159" s="20" t="e">
        <f>SUM(J151:J157)</f>
        <v>#REF!</v>
      </c>
      <c r="K159" s="21">
        <f>SUM(K151:K157)</f>
        <v>0</v>
      </c>
      <c r="R159" s="20" t="e">
        <f>SUM(R151:R157)</f>
        <v>#REF!</v>
      </c>
    </row>
    <row r="160" spans="3:18" hidden="1">
      <c r="C160" s="16"/>
    </row>
    <row r="161" spans="3:3" ht="12.75" customHeight="1">
      <c r="C161" s="16"/>
    </row>
    <row r="162" spans="3:3">
      <c r="C162" s="16"/>
    </row>
    <row r="163" spans="3:3">
      <c r="C163" s="16"/>
    </row>
    <row r="164" spans="3:3">
      <c r="C164" s="16"/>
    </row>
    <row r="165" spans="3:3" ht="12.75" customHeight="1">
      <c r="C165" s="16"/>
    </row>
    <row r="166" spans="3:3">
      <c r="C166" s="16"/>
    </row>
    <row r="167" spans="3:3">
      <c r="C167" s="16"/>
    </row>
    <row r="168" spans="3:3">
      <c r="C168" s="16"/>
    </row>
    <row r="169" spans="3:3" ht="12.75" customHeight="1">
      <c r="C169" s="16"/>
    </row>
    <row r="170" spans="3:3">
      <c r="C170" s="16"/>
    </row>
    <row r="171" spans="3:3">
      <c r="C171" s="16"/>
    </row>
    <row r="172" spans="3:3">
      <c r="C172" s="16"/>
    </row>
    <row r="173" spans="3:3" ht="12.75" customHeight="1">
      <c r="C173" s="16"/>
    </row>
    <row r="174" spans="3:3">
      <c r="C174" s="16"/>
    </row>
    <row r="175" spans="3:3">
      <c r="C175" s="16"/>
    </row>
    <row r="176" spans="3:3">
      <c r="C176" s="16"/>
    </row>
    <row r="177" spans="3:3" ht="12.75" customHeight="1">
      <c r="C177" s="16"/>
    </row>
    <row r="178" spans="3:3">
      <c r="C178" s="16"/>
    </row>
    <row r="179" spans="3:3">
      <c r="C179" s="16"/>
    </row>
    <row r="180" spans="3:3">
      <c r="C180" s="16"/>
    </row>
    <row r="181" spans="3:3" ht="12.75" customHeight="1">
      <c r="C181" s="16"/>
    </row>
    <row r="182" spans="3:3">
      <c r="C182" s="16"/>
    </row>
    <row r="183" spans="3:3">
      <c r="C183" s="16"/>
    </row>
    <row r="184" spans="3:3">
      <c r="C184" s="16"/>
    </row>
    <row r="185" spans="3:3" ht="12.75" customHeight="1">
      <c r="C185" s="16"/>
    </row>
    <row r="186" spans="3:3">
      <c r="C186" s="16"/>
    </row>
    <row r="187" spans="3:3">
      <c r="C187" s="16"/>
    </row>
    <row r="188" spans="3:3">
      <c r="C188" s="16"/>
    </row>
    <row r="189" spans="3:3" ht="12.75" customHeight="1">
      <c r="C189" s="16"/>
    </row>
    <row r="190" spans="3:3">
      <c r="C190" s="16"/>
    </row>
    <row r="191" spans="3:3">
      <c r="C191" s="16"/>
    </row>
    <row r="192" spans="3:3">
      <c r="C192" s="16"/>
    </row>
    <row r="193" spans="3:3" ht="12.75" customHeight="1">
      <c r="C193" s="16"/>
    </row>
    <row r="194" spans="3:3">
      <c r="C194" s="16"/>
    </row>
    <row r="195" spans="3:3">
      <c r="C195" s="16"/>
    </row>
    <row r="196" spans="3:3">
      <c r="C196" s="16"/>
    </row>
    <row r="197" spans="3:3" ht="12.75" customHeight="1">
      <c r="C197" s="16"/>
    </row>
    <row r="198" spans="3:3">
      <c r="C198" s="16"/>
    </row>
    <row r="199" spans="3:3">
      <c r="C199" s="16"/>
    </row>
    <row r="200" spans="3:3">
      <c r="C200" s="16"/>
    </row>
    <row r="201" spans="3:3" ht="12.75" customHeight="1">
      <c r="C201" s="16"/>
    </row>
    <row r="202" spans="3:3">
      <c r="C202" s="16"/>
    </row>
    <row r="203" spans="3:3">
      <c r="C203" s="16"/>
    </row>
    <row r="204" spans="3:3">
      <c r="C204" s="16"/>
    </row>
    <row r="205" spans="3:3" ht="12.75" customHeight="1">
      <c r="C205" s="16"/>
    </row>
    <row r="206" spans="3:3">
      <c r="C206" s="16"/>
    </row>
    <row r="207" spans="3:3">
      <c r="C207" s="16"/>
    </row>
    <row r="208" spans="3:3">
      <c r="C208" s="16"/>
    </row>
    <row r="209" spans="3:3" ht="12.75" customHeight="1">
      <c r="C209" s="16"/>
    </row>
    <row r="210" spans="3:3">
      <c r="C210" s="16"/>
    </row>
    <row r="211" spans="3:3">
      <c r="C211" s="16"/>
    </row>
    <row r="212" spans="3:3">
      <c r="C212" s="16"/>
    </row>
    <row r="213" spans="3:3" ht="12.75" customHeight="1">
      <c r="C213" s="16"/>
    </row>
    <row r="214" spans="3:3">
      <c r="C214" s="16"/>
    </row>
    <row r="215" spans="3:3">
      <c r="C215" s="16"/>
    </row>
    <row r="216" spans="3:3">
      <c r="C216" s="16"/>
    </row>
    <row r="217" spans="3:3" ht="12.75" customHeight="1">
      <c r="C217" s="16"/>
    </row>
    <row r="218" spans="3:3">
      <c r="C218" s="16"/>
    </row>
    <row r="219" spans="3:3">
      <c r="C219" s="16"/>
    </row>
    <row r="220" spans="3:3">
      <c r="C220" s="16"/>
    </row>
    <row r="221" spans="3:3" ht="12.75" customHeight="1">
      <c r="C221" s="16"/>
    </row>
    <row r="222" spans="3:3">
      <c r="C222" s="16"/>
    </row>
    <row r="223" spans="3:3">
      <c r="C223" s="16"/>
    </row>
    <row r="224" spans="3:3">
      <c r="C224" s="16"/>
    </row>
    <row r="225" spans="3:3" ht="12.75" customHeight="1">
      <c r="C225" s="16"/>
    </row>
    <row r="226" spans="3:3">
      <c r="C226" s="16"/>
    </row>
    <row r="227" spans="3:3">
      <c r="C227" s="16"/>
    </row>
    <row r="228" spans="3:3">
      <c r="C228" s="16"/>
    </row>
    <row r="229" spans="3:3" ht="12.75" customHeight="1">
      <c r="C229" s="16"/>
    </row>
    <row r="230" spans="3:3">
      <c r="C230" s="16"/>
    </row>
    <row r="231" spans="3:3">
      <c r="C231" s="16"/>
    </row>
    <row r="232" spans="3:3">
      <c r="C232" s="16"/>
    </row>
    <row r="233" spans="3:3" ht="12.75" customHeight="1">
      <c r="C233" s="16"/>
    </row>
    <row r="234" spans="3:3">
      <c r="C234" s="16"/>
    </row>
    <row r="235" spans="3:3">
      <c r="C235" s="16"/>
    </row>
    <row r="236" spans="3:3">
      <c r="C236" s="16"/>
    </row>
    <row r="237" spans="3:3" ht="12.75" customHeight="1">
      <c r="C237" s="16"/>
    </row>
    <row r="238" spans="3:3">
      <c r="C238" s="16"/>
    </row>
    <row r="239" spans="3:3">
      <c r="C239" s="16"/>
    </row>
    <row r="240" spans="3:3">
      <c r="C240" s="16"/>
    </row>
    <row r="241" spans="3:3" ht="12.75" customHeight="1">
      <c r="C241" s="16"/>
    </row>
    <row r="242" spans="3:3">
      <c r="C242" s="16"/>
    </row>
    <row r="243" spans="3:3">
      <c r="C243" s="16"/>
    </row>
    <row r="244" spans="3:3">
      <c r="C244" s="16"/>
    </row>
    <row r="245" spans="3:3" ht="12.75" customHeight="1">
      <c r="C245" s="16"/>
    </row>
    <row r="246" spans="3:3">
      <c r="C246" s="16"/>
    </row>
    <row r="247" spans="3:3">
      <c r="C247" s="16"/>
    </row>
    <row r="248" spans="3:3">
      <c r="C248" s="16"/>
    </row>
    <row r="249" spans="3:3" ht="12.75" customHeight="1">
      <c r="C249" s="16"/>
    </row>
    <row r="250" spans="3:3">
      <c r="C250" s="16"/>
    </row>
    <row r="251" spans="3:3">
      <c r="C251" s="16"/>
    </row>
    <row r="252" spans="3:3">
      <c r="C252" s="16"/>
    </row>
    <row r="253" spans="3:3" ht="12.75" customHeight="1">
      <c r="C253" s="16"/>
    </row>
    <row r="254" spans="3:3">
      <c r="C254" s="16"/>
    </row>
    <row r="255" spans="3:3">
      <c r="C255" s="16"/>
    </row>
    <row r="256" spans="3:3">
      <c r="C256" s="16"/>
    </row>
    <row r="257" spans="3:3" ht="12.75" customHeight="1">
      <c r="C257" s="16"/>
    </row>
    <row r="258" spans="3:3">
      <c r="C258" s="16"/>
    </row>
    <row r="259" spans="3:3">
      <c r="C259" s="16"/>
    </row>
    <row r="260" spans="3:3">
      <c r="C260" s="16"/>
    </row>
    <row r="261" spans="3:3" ht="12.75" customHeight="1">
      <c r="C261" s="16"/>
    </row>
    <row r="262" spans="3:3">
      <c r="C262" s="16"/>
    </row>
    <row r="263" spans="3:3">
      <c r="C263" s="16"/>
    </row>
    <row r="264" spans="3:3">
      <c r="C264" s="16"/>
    </row>
    <row r="265" spans="3:3" ht="12.75" customHeight="1">
      <c r="C265" s="16"/>
    </row>
    <row r="266" spans="3:3">
      <c r="C266" s="16"/>
    </row>
    <row r="267" spans="3:3">
      <c r="C267" s="16"/>
    </row>
    <row r="268" spans="3:3">
      <c r="C268" s="16"/>
    </row>
    <row r="269" spans="3:3" ht="12.75" customHeight="1">
      <c r="C269" s="16"/>
    </row>
    <row r="270" spans="3:3">
      <c r="C270" s="16"/>
    </row>
    <row r="271" spans="3:3">
      <c r="C271" s="16"/>
    </row>
    <row r="272" spans="3:3">
      <c r="C272" s="16"/>
    </row>
    <row r="273" spans="3:3" ht="12.75" customHeight="1">
      <c r="C273" s="16"/>
    </row>
    <row r="274" spans="3:3">
      <c r="C274" s="16"/>
    </row>
    <row r="275" spans="3:3">
      <c r="C275" s="16"/>
    </row>
    <row r="276" spans="3:3">
      <c r="C276" s="16"/>
    </row>
    <row r="277" spans="3:3" ht="12.75" customHeight="1">
      <c r="C277" s="16"/>
    </row>
    <row r="278" spans="3:3">
      <c r="C278" s="16"/>
    </row>
    <row r="279" spans="3:3">
      <c r="C279" s="16"/>
    </row>
    <row r="280" spans="3:3">
      <c r="C280" s="16"/>
    </row>
    <row r="281" spans="3:3" ht="12.75" customHeight="1">
      <c r="C281" s="16"/>
    </row>
    <row r="282" spans="3:3">
      <c r="C282" s="16"/>
    </row>
    <row r="283" spans="3:3">
      <c r="C283" s="16"/>
    </row>
    <row r="284" spans="3:3">
      <c r="C284" s="16"/>
    </row>
    <row r="285" spans="3:3" ht="12.75" customHeight="1">
      <c r="C285" s="16"/>
    </row>
    <row r="286" spans="3:3">
      <c r="C286" s="16"/>
    </row>
    <row r="287" spans="3:3">
      <c r="C287" s="16"/>
    </row>
    <row r="288" spans="3:3">
      <c r="C288" s="16"/>
    </row>
    <row r="289" spans="3:3" ht="12.75" customHeight="1">
      <c r="C289" s="16"/>
    </row>
    <row r="290" spans="3:3">
      <c r="C290" s="16"/>
    </row>
    <row r="291" spans="3:3">
      <c r="C291" s="16"/>
    </row>
    <row r="292" spans="3:3">
      <c r="C292" s="16"/>
    </row>
    <row r="293" spans="3:3" ht="12.75" customHeight="1">
      <c r="C293" s="16"/>
    </row>
    <row r="294" spans="3:3">
      <c r="C294" s="16"/>
    </row>
    <row r="295" spans="3:3">
      <c r="C295" s="16"/>
    </row>
    <row r="296" spans="3:3">
      <c r="C296" s="16"/>
    </row>
    <row r="297" spans="3:3" ht="12.75" customHeight="1">
      <c r="C297" s="16"/>
    </row>
    <row r="298" spans="3:3">
      <c r="C298" s="16"/>
    </row>
    <row r="299" spans="3:3">
      <c r="C299" s="16"/>
    </row>
    <row r="300" spans="3:3">
      <c r="C300" s="16"/>
    </row>
    <row r="301" spans="3:3" ht="12.75" customHeight="1">
      <c r="C301" s="16"/>
    </row>
    <row r="302" spans="3:3">
      <c r="C302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M96"/>
  <sheetViews>
    <sheetView view="pageBreakPreview" zoomScale="90" zoomScaleNormal="82" zoomScaleSheetLayoutView="90" workbookViewId="0">
      <selection activeCell="G14" sqref="G14"/>
    </sheetView>
  </sheetViews>
  <sheetFormatPr defaultColWidth="9.140625" defaultRowHeight="12.75"/>
  <cols>
    <col min="1" max="1" width="13.28515625" style="192" customWidth="1"/>
    <col min="2" max="2" width="12.140625" style="192" customWidth="1"/>
    <col min="3" max="3" width="16.140625" style="192" customWidth="1"/>
    <col min="4" max="4" width="47.85546875" style="192" customWidth="1"/>
    <col min="5" max="5" width="48.28515625" style="192" customWidth="1"/>
    <col min="6" max="6" width="27" style="195" customWidth="1"/>
    <col min="7" max="7" width="16.85546875" style="194" customWidth="1"/>
    <col min="8" max="8" width="15.140625" style="193" customWidth="1"/>
    <col min="9" max="9" width="15.5703125" style="192" customWidth="1"/>
    <col min="10" max="10" width="17.42578125" style="192" customWidth="1"/>
    <col min="11" max="11" width="18.28515625" style="192" hidden="1" customWidth="1"/>
    <col min="12" max="12" width="17.28515625" style="192" hidden="1" customWidth="1"/>
    <col min="13" max="13" width="16" style="192" customWidth="1"/>
    <col min="14" max="16384" width="9.140625" style="192"/>
  </cols>
  <sheetData>
    <row r="3" spans="1:13" ht="3.75" customHeight="1"/>
    <row r="4" spans="1:13" ht="20.25" customHeight="1"/>
    <row r="5" spans="1:13" ht="27.75" customHeight="1">
      <c r="A5" s="371" t="s">
        <v>282</v>
      </c>
      <c r="B5" s="350"/>
    </row>
    <row r="6" spans="1:13" ht="18.75" customHeight="1">
      <c r="A6" s="372" t="s">
        <v>269</v>
      </c>
      <c r="B6" s="350"/>
    </row>
    <row r="7" spans="1:13" ht="18.75" customHeight="1">
      <c r="D7" s="373"/>
      <c r="E7" s="373"/>
      <c r="F7" s="373"/>
      <c r="G7" s="373"/>
      <c r="H7" s="373"/>
      <c r="I7" s="373"/>
    </row>
    <row r="8" spans="1:13" ht="18.75">
      <c r="D8" s="374"/>
      <c r="E8" s="374"/>
      <c r="F8" s="374"/>
      <c r="G8" s="374"/>
      <c r="H8" s="374"/>
      <c r="I8" s="374"/>
      <c r="J8" s="374"/>
    </row>
    <row r="9" spans="1:13" ht="27" customHeight="1">
      <c r="D9" s="312"/>
      <c r="E9" s="312"/>
      <c r="F9" s="313"/>
      <c r="G9" s="309"/>
      <c r="H9" s="312"/>
      <c r="I9" s="312"/>
      <c r="J9" s="312"/>
    </row>
    <row r="10" spans="1:13" ht="15" customHeight="1">
      <c r="E10" s="311"/>
      <c r="F10" s="310"/>
      <c r="G10" s="309"/>
      <c r="H10" s="308"/>
      <c r="I10" s="307" t="s">
        <v>0</v>
      </c>
    </row>
    <row r="11" spans="1:13" s="304" customFormat="1" ht="27" customHeight="1">
      <c r="A11" s="375" t="s">
        <v>279</v>
      </c>
      <c r="B11" s="375" t="s">
        <v>280</v>
      </c>
      <c r="C11" s="375" t="s">
        <v>216</v>
      </c>
      <c r="D11" s="376" t="s">
        <v>281</v>
      </c>
      <c r="E11" s="377" t="s">
        <v>407</v>
      </c>
      <c r="F11" s="377" t="s">
        <v>406</v>
      </c>
      <c r="G11" s="378" t="s">
        <v>217</v>
      </c>
      <c r="H11" s="379" t="s">
        <v>44</v>
      </c>
      <c r="I11" s="369" t="s">
        <v>45</v>
      </c>
      <c r="J11" s="370"/>
    </row>
    <row r="12" spans="1:13" s="304" customFormat="1" ht="70.5" customHeight="1">
      <c r="A12" s="341"/>
      <c r="B12" s="341"/>
      <c r="C12" s="341"/>
      <c r="D12" s="341"/>
      <c r="E12" s="341"/>
      <c r="F12" s="336"/>
      <c r="G12" s="341"/>
      <c r="H12" s="341"/>
      <c r="I12" s="306" t="s">
        <v>405</v>
      </c>
      <c r="J12" s="305" t="s">
        <v>218</v>
      </c>
    </row>
    <row r="13" spans="1:13" s="301" customFormat="1" ht="15.75" customHeight="1">
      <c r="A13" s="303">
        <v>1</v>
      </c>
      <c r="B13" s="303">
        <v>2</v>
      </c>
      <c r="C13" s="303">
        <v>3</v>
      </c>
      <c r="D13" s="303">
        <v>4</v>
      </c>
      <c r="E13" s="302">
        <v>5</v>
      </c>
      <c r="F13" s="302">
        <v>6</v>
      </c>
      <c r="G13" s="302">
        <v>7</v>
      </c>
      <c r="H13" s="302">
        <v>8</v>
      </c>
      <c r="I13" s="303">
        <v>9</v>
      </c>
      <c r="J13" s="302">
        <v>10</v>
      </c>
    </row>
    <row r="14" spans="1:13" ht="41.25" customHeight="1">
      <c r="A14" s="269" t="s">
        <v>73</v>
      </c>
      <c r="B14" s="269"/>
      <c r="C14" s="269"/>
      <c r="D14" s="268" t="s">
        <v>64</v>
      </c>
      <c r="E14" s="300"/>
      <c r="F14" s="299"/>
      <c r="G14" s="226">
        <f>SUM(G15)</f>
        <v>-180000</v>
      </c>
      <c r="H14" s="226">
        <f>SUM(H15)</f>
        <v>-180000</v>
      </c>
      <c r="I14" s="226">
        <f>SUM(I15)</f>
        <v>0</v>
      </c>
      <c r="J14" s="226">
        <f>SUM(J15)</f>
        <v>0</v>
      </c>
      <c r="L14" s="264"/>
      <c r="M14" s="264"/>
    </row>
    <row r="15" spans="1:13" ht="39.75" customHeight="1">
      <c r="A15" s="269" t="s">
        <v>74</v>
      </c>
      <c r="B15" s="269"/>
      <c r="C15" s="269"/>
      <c r="D15" s="268" t="s">
        <v>64</v>
      </c>
      <c r="E15" s="300"/>
      <c r="F15" s="299"/>
      <c r="G15" s="226">
        <f>SUM(G17:G49)</f>
        <v>-180000</v>
      </c>
      <c r="H15" s="226">
        <f>SUM(H17:H49)</f>
        <v>-180000</v>
      </c>
      <c r="I15" s="226">
        <f>SUM(I17:I49)</f>
        <v>0</v>
      </c>
      <c r="J15" s="226">
        <f>SUM(J17:J49)</f>
        <v>0</v>
      </c>
      <c r="K15" s="266">
        <f>SUM(H14:I14)</f>
        <v>-180000</v>
      </c>
    </row>
    <row r="16" spans="1:13" s="296" customFormat="1" ht="76.5" hidden="1" customHeight="1">
      <c r="A16" s="252" t="s">
        <v>235</v>
      </c>
      <c r="B16" s="252" t="s">
        <v>31</v>
      </c>
      <c r="C16" s="252" t="s">
        <v>32</v>
      </c>
      <c r="D16" s="50" t="s">
        <v>236</v>
      </c>
      <c r="E16" s="216" t="s">
        <v>404</v>
      </c>
      <c r="F16" s="229" t="s">
        <v>403</v>
      </c>
      <c r="G16" s="71">
        <f t="shared" ref="G16:G50" si="0">SUM(H16:I16)</f>
        <v>0</v>
      </c>
      <c r="H16" s="298"/>
      <c r="I16" s="298"/>
      <c r="J16" s="298"/>
      <c r="K16" s="297"/>
    </row>
    <row r="17" spans="1:11" s="296" customFormat="1" ht="59.25" hidden="1" customHeight="1">
      <c r="A17" s="252" t="s">
        <v>235</v>
      </c>
      <c r="B17" s="252" t="s">
        <v>31</v>
      </c>
      <c r="C17" s="252" t="s">
        <v>32</v>
      </c>
      <c r="D17" s="50" t="s">
        <v>236</v>
      </c>
      <c r="E17" s="229" t="s">
        <v>382</v>
      </c>
      <c r="F17" s="229" t="s">
        <v>402</v>
      </c>
      <c r="G17" s="71">
        <f t="shared" si="0"/>
        <v>0</v>
      </c>
      <c r="H17" s="298"/>
      <c r="I17" s="298"/>
      <c r="J17" s="298"/>
      <c r="K17" s="297"/>
    </row>
    <row r="18" spans="1:11" ht="41.25" hidden="1" customHeight="1">
      <c r="A18" s="84" t="s">
        <v>401</v>
      </c>
      <c r="B18" s="84" t="s">
        <v>400</v>
      </c>
      <c r="C18" s="84" t="s">
        <v>399</v>
      </c>
      <c r="D18" s="295" t="s">
        <v>398</v>
      </c>
      <c r="E18" s="210" t="s">
        <v>394</v>
      </c>
      <c r="F18" s="210" t="s">
        <v>392</v>
      </c>
      <c r="G18" s="73">
        <f t="shared" si="0"/>
        <v>0</v>
      </c>
      <c r="H18" s="208"/>
      <c r="I18" s="208"/>
      <c r="J18" s="208"/>
    </row>
    <row r="19" spans="1:11" ht="40.5" hidden="1" customHeight="1">
      <c r="A19" s="72" t="s">
        <v>77</v>
      </c>
      <c r="B19" s="72" t="s">
        <v>78</v>
      </c>
      <c r="C19" s="72" t="s">
        <v>19</v>
      </c>
      <c r="D19" s="126" t="s">
        <v>76</v>
      </c>
      <c r="E19" s="210" t="s">
        <v>394</v>
      </c>
      <c r="F19" s="210" t="s">
        <v>392</v>
      </c>
      <c r="G19" s="191">
        <f t="shared" si="0"/>
        <v>0</v>
      </c>
      <c r="H19" s="294"/>
      <c r="I19" s="293"/>
      <c r="J19" s="292"/>
    </row>
    <row r="20" spans="1:11" ht="41.25" hidden="1" customHeight="1">
      <c r="A20" s="84" t="s">
        <v>397</v>
      </c>
      <c r="B20" s="84" t="s">
        <v>396</v>
      </c>
      <c r="C20" s="84" t="s">
        <v>167</v>
      </c>
      <c r="D20" s="291" t="s">
        <v>395</v>
      </c>
      <c r="E20" s="210" t="s">
        <v>394</v>
      </c>
      <c r="F20" s="210" t="s">
        <v>392</v>
      </c>
      <c r="G20" s="73">
        <f t="shared" si="0"/>
        <v>0</v>
      </c>
      <c r="H20" s="208"/>
      <c r="I20" s="208"/>
      <c r="J20" s="208"/>
    </row>
    <row r="21" spans="1:11" s="276" customFormat="1" ht="44.25" hidden="1" customHeight="1">
      <c r="A21" s="231" t="s">
        <v>80</v>
      </c>
      <c r="B21" s="231" t="s">
        <v>81</v>
      </c>
      <c r="C21" s="231" t="s">
        <v>53</v>
      </c>
      <c r="D21" s="290" t="s">
        <v>82</v>
      </c>
      <c r="E21" s="229" t="s">
        <v>393</v>
      </c>
      <c r="F21" s="229" t="s">
        <v>392</v>
      </c>
      <c r="G21" s="71">
        <f t="shared" si="0"/>
        <v>0</v>
      </c>
      <c r="H21" s="74"/>
      <c r="I21" s="289"/>
      <c r="J21" s="282"/>
    </row>
    <row r="22" spans="1:11" s="276" customFormat="1" ht="46.5" hidden="1" customHeight="1">
      <c r="A22" s="231" t="s">
        <v>83</v>
      </c>
      <c r="B22" s="231" t="s">
        <v>84</v>
      </c>
      <c r="C22" s="231" t="s">
        <v>53</v>
      </c>
      <c r="D22" s="50" t="s">
        <v>85</v>
      </c>
      <c r="E22" s="229" t="s">
        <v>393</v>
      </c>
      <c r="F22" s="229" t="s">
        <v>392</v>
      </c>
      <c r="G22" s="71">
        <f t="shared" si="0"/>
        <v>0</v>
      </c>
      <c r="H22" s="74"/>
      <c r="I22" s="215"/>
      <c r="J22" s="282"/>
    </row>
    <row r="23" spans="1:11" s="288" customFormat="1" ht="42.75" hidden="1" customHeight="1">
      <c r="A23" s="231" t="s">
        <v>86</v>
      </c>
      <c r="B23" s="231" t="s">
        <v>87</v>
      </c>
      <c r="C23" s="231" t="s">
        <v>53</v>
      </c>
      <c r="D23" s="283" t="s">
        <v>1</v>
      </c>
      <c r="E23" s="229" t="s">
        <v>393</v>
      </c>
      <c r="F23" s="229" t="s">
        <v>392</v>
      </c>
      <c r="G23" s="71">
        <f t="shared" si="0"/>
        <v>0</v>
      </c>
      <c r="H23" s="74"/>
      <c r="I23" s="215"/>
      <c r="J23" s="282"/>
    </row>
    <row r="24" spans="1:11" s="25" customFormat="1" ht="39.75" hidden="1" customHeight="1">
      <c r="A24" s="231" t="s">
        <v>79</v>
      </c>
      <c r="B24" s="231" t="s">
        <v>89</v>
      </c>
      <c r="C24" s="231" t="s">
        <v>53</v>
      </c>
      <c r="D24" s="283" t="s">
        <v>88</v>
      </c>
      <c r="E24" s="229" t="s">
        <v>393</v>
      </c>
      <c r="F24" s="229" t="s">
        <v>392</v>
      </c>
      <c r="G24" s="71">
        <f t="shared" si="0"/>
        <v>0</v>
      </c>
      <c r="H24" s="71"/>
      <c r="I24" s="215"/>
      <c r="J24" s="33"/>
    </row>
    <row r="25" spans="1:11" s="25" customFormat="1" ht="43.5" hidden="1" customHeight="1">
      <c r="A25" s="231" t="s">
        <v>91</v>
      </c>
      <c r="B25" s="231" t="s">
        <v>55</v>
      </c>
      <c r="C25" s="231" t="s">
        <v>28</v>
      </c>
      <c r="D25" s="287" t="s">
        <v>2</v>
      </c>
      <c r="E25" s="216" t="s">
        <v>388</v>
      </c>
      <c r="F25" s="229" t="s">
        <v>387</v>
      </c>
      <c r="G25" s="71">
        <f t="shared" si="0"/>
        <v>0</v>
      </c>
      <c r="H25" s="71"/>
      <c r="I25" s="215"/>
      <c r="J25" s="33"/>
    </row>
    <row r="26" spans="1:11" s="285" customFormat="1" ht="45" hidden="1" customHeight="1">
      <c r="A26" s="252" t="s">
        <v>90</v>
      </c>
      <c r="B26" s="252" t="s">
        <v>93</v>
      </c>
      <c r="C26" s="252" t="s">
        <v>28</v>
      </c>
      <c r="D26" s="251" t="s">
        <v>92</v>
      </c>
      <c r="E26" s="216" t="s">
        <v>388</v>
      </c>
      <c r="F26" s="229" t="s">
        <v>387</v>
      </c>
      <c r="G26" s="71">
        <f t="shared" si="0"/>
        <v>0</v>
      </c>
      <c r="H26" s="74"/>
      <c r="I26" s="215"/>
      <c r="J26" s="286"/>
    </row>
    <row r="27" spans="1:11" s="195" customFormat="1" ht="45" hidden="1" customHeight="1">
      <c r="A27" s="241" t="s">
        <v>391</v>
      </c>
      <c r="B27" s="231" t="s">
        <v>390</v>
      </c>
      <c r="C27" s="241" t="s">
        <v>28</v>
      </c>
      <c r="D27" s="283" t="s">
        <v>389</v>
      </c>
      <c r="E27" s="216" t="s">
        <v>388</v>
      </c>
      <c r="F27" s="229" t="s">
        <v>351</v>
      </c>
      <c r="G27" s="71">
        <f t="shared" si="0"/>
        <v>0</v>
      </c>
      <c r="H27" s="284"/>
      <c r="I27" s="232"/>
      <c r="J27" s="33"/>
    </row>
    <row r="28" spans="1:11" s="195" customFormat="1" ht="45" hidden="1" customHeight="1">
      <c r="A28" s="231" t="s">
        <v>94</v>
      </c>
      <c r="B28" s="231" t="s">
        <v>95</v>
      </c>
      <c r="C28" s="231" t="s">
        <v>28</v>
      </c>
      <c r="D28" s="270" t="s">
        <v>96</v>
      </c>
      <c r="E28" s="216" t="s">
        <v>388</v>
      </c>
      <c r="F28" s="229" t="s">
        <v>387</v>
      </c>
      <c r="G28" s="71">
        <f t="shared" si="0"/>
        <v>0</v>
      </c>
      <c r="H28" s="74"/>
      <c r="I28" s="215"/>
      <c r="J28" s="227"/>
    </row>
    <row r="29" spans="1:11" ht="102" customHeight="1">
      <c r="A29" s="246" t="s">
        <v>99</v>
      </c>
      <c r="B29" s="156" t="s">
        <v>57</v>
      </c>
      <c r="C29" s="246" t="s">
        <v>28</v>
      </c>
      <c r="D29" s="154" t="s">
        <v>3</v>
      </c>
      <c r="E29" s="209" t="s">
        <v>352</v>
      </c>
      <c r="F29" s="210" t="s">
        <v>351</v>
      </c>
      <c r="G29" s="73">
        <f t="shared" si="0"/>
        <v>-80000</v>
      </c>
      <c r="H29" s="73">
        <v>-80000</v>
      </c>
      <c r="I29" s="208"/>
      <c r="J29" s="314"/>
    </row>
    <row r="30" spans="1:11" ht="44.25" hidden="1" customHeight="1">
      <c r="A30" s="156" t="s">
        <v>100</v>
      </c>
      <c r="B30" s="156" t="s">
        <v>101</v>
      </c>
      <c r="C30" s="156" t="s">
        <v>27</v>
      </c>
      <c r="D30" s="154" t="s">
        <v>102</v>
      </c>
      <c r="E30" s="209" t="s">
        <v>388</v>
      </c>
      <c r="F30" s="210" t="s">
        <v>387</v>
      </c>
      <c r="G30" s="73">
        <f t="shared" si="0"/>
        <v>0</v>
      </c>
      <c r="H30" s="73"/>
      <c r="I30" s="208"/>
      <c r="J30" s="314"/>
    </row>
    <row r="31" spans="1:11" ht="12" hidden="1" customHeight="1">
      <c r="A31" s="156" t="s">
        <v>103</v>
      </c>
      <c r="B31" s="156" t="s">
        <v>59</v>
      </c>
      <c r="C31" s="156" t="s">
        <v>26</v>
      </c>
      <c r="D31" s="66" t="s">
        <v>5</v>
      </c>
      <c r="E31" s="210" t="s">
        <v>386</v>
      </c>
      <c r="F31" s="210" t="s">
        <v>385</v>
      </c>
      <c r="G31" s="73">
        <f t="shared" si="0"/>
        <v>0</v>
      </c>
      <c r="H31" s="89"/>
      <c r="I31" s="208"/>
      <c r="J31" s="189"/>
    </row>
    <row r="32" spans="1:11" s="317" customFormat="1" ht="72.75" customHeight="1">
      <c r="A32" s="156" t="s">
        <v>104</v>
      </c>
      <c r="B32" s="156" t="s">
        <v>60</v>
      </c>
      <c r="C32" s="315" t="s">
        <v>26</v>
      </c>
      <c r="D32" s="66" t="s">
        <v>4</v>
      </c>
      <c r="E32" s="210" t="s">
        <v>386</v>
      </c>
      <c r="F32" s="210" t="s">
        <v>408</v>
      </c>
      <c r="G32" s="73">
        <f t="shared" si="0"/>
        <v>-100000</v>
      </c>
      <c r="H32" s="73">
        <v>-100000</v>
      </c>
      <c r="I32" s="208"/>
      <c r="J32" s="316"/>
    </row>
    <row r="33" spans="1:10" s="276" customFormat="1" ht="57" hidden="1" customHeight="1">
      <c r="A33" s="252" t="s">
        <v>237</v>
      </c>
      <c r="B33" s="252" t="s">
        <v>238</v>
      </c>
      <c r="C33" s="278" t="s">
        <v>26</v>
      </c>
      <c r="D33" s="239" t="s">
        <v>239</v>
      </c>
      <c r="E33" s="229" t="s">
        <v>386</v>
      </c>
      <c r="F33" s="229" t="s">
        <v>385</v>
      </c>
      <c r="G33" s="71">
        <f t="shared" si="0"/>
        <v>0</v>
      </c>
      <c r="H33" s="71"/>
      <c r="I33" s="215"/>
      <c r="J33" s="282"/>
    </row>
    <row r="34" spans="1:10" s="276" customFormat="1" ht="60" hidden="1" customHeight="1">
      <c r="A34" s="280" t="s">
        <v>224</v>
      </c>
      <c r="B34" s="280" t="s">
        <v>163</v>
      </c>
      <c r="C34" s="280" t="s">
        <v>219</v>
      </c>
      <c r="D34" s="279" t="s">
        <v>164</v>
      </c>
      <c r="E34" s="281" t="s">
        <v>384</v>
      </c>
      <c r="F34" s="229" t="s">
        <v>383</v>
      </c>
      <c r="G34" s="71">
        <f t="shared" si="0"/>
        <v>0</v>
      </c>
      <c r="H34" s="71"/>
      <c r="I34" s="71"/>
      <c r="J34" s="71"/>
    </row>
    <row r="35" spans="1:10" s="276" customFormat="1" ht="60.75" hidden="1" customHeight="1">
      <c r="A35" s="280" t="s">
        <v>240</v>
      </c>
      <c r="B35" s="280" t="s">
        <v>242</v>
      </c>
      <c r="C35" s="280" t="s">
        <v>29</v>
      </c>
      <c r="D35" s="279" t="s">
        <v>244</v>
      </c>
      <c r="E35" s="216" t="s">
        <v>382</v>
      </c>
      <c r="F35" s="216" t="s">
        <v>381</v>
      </c>
      <c r="G35" s="71">
        <f t="shared" si="0"/>
        <v>0</v>
      </c>
      <c r="H35" s="71"/>
      <c r="I35" s="71"/>
      <c r="J35" s="71"/>
    </row>
    <row r="36" spans="1:10" s="276" customFormat="1" ht="49.5" hidden="1" customHeight="1">
      <c r="A36" s="280" t="s">
        <v>241</v>
      </c>
      <c r="B36" s="280" t="s">
        <v>243</v>
      </c>
      <c r="C36" s="280" t="s">
        <v>29</v>
      </c>
      <c r="D36" s="279" t="s">
        <v>245</v>
      </c>
      <c r="E36" s="229" t="s">
        <v>380</v>
      </c>
      <c r="F36" s="229" t="s">
        <v>371</v>
      </c>
      <c r="G36" s="71">
        <f t="shared" si="0"/>
        <v>0</v>
      </c>
      <c r="H36" s="71"/>
      <c r="I36" s="215"/>
      <c r="J36" s="215"/>
    </row>
    <row r="37" spans="1:10" s="276" customFormat="1" ht="69" hidden="1" customHeight="1">
      <c r="A37" s="252" t="s">
        <v>221</v>
      </c>
      <c r="B37" s="252" t="s">
        <v>222</v>
      </c>
      <c r="C37" s="278" t="s">
        <v>29</v>
      </c>
      <c r="D37" s="277" t="s">
        <v>220</v>
      </c>
      <c r="E37" s="229" t="s">
        <v>379</v>
      </c>
      <c r="F37" s="229" t="s">
        <v>378</v>
      </c>
      <c r="G37" s="71">
        <f t="shared" si="0"/>
        <v>0</v>
      </c>
      <c r="H37" s="71"/>
      <c r="I37" s="215"/>
      <c r="J37" s="215"/>
    </row>
    <row r="38" spans="1:10" s="275" customFormat="1" ht="58.5" hidden="1" customHeight="1">
      <c r="A38" s="231" t="s">
        <v>225</v>
      </c>
      <c r="B38" s="231" t="s">
        <v>226</v>
      </c>
      <c r="C38" s="231" t="s">
        <v>29</v>
      </c>
      <c r="D38" s="274" t="s">
        <v>377</v>
      </c>
      <c r="E38" s="229" t="s">
        <v>362</v>
      </c>
      <c r="F38" s="216" t="s">
        <v>361</v>
      </c>
      <c r="G38" s="71">
        <f t="shared" si="0"/>
        <v>0</v>
      </c>
      <c r="H38" s="71"/>
      <c r="I38" s="215"/>
      <c r="J38" s="215"/>
    </row>
    <row r="39" spans="1:10" s="275" customFormat="1" ht="58.5" hidden="1" customHeight="1">
      <c r="A39" s="231" t="s">
        <v>105</v>
      </c>
      <c r="B39" s="231" t="s">
        <v>106</v>
      </c>
      <c r="C39" s="231" t="s">
        <v>29</v>
      </c>
      <c r="D39" s="274" t="s">
        <v>107</v>
      </c>
      <c r="E39" s="229" t="s">
        <v>376</v>
      </c>
      <c r="F39" s="216" t="s">
        <v>359</v>
      </c>
      <c r="G39" s="71">
        <f t="shared" si="0"/>
        <v>0</v>
      </c>
      <c r="H39" s="71"/>
      <c r="I39" s="215"/>
      <c r="J39" s="215"/>
    </row>
    <row r="40" spans="1:10" s="275" customFormat="1" ht="48.75" hidden="1" customHeight="1">
      <c r="A40" s="252" t="s">
        <v>375</v>
      </c>
      <c r="B40" s="252" t="s">
        <v>374</v>
      </c>
      <c r="C40" s="252" t="s">
        <v>29</v>
      </c>
      <c r="D40" s="274" t="s">
        <v>373</v>
      </c>
      <c r="E40" s="229" t="s">
        <v>372</v>
      </c>
      <c r="F40" s="229" t="s">
        <v>371</v>
      </c>
      <c r="G40" s="71">
        <f t="shared" si="0"/>
        <v>0</v>
      </c>
      <c r="H40" s="71"/>
      <c r="I40" s="215"/>
      <c r="J40" s="215"/>
    </row>
    <row r="41" spans="1:10" s="275" customFormat="1" ht="63" hidden="1" customHeight="1">
      <c r="A41" s="252" t="s">
        <v>246</v>
      </c>
      <c r="B41" s="252" t="s">
        <v>247</v>
      </c>
      <c r="C41" s="252" t="s">
        <v>219</v>
      </c>
      <c r="D41" s="274" t="s">
        <v>248</v>
      </c>
      <c r="E41" s="229" t="s">
        <v>370</v>
      </c>
      <c r="F41" s="216" t="s">
        <v>369</v>
      </c>
      <c r="G41" s="71">
        <f t="shared" si="0"/>
        <v>0</v>
      </c>
      <c r="H41" s="71"/>
      <c r="I41" s="215"/>
      <c r="J41" s="215"/>
    </row>
    <row r="42" spans="1:10" s="275" customFormat="1" ht="57.75" hidden="1" customHeight="1">
      <c r="A42" s="252" t="s">
        <v>249</v>
      </c>
      <c r="B42" s="252" t="s">
        <v>250</v>
      </c>
      <c r="C42" s="252" t="s">
        <v>268</v>
      </c>
      <c r="D42" s="274" t="s">
        <v>251</v>
      </c>
      <c r="E42" s="229" t="s">
        <v>368</v>
      </c>
      <c r="F42" s="216" t="s">
        <v>367</v>
      </c>
      <c r="G42" s="71">
        <f t="shared" si="0"/>
        <v>0</v>
      </c>
      <c r="H42" s="71"/>
      <c r="I42" s="215"/>
      <c r="J42" s="215"/>
    </row>
    <row r="43" spans="1:10" s="195" customFormat="1" ht="60.75" hidden="1" customHeight="1">
      <c r="A43" s="252" t="s">
        <v>270</v>
      </c>
      <c r="B43" s="252" t="s">
        <v>271</v>
      </c>
      <c r="C43" s="252" t="s">
        <v>33</v>
      </c>
      <c r="D43" s="274" t="s">
        <v>272</v>
      </c>
      <c r="E43" s="229" t="s">
        <v>366</v>
      </c>
      <c r="F43" s="216" t="s">
        <v>365</v>
      </c>
      <c r="G43" s="71">
        <f t="shared" si="0"/>
        <v>0</v>
      </c>
      <c r="H43" s="74"/>
      <c r="I43" s="215"/>
      <c r="J43" s="215"/>
    </row>
    <row r="44" spans="1:10" s="25" customFormat="1" ht="61.5" hidden="1" customHeight="1">
      <c r="A44" s="252" t="s">
        <v>223</v>
      </c>
      <c r="B44" s="252" t="s">
        <v>169</v>
      </c>
      <c r="C44" s="252" t="s">
        <v>30</v>
      </c>
      <c r="D44" s="50" t="s">
        <v>168</v>
      </c>
      <c r="E44" s="229" t="s">
        <v>364</v>
      </c>
      <c r="F44" s="216" t="s">
        <v>363</v>
      </c>
      <c r="G44" s="71">
        <f t="shared" si="0"/>
        <v>0</v>
      </c>
      <c r="H44" s="74"/>
      <c r="I44" s="215"/>
      <c r="J44" s="33"/>
    </row>
    <row r="45" spans="1:10" s="25" customFormat="1" ht="60.75" hidden="1" customHeight="1">
      <c r="A45" s="231" t="s">
        <v>111</v>
      </c>
      <c r="B45" s="231" t="s">
        <v>112</v>
      </c>
      <c r="C45" s="231" t="s">
        <v>33</v>
      </c>
      <c r="D45" s="270" t="s">
        <v>54</v>
      </c>
      <c r="E45" s="229" t="s">
        <v>362</v>
      </c>
      <c r="F45" s="216" t="s">
        <v>361</v>
      </c>
      <c r="G45" s="71">
        <f t="shared" si="0"/>
        <v>0</v>
      </c>
      <c r="H45" s="71"/>
      <c r="I45" s="215"/>
      <c r="J45" s="33"/>
    </row>
    <row r="46" spans="1:10" s="25" customFormat="1" ht="39" hidden="1" customHeight="1">
      <c r="A46" s="231" t="s">
        <v>111</v>
      </c>
      <c r="B46" s="231" t="s">
        <v>112</v>
      </c>
      <c r="C46" s="231" t="s">
        <v>33</v>
      </c>
      <c r="D46" s="270" t="s">
        <v>54</v>
      </c>
      <c r="E46" s="229" t="s">
        <v>360</v>
      </c>
      <c r="F46" s="216" t="s">
        <v>359</v>
      </c>
      <c r="G46" s="71">
        <f t="shared" si="0"/>
        <v>0</v>
      </c>
      <c r="H46" s="71"/>
      <c r="I46" s="215"/>
      <c r="J46" s="215"/>
    </row>
    <row r="47" spans="1:10" s="195" customFormat="1" ht="59.25" hidden="1" customHeight="1">
      <c r="A47" s="231" t="s">
        <v>114</v>
      </c>
      <c r="B47" s="231" t="s">
        <v>115</v>
      </c>
      <c r="C47" s="231" t="s">
        <v>33</v>
      </c>
      <c r="D47" s="270" t="s">
        <v>113</v>
      </c>
      <c r="E47" s="229" t="s">
        <v>358</v>
      </c>
      <c r="F47" s="216" t="s">
        <v>357</v>
      </c>
      <c r="G47" s="71">
        <f t="shared" si="0"/>
        <v>0</v>
      </c>
      <c r="H47" s="273"/>
      <c r="I47" s="215"/>
      <c r="J47" s="227"/>
    </row>
    <row r="48" spans="1:10" s="195" customFormat="1" ht="60" hidden="1" customHeight="1">
      <c r="A48" s="231" t="s">
        <v>116</v>
      </c>
      <c r="B48" s="231" t="s">
        <v>117</v>
      </c>
      <c r="C48" s="272" t="s">
        <v>118</v>
      </c>
      <c r="D48" s="271" t="s">
        <v>119</v>
      </c>
      <c r="E48" s="229" t="s">
        <v>356</v>
      </c>
      <c r="F48" s="216" t="s">
        <v>355</v>
      </c>
      <c r="G48" s="71">
        <f t="shared" si="0"/>
        <v>0</v>
      </c>
      <c r="H48" s="74"/>
      <c r="I48" s="215"/>
      <c r="J48" s="227"/>
    </row>
    <row r="49" spans="1:11" ht="53.25" hidden="1" customHeight="1">
      <c r="A49" s="77" t="s">
        <v>228</v>
      </c>
      <c r="B49" s="72" t="s">
        <v>229</v>
      </c>
      <c r="C49" s="77" t="s">
        <v>41</v>
      </c>
      <c r="D49" s="78" t="s">
        <v>230</v>
      </c>
      <c r="E49" s="210" t="s">
        <v>354</v>
      </c>
      <c r="F49" s="209" t="s">
        <v>353</v>
      </c>
      <c r="G49" s="73">
        <f t="shared" si="0"/>
        <v>0</v>
      </c>
      <c r="H49" s="253"/>
      <c r="I49" s="208"/>
      <c r="J49" s="208"/>
    </row>
    <row r="50" spans="1:11" s="195" customFormat="1" ht="42" hidden="1" customHeight="1">
      <c r="A50" s="231" t="s">
        <v>120</v>
      </c>
      <c r="B50" s="231" t="s">
        <v>121</v>
      </c>
      <c r="C50" s="231" t="s">
        <v>31</v>
      </c>
      <c r="D50" s="270" t="s">
        <v>122</v>
      </c>
      <c r="E50" s="216" t="s">
        <v>352</v>
      </c>
      <c r="F50" s="229" t="s">
        <v>351</v>
      </c>
      <c r="G50" s="71">
        <f t="shared" si="0"/>
        <v>0</v>
      </c>
      <c r="H50" s="74"/>
      <c r="I50" s="215"/>
      <c r="J50" s="227"/>
    </row>
    <row r="51" spans="1:11" s="253" customFormat="1" ht="78" hidden="1" customHeight="1">
      <c r="A51" s="269" t="s">
        <v>12</v>
      </c>
      <c r="B51" s="269"/>
      <c r="C51" s="269"/>
      <c r="D51" s="268" t="s">
        <v>68</v>
      </c>
      <c r="E51" s="267"/>
      <c r="F51" s="267"/>
      <c r="G51" s="187">
        <f>SUM(G52)</f>
        <v>0</v>
      </c>
      <c r="H51" s="98">
        <f>SUM(H52)</f>
        <v>0</v>
      </c>
      <c r="I51" s="187">
        <f>SUM(I52)</f>
        <v>0</v>
      </c>
      <c r="J51" s="187">
        <f>SUM(J52)</f>
        <v>0</v>
      </c>
    </row>
    <row r="52" spans="1:11" s="253" customFormat="1" ht="75.75" hidden="1" customHeight="1">
      <c r="A52" s="269" t="s">
        <v>13</v>
      </c>
      <c r="B52" s="269"/>
      <c r="C52" s="269"/>
      <c r="D52" s="268" t="s">
        <v>68</v>
      </c>
      <c r="E52" s="267"/>
      <c r="F52" s="267"/>
      <c r="G52" s="187">
        <f>SUM(G53:G60)</f>
        <v>0</v>
      </c>
      <c r="H52" s="98">
        <f>SUM(H55:H65)</f>
        <v>0</v>
      </c>
      <c r="I52" s="187">
        <f>SUM(I53:I60)</f>
        <v>0</v>
      </c>
      <c r="J52" s="187">
        <f>SUM(J53:J60)</f>
        <v>0</v>
      </c>
      <c r="K52" s="266">
        <f>SUM(H51:I51)</f>
        <v>0</v>
      </c>
    </row>
    <row r="53" spans="1:11" s="253" customFormat="1" ht="112.5" hidden="1" customHeight="1">
      <c r="A53" s="72" t="s">
        <v>256</v>
      </c>
      <c r="B53" s="55" t="s">
        <v>35</v>
      </c>
      <c r="C53" s="65" t="s">
        <v>21</v>
      </c>
      <c r="D53" s="66" t="s">
        <v>171</v>
      </c>
      <c r="E53" s="209" t="s">
        <v>345</v>
      </c>
      <c r="F53" s="209" t="s">
        <v>344</v>
      </c>
      <c r="G53" s="73">
        <f t="shared" ref="G53:G65" si="1">SUM(H53:I53)</f>
        <v>0</v>
      </c>
      <c r="H53" s="262"/>
      <c r="I53" s="89"/>
      <c r="J53" s="89"/>
      <c r="K53" s="264"/>
    </row>
    <row r="54" spans="1:11" s="253" customFormat="1" ht="112.5" hidden="1" customHeight="1">
      <c r="A54" s="161" t="s">
        <v>350</v>
      </c>
      <c r="B54" s="72" t="s">
        <v>255</v>
      </c>
      <c r="C54" s="72" t="s">
        <v>254</v>
      </c>
      <c r="D54" s="122" t="s">
        <v>253</v>
      </c>
      <c r="E54" s="209" t="s">
        <v>345</v>
      </c>
      <c r="F54" s="209" t="s">
        <v>344</v>
      </c>
      <c r="G54" s="191">
        <f t="shared" si="1"/>
        <v>0</v>
      </c>
      <c r="H54" s="262"/>
      <c r="I54" s="265"/>
      <c r="J54" s="265"/>
      <c r="K54" s="264"/>
    </row>
    <row r="55" spans="1:11" s="260" customFormat="1" ht="112.5" hidden="1" customHeight="1">
      <c r="A55" s="161" t="s">
        <v>274</v>
      </c>
      <c r="B55" s="72" t="s">
        <v>275</v>
      </c>
      <c r="C55" s="72" t="s">
        <v>26</v>
      </c>
      <c r="D55" s="263" t="s">
        <v>276</v>
      </c>
      <c r="E55" s="209" t="s">
        <v>345</v>
      </c>
      <c r="F55" s="209" t="s">
        <v>344</v>
      </c>
      <c r="G55" s="73">
        <f t="shared" si="1"/>
        <v>0</v>
      </c>
      <c r="H55" s="262"/>
      <c r="I55" s="89"/>
      <c r="J55" s="89"/>
      <c r="K55" s="261"/>
    </row>
    <row r="56" spans="1:11" s="256" customFormat="1" ht="42" hidden="1" customHeight="1">
      <c r="A56" s="75" t="s">
        <v>165</v>
      </c>
      <c r="B56" s="75" t="s">
        <v>61</v>
      </c>
      <c r="C56" s="75" t="s">
        <v>167</v>
      </c>
      <c r="D56" s="259" t="s">
        <v>166</v>
      </c>
      <c r="E56" s="216" t="s">
        <v>345</v>
      </c>
      <c r="F56" s="216" t="s">
        <v>344</v>
      </c>
      <c r="G56" s="71">
        <f t="shared" si="1"/>
        <v>0</v>
      </c>
      <c r="H56" s="258"/>
      <c r="I56" s="74"/>
      <c r="J56" s="74"/>
      <c r="K56" s="257"/>
    </row>
    <row r="57" spans="1:11" ht="112.5" hidden="1" customHeight="1">
      <c r="A57" s="161" t="s">
        <v>162</v>
      </c>
      <c r="B57" s="161" t="s">
        <v>163</v>
      </c>
      <c r="C57" s="161" t="s">
        <v>219</v>
      </c>
      <c r="D57" s="162" t="s">
        <v>164</v>
      </c>
      <c r="E57" s="209" t="s">
        <v>345</v>
      </c>
      <c r="F57" s="209" t="s">
        <v>344</v>
      </c>
      <c r="G57" s="73">
        <f t="shared" si="1"/>
        <v>0</v>
      </c>
      <c r="H57" s="89"/>
      <c r="I57" s="208"/>
      <c r="J57" s="208"/>
      <c r="K57" s="253"/>
    </row>
    <row r="58" spans="1:11" s="254" customFormat="1" ht="117" hidden="1" customHeight="1">
      <c r="A58" s="161" t="s">
        <v>211</v>
      </c>
      <c r="B58" s="161" t="s">
        <v>212</v>
      </c>
      <c r="C58" s="161" t="s">
        <v>29</v>
      </c>
      <c r="D58" s="162" t="s">
        <v>213</v>
      </c>
      <c r="E58" s="209" t="s">
        <v>345</v>
      </c>
      <c r="F58" s="209" t="s">
        <v>344</v>
      </c>
      <c r="G58" s="73">
        <f t="shared" si="1"/>
        <v>0</v>
      </c>
      <c r="H58" s="89"/>
      <c r="I58" s="208"/>
      <c r="J58" s="208"/>
      <c r="K58" s="255"/>
    </row>
    <row r="59" spans="1:11" s="254" customFormat="1" ht="112.5" hidden="1" customHeight="1">
      <c r="A59" s="84" t="s">
        <v>260</v>
      </c>
      <c r="B59" s="84" t="s">
        <v>106</v>
      </c>
      <c r="C59" s="84" t="s">
        <v>29</v>
      </c>
      <c r="D59" s="132" t="s">
        <v>107</v>
      </c>
      <c r="E59" s="209" t="s">
        <v>345</v>
      </c>
      <c r="F59" s="209" t="s">
        <v>344</v>
      </c>
      <c r="G59" s="73">
        <f t="shared" si="1"/>
        <v>0</v>
      </c>
      <c r="H59" s="89"/>
      <c r="I59" s="208"/>
      <c r="J59" s="208"/>
      <c r="K59" s="255"/>
    </row>
    <row r="60" spans="1:11" s="254" customFormat="1" ht="112.5" hidden="1" customHeight="1">
      <c r="A60" s="84" t="s">
        <v>165</v>
      </c>
      <c r="B60" s="84" t="s">
        <v>61</v>
      </c>
      <c r="C60" s="84" t="s">
        <v>167</v>
      </c>
      <c r="D60" s="126" t="s">
        <v>166</v>
      </c>
      <c r="E60" s="209" t="s">
        <v>345</v>
      </c>
      <c r="F60" s="209" t="s">
        <v>344</v>
      </c>
      <c r="G60" s="73">
        <f t="shared" si="1"/>
        <v>0</v>
      </c>
      <c r="H60" s="89"/>
      <c r="I60" s="208"/>
      <c r="J60" s="208"/>
      <c r="K60" s="255"/>
    </row>
    <row r="61" spans="1:11" s="254" customFormat="1" ht="117" hidden="1" customHeight="1">
      <c r="A61" s="72" t="s">
        <v>288</v>
      </c>
      <c r="B61" s="72" t="s">
        <v>289</v>
      </c>
      <c r="C61" s="72" t="s">
        <v>167</v>
      </c>
      <c r="D61" s="122" t="s">
        <v>290</v>
      </c>
      <c r="E61" s="209" t="s">
        <v>345</v>
      </c>
      <c r="F61" s="209" t="s">
        <v>344</v>
      </c>
      <c r="G61" s="73">
        <f t="shared" si="1"/>
        <v>0</v>
      </c>
      <c r="H61" s="89"/>
      <c r="I61" s="208"/>
      <c r="J61" s="208"/>
      <c r="K61" s="255"/>
    </row>
    <row r="62" spans="1:11" ht="39" hidden="1" customHeight="1">
      <c r="A62" s="84" t="s">
        <v>165</v>
      </c>
      <c r="B62" s="84" t="s">
        <v>61</v>
      </c>
      <c r="C62" s="84" t="s">
        <v>167</v>
      </c>
      <c r="D62" s="126" t="s">
        <v>166</v>
      </c>
      <c r="E62" s="209" t="s">
        <v>349</v>
      </c>
      <c r="F62" s="209" t="s">
        <v>348</v>
      </c>
      <c r="G62" s="73">
        <f t="shared" si="1"/>
        <v>0</v>
      </c>
      <c r="H62" s="89"/>
      <c r="I62" s="208"/>
      <c r="J62" s="208"/>
      <c r="K62" s="253"/>
    </row>
    <row r="63" spans="1:11" ht="43.5" hidden="1" customHeight="1">
      <c r="A63" s="156" t="s">
        <v>261</v>
      </c>
      <c r="B63" s="72" t="s">
        <v>232</v>
      </c>
      <c r="C63" s="72" t="s">
        <v>167</v>
      </c>
      <c r="D63" s="122" t="s">
        <v>233</v>
      </c>
      <c r="E63" s="209" t="s">
        <v>345</v>
      </c>
      <c r="F63" s="209" t="s">
        <v>344</v>
      </c>
      <c r="G63" s="73">
        <f t="shared" si="1"/>
        <v>0</v>
      </c>
      <c r="H63" s="89"/>
      <c r="I63" s="208"/>
      <c r="J63" s="208"/>
      <c r="K63" s="253"/>
    </row>
    <row r="64" spans="1:11" ht="55.5" hidden="1" customHeight="1">
      <c r="A64" s="72" t="s">
        <v>205</v>
      </c>
      <c r="B64" s="72" t="s">
        <v>204</v>
      </c>
      <c r="C64" s="72" t="s">
        <v>167</v>
      </c>
      <c r="D64" s="122" t="s">
        <v>203</v>
      </c>
      <c r="E64" s="209" t="s">
        <v>347</v>
      </c>
      <c r="F64" s="209" t="s">
        <v>346</v>
      </c>
      <c r="G64" s="73">
        <f t="shared" si="1"/>
        <v>0</v>
      </c>
      <c r="H64" s="89"/>
      <c r="I64" s="208"/>
      <c r="J64" s="208"/>
      <c r="K64" s="253"/>
    </row>
    <row r="65" spans="1:11" s="195" customFormat="1" ht="34.5" hidden="1" customHeight="1">
      <c r="A65" s="75" t="s">
        <v>262</v>
      </c>
      <c r="B65" s="252" t="s">
        <v>121</v>
      </c>
      <c r="C65" s="252" t="s">
        <v>31</v>
      </c>
      <c r="D65" s="251" t="s">
        <v>122</v>
      </c>
      <c r="E65" s="216" t="s">
        <v>345</v>
      </c>
      <c r="F65" s="216" t="s">
        <v>344</v>
      </c>
      <c r="G65" s="71">
        <f t="shared" si="1"/>
        <v>0</v>
      </c>
      <c r="H65" s="215"/>
      <c r="I65" s="215"/>
      <c r="J65" s="215"/>
      <c r="K65" s="250"/>
    </row>
    <row r="66" spans="1:11" s="19" customFormat="1" ht="47.25" hidden="1" customHeight="1">
      <c r="A66" s="39" t="s">
        <v>138</v>
      </c>
      <c r="B66" s="249"/>
      <c r="C66" s="249"/>
      <c r="D66" s="56" t="s">
        <v>65</v>
      </c>
      <c r="E66" s="248"/>
      <c r="F66" s="248"/>
      <c r="G66" s="226">
        <f>SUM(H68,H69,G71,G72)</f>
        <v>0</v>
      </c>
      <c r="H66" s="226">
        <f>SUM(H67)</f>
        <v>0</v>
      </c>
      <c r="I66" s="226">
        <f>SUM(J68,J69,I71,I72)</f>
        <v>0</v>
      </c>
      <c r="J66" s="226">
        <f>SUM(K68,K69,J71,J72)</f>
        <v>0</v>
      </c>
    </row>
    <row r="67" spans="1:11" s="19" customFormat="1" ht="45.75" hidden="1" customHeight="1">
      <c r="A67" s="39" t="s">
        <v>137</v>
      </c>
      <c r="B67" s="249"/>
      <c r="C67" s="249"/>
      <c r="D67" s="56" t="s">
        <v>65</v>
      </c>
      <c r="E67" s="248"/>
      <c r="F67" s="248"/>
      <c r="G67" s="226">
        <f>SUM(G68:G70,G72)</f>
        <v>0</v>
      </c>
      <c r="H67" s="226">
        <f>SUM(H68:H70,H72)</f>
        <v>0</v>
      </c>
      <c r="I67" s="226">
        <f>SUM(I68:I70,I72)</f>
        <v>0</v>
      </c>
      <c r="J67" s="226">
        <f>SUM(J68:J70,J72)</f>
        <v>0</v>
      </c>
      <c r="K67" s="198">
        <f>SUM(H67:I67)</f>
        <v>0</v>
      </c>
    </row>
    <row r="68" spans="1:11" s="19" customFormat="1" ht="75" hidden="1" customHeight="1">
      <c r="A68" s="246" t="s">
        <v>173</v>
      </c>
      <c r="B68" s="246" t="s">
        <v>36</v>
      </c>
      <c r="C68" s="247" t="s">
        <v>22</v>
      </c>
      <c r="D68" s="210" t="s">
        <v>285</v>
      </c>
      <c r="E68" s="209" t="s">
        <v>342</v>
      </c>
      <c r="F68" s="209" t="s">
        <v>341</v>
      </c>
      <c r="G68" s="89">
        <f>SUM(H68:I68)</f>
        <v>0</v>
      </c>
      <c r="H68" s="89"/>
      <c r="I68" s="167"/>
      <c r="J68" s="243"/>
      <c r="K68" s="37"/>
    </row>
    <row r="69" spans="1:11" s="19" customFormat="1" ht="93.75" hidden="1" customHeight="1">
      <c r="A69" s="246" t="s">
        <v>175</v>
      </c>
      <c r="B69" s="246" t="s">
        <v>34</v>
      </c>
      <c r="C69" s="246" t="s">
        <v>23</v>
      </c>
      <c r="D69" s="245" t="s">
        <v>343</v>
      </c>
      <c r="E69" s="209" t="s">
        <v>342</v>
      </c>
      <c r="F69" s="209" t="s">
        <v>341</v>
      </c>
      <c r="G69" s="89">
        <f>SUM(H69:I69)</f>
        <v>0</v>
      </c>
      <c r="H69" s="244"/>
      <c r="I69" s="167"/>
      <c r="J69" s="243"/>
      <c r="K69" s="242"/>
    </row>
    <row r="70" spans="1:11" s="25" customFormat="1" ht="81.75" hidden="1" customHeight="1">
      <c r="A70" s="241" t="s">
        <v>340</v>
      </c>
      <c r="B70" s="241" t="s">
        <v>339</v>
      </c>
      <c r="C70" s="240"/>
      <c r="D70" s="239" t="s">
        <v>338</v>
      </c>
      <c r="E70" s="216" t="s">
        <v>337</v>
      </c>
      <c r="F70" s="216"/>
      <c r="G70" s="238"/>
      <c r="H70" s="215"/>
      <c r="I70" s="215"/>
      <c r="J70" s="33"/>
    </row>
    <row r="71" spans="1:11" s="25" customFormat="1" ht="95.25" hidden="1" customHeight="1">
      <c r="A71" s="237" t="s">
        <v>196</v>
      </c>
      <c r="B71" s="237" t="s">
        <v>183</v>
      </c>
      <c r="C71" s="236" t="s">
        <v>25</v>
      </c>
      <c r="D71" s="235" t="s">
        <v>180</v>
      </c>
      <c r="E71" s="234" t="s">
        <v>337</v>
      </c>
      <c r="F71" s="234"/>
      <c r="G71" s="233"/>
      <c r="H71" s="232"/>
      <c r="I71" s="232"/>
      <c r="J71" s="33"/>
    </row>
    <row r="72" spans="1:11" s="195" customFormat="1" ht="50.25" hidden="1" customHeight="1">
      <c r="A72" s="231" t="s">
        <v>336</v>
      </c>
      <c r="B72" s="231" t="s">
        <v>110</v>
      </c>
      <c r="C72" s="231" t="s">
        <v>40</v>
      </c>
      <c r="D72" s="230" t="s">
        <v>6</v>
      </c>
      <c r="E72" s="229" t="s">
        <v>335</v>
      </c>
      <c r="F72" s="229"/>
      <c r="G72" s="228"/>
      <c r="H72" s="215"/>
      <c r="I72" s="215"/>
      <c r="J72" s="227"/>
    </row>
    <row r="73" spans="1:11" s="19" customFormat="1" ht="66" hidden="1" customHeight="1">
      <c r="A73" s="39" t="s">
        <v>134</v>
      </c>
      <c r="B73" s="39"/>
      <c r="C73" s="39"/>
      <c r="D73" s="56" t="s">
        <v>66</v>
      </c>
      <c r="E73" s="204"/>
      <c r="F73" s="204"/>
      <c r="G73" s="98">
        <f>SUM(H73:I73)</f>
        <v>0</v>
      </c>
      <c r="H73" s="226">
        <f>SUM(H74)</f>
        <v>0</v>
      </c>
      <c r="I73" s="226">
        <f>SUM(I76,I77,I78,I80,I82,I83)</f>
        <v>0</v>
      </c>
      <c r="J73" s="226">
        <f>SUM(J76,J77,J78,J80,J82,J83)</f>
        <v>0</v>
      </c>
    </row>
    <row r="74" spans="1:11" s="19" customFormat="1" ht="64.5" hidden="1" customHeight="1">
      <c r="A74" s="39" t="s">
        <v>133</v>
      </c>
      <c r="B74" s="39"/>
      <c r="C74" s="39"/>
      <c r="D74" s="56" t="s">
        <v>66</v>
      </c>
      <c r="E74" s="204"/>
      <c r="F74" s="204"/>
      <c r="G74" s="226">
        <f>SUM(G76:G83)</f>
        <v>0</v>
      </c>
      <c r="H74" s="226">
        <f>SUM(H76:H83)</f>
        <v>0</v>
      </c>
      <c r="I74" s="226">
        <f>SUM(I76:I83)</f>
        <v>0</v>
      </c>
      <c r="J74" s="226">
        <f>SUM(J76:J83)</f>
        <v>0</v>
      </c>
      <c r="K74" s="198">
        <f>SUM(H74:I74)</f>
        <v>0</v>
      </c>
    </row>
    <row r="75" spans="1:11" s="19" customFormat="1" ht="104.25" hidden="1" customHeight="1">
      <c r="A75" s="115" t="s">
        <v>334</v>
      </c>
      <c r="B75" s="115" t="s">
        <v>333</v>
      </c>
      <c r="C75" s="65"/>
      <c r="D75" s="66" t="s">
        <v>332</v>
      </c>
      <c r="E75" s="210" t="s">
        <v>316</v>
      </c>
      <c r="F75" s="210"/>
      <c r="G75" s="110"/>
      <c r="H75" s="208"/>
      <c r="I75" s="208"/>
      <c r="J75" s="189"/>
    </row>
    <row r="76" spans="1:11" s="19" customFormat="1" ht="45.75" hidden="1" customHeight="1">
      <c r="A76" s="115" t="s">
        <v>331</v>
      </c>
      <c r="B76" s="115" t="s">
        <v>330</v>
      </c>
      <c r="C76" s="65" t="s">
        <v>9</v>
      </c>
      <c r="D76" s="66" t="s">
        <v>329</v>
      </c>
      <c r="E76" s="210" t="s">
        <v>316</v>
      </c>
      <c r="F76" s="209" t="s">
        <v>315</v>
      </c>
      <c r="G76" s="73">
        <f t="shared" ref="G76:G83" si="2">SUM(H76:I76)</f>
        <v>0</v>
      </c>
      <c r="H76" s="208"/>
      <c r="I76" s="208"/>
      <c r="J76" s="189"/>
    </row>
    <row r="77" spans="1:11" s="19" customFormat="1" ht="41.25" hidden="1" customHeight="1">
      <c r="A77" s="115" t="s">
        <v>328</v>
      </c>
      <c r="B77" s="225" t="s">
        <v>327</v>
      </c>
      <c r="C77" s="224" t="s">
        <v>34</v>
      </c>
      <c r="D77" s="66" t="s">
        <v>326</v>
      </c>
      <c r="E77" s="210" t="s">
        <v>316</v>
      </c>
      <c r="F77" s="209" t="s">
        <v>315</v>
      </c>
      <c r="G77" s="73">
        <f t="shared" si="2"/>
        <v>0</v>
      </c>
      <c r="H77" s="208"/>
      <c r="I77" s="208"/>
      <c r="J77" s="189"/>
    </row>
    <row r="78" spans="1:11" s="219" customFormat="1" ht="63.75" hidden="1" customHeight="1">
      <c r="A78" s="115" t="s">
        <v>325</v>
      </c>
      <c r="B78" s="115" t="s">
        <v>324</v>
      </c>
      <c r="C78" s="65" t="s">
        <v>34</v>
      </c>
      <c r="D78" s="66" t="s">
        <v>323</v>
      </c>
      <c r="E78" s="210" t="s">
        <v>316</v>
      </c>
      <c r="F78" s="209" t="s">
        <v>315</v>
      </c>
      <c r="G78" s="73">
        <f t="shared" si="2"/>
        <v>0</v>
      </c>
      <c r="H78" s="208"/>
      <c r="I78" s="208"/>
      <c r="J78" s="220"/>
    </row>
    <row r="79" spans="1:11" s="219" customFormat="1" ht="52.5" hidden="1" customHeight="1">
      <c r="A79" s="119" t="s">
        <v>322</v>
      </c>
      <c r="B79" s="119" t="s">
        <v>321</v>
      </c>
      <c r="C79" s="55"/>
      <c r="D79" s="116" t="s">
        <v>320</v>
      </c>
      <c r="E79" s="210" t="s">
        <v>316</v>
      </c>
      <c r="F79" s="210"/>
      <c r="G79" s="73">
        <f t="shared" si="2"/>
        <v>0</v>
      </c>
      <c r="H79" s="208"/>
      <c r="I79" s="208"/>
      <c r="J79" s="220"/>
    </row>
    <row r="80" spans="1:11" s="219" customFormat="1" ht="62.25" hidden="1" customHeight="1">
      <c r="A80" s="119" t="s">
        <v>143</v>
      </c>
      <c r="B80" s="119" t="s">
        <v>144</v>
      </c>
      <c r="C80" s="55" t="s">
        <v>9</v>
      </c>
      <c r="D80" s="116" t="s">
        <v>215</v>
      </c>
      <c r="E80" s="210" t="s">
        <v>316</v>
      </c>
      <c r="F80" s="209" t="s">
        <v>315</v>
      </c>
      <c r="G80" s="73">
        <f t="shared" si="2"/>
        <v>0</v>
      </c>
      <c r="H80" s="208"/>
      <c r="I80" s="208"/>
      <c r="J80" s="220"/>
    </row>
    <row r="81" spans="1:11" s="219" customFormat="1" ht="6.75" hidden="1" customHeight="1">
      <c r="A81" s="223" t="s">
        <v>319</v>
      </c>
      <c r="B81" s="223" t="s">
        <v>318</v>
      </c>
      <c r="C81" s="222"/>
      <c r="D81" s="221" t="s">
        <v>317</v>
      </c>
      <c r="E81" s="66"/>
      <c r="F81" s="66"/>
      <c r="G81" s="73">
        <f t="shared" si="2"/>
        <v>0</v>
      </c>
      <c r="H81" s="208"/>
      <c r="I81" s="208"/>
      <c r="J81" s="220"/>
    </row>
    <row r="82" spans="1:11" s="219" customFormat="1" ht="56.25" hidden="1" customHeight="1">
      <c r="A82" s="115" t="s">
        <v>145</v>
      </c>
      <c r="B82" s="115" t="s">
        <v>101</v>
      </c>
      <c r="C82" s="55" t="s">
        <v>27</v>
      </c>
      <c r="D82" s="116" t="s">
        <v>102</v>
      </c>
      <c r="E82" s="210" t="s">
        <v>316</v>
      </c>
      <c r="F82" s="209" t="s">
        <v>315</v>
      </c>
      <c r="G82" s="73">
        <f t="shared" si="2"/>
        <v>0</v>
      </c>
      <c r="H82" s="208"/>
      <c r="I82" s="208"/>
      <c r="J82" s="220"/>
    </row>
    <row r="83" spans="1:11" s="213" customFormat="1" ht="81.75" hidden="1" customHeight="1">
      <c r="A83" s="218" t="s">
        <v>145</v>
      </c>
      <c r="B83" s="218" t="s">
        <v>101</v>
      </c>
      <c r="C83" s="51" t="s">
        <v>27</v>
      </c>
      <c r="D83" s="217" t="s">
        <v>102</v>
      </c>
      <c r="E83" s="216" t="s">
        <v>314</v>
      </c>
      <c r="F83" s="216" t="s">
        <v>313</v>
      </c>
      <c r="G83" s="71">
        <f t="shared" si="2"/>
        <v>0</v>
      </c>
      <c r="H83" s="215"/>
      <c r="I83" s="215"/>
      <c r="J83" s="214"/>
    </row>
    <row r="84" spans="1:11" s="19" customFormat="1" ht="58.5" hidden="1" customHeight="1">
      <c r="A84" s="39" t="s">
        <v>10</v>
      </c>
      <c r="B84" s="39"/>
      <c r="C84" s="39"/>
      <c r="D84" s="120" t="s">
        <v>197</v>
      </c>
      <c r="E84" s="212"/>
      <c r="F84" s="212"/>
      <c r="G84" s="98">
        <f>SUM(G85)</f>
        <v>0</v>
      </c>
      <c r="H84" s="98">
        <f>SUM(H85)</f>
        <v>0</v>
      </c>
      <c r="I84" s="98">
        <f>SUM(I85)</f>
        <v>0</v>
      </c>
      <c r="J84" s="98">
        <f>SUM(J85)</f>
        <v>0</v>
      </c>
    </row>
    <row r="85" spans="1:11" s="19" customFormat="1" ht="60" hidden="1" customHeight="1">
      <c r="A85" s="39" t="s">
        <v>11</v>
      </c>
      <c r="B85" s="39"/>
      <c r="C85" s="39"/>
      <c r="D85" s="120" t="s">
        <v>197</v>
      </c>
      <c r="E85" s="212"/>
      <c r="F85" s="212"/>
      <c r="G85" s="98">
        <f>SUM(G86:G87)</f>
        <v>0</v>
      </c>
      <c r="H85" s="98">
        <f>SUM(H86:H87)</f>
        <v>0</v>
      </c>
      <c r="I85" s="98">
        <f>SUM(I86:I87)</f>
        <v>0</v>
      </c>
      <c r="J85" s="98">
        <f>SUM(J86:J87)</f>
        <v>0</v>
      </c>
      <c r="K85" s="198">
        <f>SUM(H85:I85)</f>
        <v>0</v>
      </c>
    </row>
    <row r="86" spans="1:11" s="19" customFormat="1" ht="43.5" hidden="1" customHeight="1">
      <c r="A86" s="84" t="s">
        <v>153</v>
      </c>
      <c r="B86" s="84" t="s">
        <v>154</v>
      </c>
      <c r="C86" s="84" t="s">
        <v>39</v>
      </c>
      <c r="D86" s="127" t="s">
        <v>155</v>
      </c>
      <c r="E86" s="210" t="s">
        <v>312</v>
      </c>
      <c r="F86" s="209" t="s">
        <v>311</v>
      </c>
      <c r="G86" s="73">
        <f>SUM(H86:I86)</f>
        <v>0</v>
      </c>
      <c r="H86" s="208"/>
      <c r="I86" s="208"/>
      <c r="J86" s="207"/>
    </row>
    <row r="87" spans="1:11" s="19" customFormat="1" ht="56.25" hidden="1" customHeight="1">
      <c r="A87" s="84" t="s">
        <v>157</v>
      </c>
      <c r="B87" s="84" t="s">
        <v>158</v>
      </c>
      <c r="C87" s="84" t="s">
        <v>39</v>
      </c>
      <c r="D87" s="211" t="s">
        <v>156</v>
      </c>
      <c r="E87" s="210" t="s">
        <v>310</v>
      </c>
      <c r="F87" s="209" t="s">
        <v>309</v>
      </c>
      <c r="G87" s="73">
        <f>SUM(H87:I87)</f>
        <v>0</v>
      </c>
      <c r="H87" s="208"/>
      <c r="I87" s="208"/>
      <c r="J87" s="207"/>
    </row>
    <row r="88" spans="1:11" s="19" customFormat="1" ht="42.75" customHeight="1">
      <c r="A88" s="206"/>
      <c r="B88" s="206"/>
      <c r="C88" s="206"/>
      <c r="D88" s="205"/>
      <c r="E88" s="204" t="s">
        <v>308</v>
      </c>
      <c r="F88" s="204"/>
      <c r="G88" s="226">
        <f>SUM(G15,G52,G67,G74,G85)</f>
        <v>-180000</v>
      </c>
      <c r="H88" s="226">
        <f>SUM(H15,H52,H67,H74,H85)</f>
        <v>-180000</v>
      </c>
      <c r="I88" s="226">
        <f>SUM(I15,I52,I67,I74,I85)</f>
        <v>0</v>
      </c>
      <c r="J88" s="226">
        <f>SUM(J15,J52,J67,J74,J85)</f>
        <v>0</v>
      </c>
      <c r="K88" s="203">
        <f>SUM(H88:I88)</f>
        <v>-180000</v>
      </c>
    </row>
    <row r="89" spans="1:11" ht="28.9" customHeight="1">
      <c r="A89" s="202"/>
      <c r="B89" s="202"/>
      <c r="C89" s="202"/>
      <c r="D89" s="202"/>
      <c r="E89" s="202"/>
      <c r="F89" s="201"/>
      <c r="G89" s="200"/>
      <c r="H89" s="199"/>
      <c r="I89" s="199"/>
    </row>
    <row r="90" spans="1:11" ht="148.5" customHeight="1">
      <c r="A90" s="202"/>
      <c r="B90" s="202"/>
      <c r="C90" s="202"/>
      <c r="D90" s="202"/>
      <c r="E90" s="202"/>
      <c r="F90" s="201"/>
      <c r="G90" s="200"/>
      <c r="H90" s="199"/>
      <c r="I90" s="199"/>
    </row>
    <row r="91" spans="1:11" ht="18.75">
      <c r="A91" s="202"/>
      <c r="B91" s="202"/>
      <c r="C91" s="202"/>
      <c r="D91" s="197"/>
      <c r="E91" s="197"/>
      <c r="F91" s="25"/>
      <c r="G91" s="196"/>
      <c r="I91" s="199"/>
    </row>
    <row r="92" spans="1:11" ht="18.75">
      <c r="A92" s="202"/>
      <c r="B92" s="202"/>
      <c r="C92" s="202"/>
      <c r="D92" s="202"/>
      <c r="E92" s="202"/>
      <c r="F92" s="201"/>
      <c r="G92" s="200"/>
      <c r="H92" s="199"/>
      <c r="I92" s="199"/>
    </row>
    <row r="93" spans="1:11" ht="18.75">
      <c r="A93" s="202"/>
      <c r="B93" s="202"/>
      <c r="C93" s="202"/>
      <c r="D93" s="202"/>
      <c r="E93" s="202"/>
      <c r="F93" s="201"/>
      <c r="G93" s="200"/>
      <c r="H93" s="199"/>
      <c r="I93" s="199"/>
    </row>
    <row r="94" spans="1:11">
      <c r="A94" s="197"/>
      <c r="B94" s="197"/>
      <c r="C94" s="197"/>
      <c r="D94" s="197"/>
      <c r="E94" s="197"/>
      <c r="F94" s="25"/>
      <c r="G94" s="196"/>
    </row>
    <row r="95" spans="1:11" ht="18">
      <c r="A95" s="197"/>
      <c r="B95" s="197"/>
      <c r="C95" s="197"/>
      <c r="D95" s="197"/>
      <c r="E95" s="197"/>
      <c r="F95" s="25"/>
      <c r="G95" s="196"/>
      <c r="H95" s="198"/>
      <c r="I95" s="198"/>
    </row>
    <row r="96" spans="1:11">
      <c r="A96" s="197"/>
      <c r="B96" s="197"/>
      <c r="C96" s="197"/>
      <c r="D96" s="197"/>
      <c r="E96" s="197"/>
      <c r="F96" s="25"/>
      <c r="G96" s="196"/>
    </row>
  </sheetData>
  <mergeCells count="13"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2020-11-30T14:00:49Z</cp:lastPrinted>
  <dcterms:created xsi:type="dcterms:W3CDTF">2004-12-22T07:46:33Z</dcterms:created>
  <dcterms:modified xsi:type="dcterms:W3CDTF">2020-12-02T08:39:35Z</dcterms:modified>
</cp:coreProperties>
</file>