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5" yWindow="225" windowWidth="20550" windowHeight="7860" tabRatio="601" activeTab="5"/>
  </bookViews>
  <sheets>
    <sheet name="дод1" sheetId="37" r:id="rId1"/>
    <sheet name="дод2" sheetId="35" r:id="rId2"/>
    <sheet name="дод3" sheetId="28" r:id="rId3"/>
    <sheet name="дод4" sheetId="46" r:id="rId4"/>
    <sheet name="дод5" sheetId="29" r:id="rId5"/>
    <sheet name="дод6" sheetId="45" r:id="rId6"/>
  </sheets>
  <definedNames>
    <definedName name="_xlnm.Print_Titles" localSheetId="0">дод1!$9:$11</definedName>
    <definedName name="_xlnm.Print_Titles" localSheetId="2">дод3!$8:$12</definedName>
    <definedName name="_xlnm.Print_Titles" localSheetId="4">дод5!$11:$12</definedName>
    <definedName name="_xlnm.Print_Titles" localSheetId="5">дод6!$11:$13</definedName>
    <definedName name="_xlnm.Print_Area" localSheetId="0">дод1!$A$1:$F$110</definedName>
    <definedName name="_xlnm.Print_Area" localSheetId="1">дод2!$A$1:$F$39</definedName>
    <definedName name="_xlnm.Print_Area" localSheetId="2">дод3!$A$1:$R$126</definedName>
    <definedName name="_xlnm.Print_Area" localSheetId="3">дод4!$A$1:$D$58</definedName>
    <definedName name="_xlnm.Print_Area" localSheetId="4">дод5!$A$1:$J$57</definedName>
    <definedName name="_xlnm.Print_Area" localSheetId="5">дод6!$A$1:$J$82</definedName>
  </definedNames>
  <calcPr calcId="145621"/>
</workbook>
</file>

<file path=xl/calcChain.xml><?xml version="1.0" encoding="utf-8"?>
<calcChain xmlns="http://schemas.openxmlformats.org/spreadsheetml/2006/main">
  <c r="D28" i="46"/>
  <c r="D27" s="1"/>
  <c r="D18"/>
  <c r="F52"/>
  <c r="G79" i="45" l="1"/>
  <c r="G78"/>
  <c r="J77"/>
  <c r="J76" s="1"/>
  <c r="I77"/>
  <c r="I76" s="1"/>
  <c r="H77"/>
  <c r="H76" s="1"/>
  <c r="G75"/>
  <c r="G74"/>
  <c r="G73"/>
  <c r="G72"/>
  <c r="G71"/>
  <c r="G70"/>
  <c r="G69"/>
  <c r="G68"/>
  <c r="J66"/>
  <c r="I66"/>
  <c r="H66"/>
  <c r="K66" s="1"/>
  <c r="J65"/>
  <c r="I65"/>
  <c r="G62"/>
  <c r="G61" s="1"/>
  <c r="G60" s="1"/>
  <c r="J61"/>
  <c r="J60" s="1"/>
  <c r="I61"/>
  <c r="I60" s="1"/>
  <c r="H61"/>
  <c r="K61" s="1"/>
  <c r="G59"/>
  <c r="G58"/>
  <c r="G57"/>
  <c r="G56"/>
  <c r="G55"/>
  <c r="G54"/>
  <c r="G53"/>
  <c r="G52"/>
  <c r="G51"/>
  <c r="G50"/>
  <c r="J49"/>
  <c r="J48" s="1"/>
  <c r="I49"/>
  <c r="I48" s="1"/>
  <c r="H49"/>
  <c r="H48"/>
  <c r="G47"/>
  <c r="G46"/>
  <c r="G45"/>
  <c r="G44"/>
  <c r="G43"/>
  <c r="G42"/>
  <c r="G41"/>
  <c r="G40"/>
  <c r="G39"/>
  <c r="G38"/>
  <c r="G37"/>
  <c r="G36"/>
  <c r="G35"/>
  <c r="G34"/>
  <c r="G33"/>
  <c r="G32"/>
  <c r="G31"/>
  <c r="G30"/>
  <c r="G29"/>
  <c r="G28"/>
  <c r="G27"/>
  <c r="G26"/>
  <c r="G25"/>
  <c r="G24"/>
  <c r="G23"/>
  <c r="G22"/>
  <c r="G21"/>
  <c r="G20"/>
  <c r="G19"/>
  <c r="G18"/>
  <c r="G17"/>
  <c r="G16"/>
  <c r="J15"/>
  <c r="I15"/>
  <c r="H15"/>
  <c r="G77" l="1"/>
  <c r="G76" s="1"/>
  <c r="H65"/>
  <c r="G65" s="1"/>
  <c r="G66"/>
  <c r="J80"/>
  <c r="G49"/>
  <c r="G48" s="1"/>
  <c r="H80"/>
  <c r="K77"/>
  <c r="H60"/>
  <c r="K49"/>
  <c r="I80"/>
  <c r="J14"/>
  <c r="I14"/>
  <c r="G15"/>
  <c r="G80" s="1"/>
  <c r="H14"/>
  <c r="K80" l="1"/>
  <c r="G14"/>
  <c r="K15"/>
  <c r="I35" i="29"/>
  <c r="I25"/>
  <c r="Q14" i="28"/>
  <c r="P14"/>
  <c r="O14"/>
  <c r="N14"/>
  <c r="M14"/>
  <c r="L14"/>
  <c r="K14"/>
  <c r="I14"/>
  <c r="H14"/>
  <c r="G14"/>
  <c r="F14"/>
  <c r="D95" i="37" l="1"/>
  <c r="O80" i="28" l="1"/>
  <c r="O77" s="1"/>
  <c r="K80"/>
  <c r="G80"/>
  <c r="G77" s="1"/>
  <c r="F80"/>
  <c r="E80" s="1"/>
  <c r="J82"/>
  <c r="J81"/>
  <c r="J80" s="1"/>
  <c r="E83"/>
  <c r="E82"/>
  <c r="E81"/>
  <c r="P77"/>
  <c r="N77"/>
  <c r="M77"/>
  <c r="L77"/>
  <c r="K77"/>
  <c r="H77"/>
  <c r="F77"/>
  <c r="J84"/>
  <c r="R81" l="1"/>
  <c r="R82"/>
  <c r="R80"/>
  <c r="J89"/>
  <c r="E89"/>
  <c r="K14" i="29"/>
  <c r="I14"/>
  <c r="I13" s="1"/>
  <c r="R89" i="28" l="1"/>
  <c r="J55" l="1"/>
  <c r="J54"/>
  <c r="E55"/>
  <c r="E54"/>
  <c r="R55" l="1"/>
  <c r="R54"/>
  <c r="J100" l="1"/>
  <c r="E100"/>
  <c r="R100" l="1"/>
  <c r="I43" i="29"/>
  <c r="J19" i="28"/>
  <c r="E19"/>
  <c r="C108" i="37"/>
  <c r="C107"/>
  <c r="C102"/>
  <c r="R19" i="28" l="1"/>
  <c r="J101" l="1"/>
  <c r="E101"/>
  <c r="J56"/>
  <c r="J53"/>
  <c r="J52"/>
  <c r="J51"/>
  <c r="J50"/>
  <c r="J49"/>
  <c r="J48"/>
  <c r="J47"/>
  <c r="J46"/>
  <c r="J45"/>
  <c r="J44"/>
  <c r="J43"/>
  <c r="J42"/>
  <c r="J41"/>
  <c r="J40"/>
  <c r="J39"/>
  <c r="J38"/>
  <c r="J37"/>
  <c r="J36"/>
  <c r="J35"/>
  <c r="J34"/>
  <c r="J33"/>
  <c r="J32"/>
  <c r="J31"/>
  <c r="J30"/>
  <c r="J29"/>
  <c r="J28"/>
  <c r="J27"/>
  <c r="J26"/>
  <c r="J25"/>
  <c r="J24"/>
  <c r="J18"/>
  <c r="E18"/>
  <c r="R101" l="1"/>
  <c r="R18"/>
  <c r="I34" i="29"/>
  <c r="I24" s="1"/>
  <c r="O97" i="28" l="1"/>
  <c r="K97"/>
  <c r="D89" i="37" l="1"/>
  <c r="C106"/>
  <c r="C58"/>
  <c r="J72" i="28" l="1"/>
  <c r="E72"/>
  <c r="E45"/>
  <c r="R45" s="1"/>
  <c r="R72" l="1"/>
  <c r="P97"/>
  <c r="N97"/>
  <c r="M97"/>
  <c r="L97"/>
  <c r="I97"/>
  <c r="H97"/>
  <c r="G97"/>
  <c r="F97"/>
  <c r="E94"/>
  <c r="E107"/>
  <c r="E106"/>
  <c r="E105"/>
  <c r="E104"/>
  <c r="E103"/>
  <c r="E102"/>
  <c r="C105" i="37" l="1"/>
  <c r="C101"/>
  <c r="C99"/>
  <c r="C34" i="35" l="1"/>
  <c r="J93" i="28" l="1"/>
  <c r="E50" l="1"/>
  <c r="R50" s="1"/>
  <c r="E47"/>
  <c r="R47" s="1"/>
  <c r="J90" l="1"/>
  <c r="E90"/>
  <c r="C97" i="37"/>
  <c r="Q59" i="28"/>
  <c r="P59"/>
  <c r="O59"/>
  <c r="N59"/>
  <c r="M59"/>
  <c r="L59"/>
  <c r="K59"/>
  <c r="I59"/>
  <c r="H59"/>
  <c r="G59"/>
  <c r="F59"/>
  <c r="J66"/>
  <c r="E66"/>
  <c r="J65"/>
  <c r="E65"/>
  <c r="J62"/>
  <c r="E62"/>
  <c r="J61"/>
  <c r="E61"/>
  <c r="J20"/>
  <c r="R62" l="1"/>
  <c r="R66"/>
  <c r="R61"/>
  <c r="R65"/>
  <c r="R90"/>
  <c r="E20" l="1"/>
  <c r="E46"/>
  <c r="R46" s="1"/>
  <c r="R20" l="1"/>
  <c r="E44"/>
  <c r="R44" s="1"/>
  <c r="E39"/>
  <c r="R39" s="1"/>
  <c r="E40"/>
  <c r="R40" s="1"/>
  <c r="E37"/>
  <c r="R37" s="1"/>
  <c r="J17"/>
  <c r="E17"/>
  <c r="R17" l="1"/>
  <c r="C104" i="37"/>
  <c r="C103"/>
  <c r="C100"/>
  <c r="C98"/>
  <c r="C96"/>
  <c r="C95"/>
  <c r="C94"/>
  <c r="D93"/>
  <c r="C93" s="1"/>
  <c r="C92"/>
  <c r="C91"/>
  <c r="C90"/>
  <c r="C89"/>
  <c r="C85"/>
  <c r="C84"/>
  <c r="C80"/>
  <c r="C78"/>
  <c r="E77"/>
  <c r="C77" s="1"/>
  <c r="E75"/>
  <c r="C75" s="1"/>
  <c r="C74"/>
  <c r="D73"/>
  <c r="C73" s="1"/>
  <c r="C71"/>
  <c r="C70"/>
  <c r="D69"/>
  <c r="C69" s="1"/>
  <c r="C68"/>
  <c r="D67"/>
  <c r="C67" s="1"/>
  <c r="C66"/>
  <c r="C65"/>
  <c r="C64"/>
  <c r="D63"/>
  <c r="C63" s="1"/>
  <c r="C61"/>
  <c r="C60"/>
  <c r="D59"/>
  <c r="C59" s="1"/>
  <c r="C57"/>
  <c r="D56"/>
  <c r="C53"/>
  <c r="C52"/>
  <c r="C51"/>
  <c r="E50"/>
  <c r="C50" s="1"/>
  <c r="C48"/>
  <c r="C47"/>
  <c r="C46"/>
  <c r="D45"/>
  <c r="C45" s="1"/>
  <c r="C44"/>
  <c r="C43"/>
  <c r="D42"/>
  <c r="C42" s="1"/>
  <c r="C41"/>
  <c r="C40"/>
  <c r="C39"/>
  <c r="C38"/>
  <c r="C37"/>
  <c r="C36"/>
  <c r="C35"/>
  <c r="C34"/>
  <c r="C33"/>
  <c r="D32"/>
  <c r="C32" s="1"/>
  <c r="C30"/>
  <c r="C29"/>
  <c r="C28" s="1"/>
  <c r="C27"/>
  <c r="C26" s="1"/>
  <c r="C24"/>
  <c r="C23"/>
  <c r="D22"/>
  <c r="C22" s="1"/>
  <c r="C20"/>
  <c r="D19"/>
  <c r="C19" s="1"/>
  <c r="C18"/>
  <c r="C17"/>
  <c r="C16"/>
  <c r="C15"/>
  <c r="D14"/>
  <c r="C14" s="1"/>
  <c r="C56" l="1"/>
  <c r="C55" s="1"/>
  <c r="D55"/>
  <c r="D62"/>
  <c r="C62" s="1"/>
  <c r="D31"/>
  <c r="C31" s="1"/>
  <c r="E49"/>
  <c r="D13"/>
  <c r="C13" s="1"/>
  <c r="D21"/>
  <c r="C21" s="1"/>
  <c r="D72"/>
  <c r="C72" s="1"/>
  <c r="D88"/>
  <c r="C88" s="1"/>
  <c r="E76"/>
  <c r="F83"/>
  <c r="C49" l="1"/>
  <c r="E12"/>
  <c r="D87"/>
  <c r="E54"/>
  <c r="C76"/>
  <c r="D54"/>
  <c r="E83"/>
  <c r="C83" s="1"/>
  <c r="F82"/>
  <c r="C87" l="1"/>
  <c r="E82"/>
  <c r="F86"/>
  <c r="F109" s="1"/>
  <c r="C54"/>
  <c r="C82" l="1"/>
  <c r="E86"/>
  <c r="E109" s="1"/>
  <c r="P76" i="28" l="1"/>
  <c r="O76"/>
  <c r="N76"/>
  <c r="M76"/>
  <c r="L76"/>
  <c r="K76"/>
  <c r="H76"/>
  <c r="G76"/>
  <c r="F76"/>
  <c r="I53" i="29"/>
  <c r="I52" s="1"/>
  <c r="I49" s="1"/>
  <c r="I55" l="1"/>
  <c r="I48"/>
  <c r="Q13" i="28"/>
  <c r="P13"/>
  <c r="O13"/>
  <c r="N13"/>
  <c r="M13"/>
  <c r="L13"/>
  <c r="I13"/>
  <c r="H13"/>
  <c r="G13"/>
  <c r="E56"/>
  <c r="R56" s="1"/>
  <c r="E63"/>
  <c r="K117"/>
  <c r="K116" s="1"/>
  <c r="E42"/>
  <c r="R42" s="1"/>
  <c r="E41"/>
  <c r="R41" s="1"/>
  <c r="E38"/>
  <c r="R38" s="1"/>
  <c r="I42" i="29" l="1"/>
  <c r="Q109" i="28"/>
  <c r="P109"/>
  <c r="O109"/>
  <c r="N109"/>
  <c r="M109"/>
  <c r="L109"/>
  <c r="K109"/>
  <c r="K108" s="1"/>
  <c r="I109"/>
  <c r="H109"/>
  <c r="G109"/>
  <c r="F109"/>
  <c r="Q58"/>
  <c r="P58"/>
  <c r="O58"/>
  <c r="N58"/>
  <c r="M58"/>
  <c r="L58"/>
  <c r="K58"/>
  <c r="J63"/>
  <c r="R63" s="1"/>
  <c r="O96"/>
  <c r="N96"/>
  <c r="M96"/>
  <c r="L96"/>
  <c r="K96"/>
  <c r="I96"/>
  <c r="H96"/>
  <c r="G96"/>
  <c r="F96"/>
  <c r="E120" l="1"/>
  <c r="J64" l="1"/>
  <c r="E64"/>
  <c r="R64" l="1"/>
  <c r="D29" i="35"/>
  <c r="D28" s="1"/>
  <c r="F28"/>
  <c r="E28"/>
  <c r="C30"/>
  <c r="F19"/>
  <c r="E19"/>
  <c r="C21"/>
  <c r="J121" i="28"/>
  <c r="R121" s="1"/>
  <c r="C29" i="35" l="1"/>
  <c r="C28"/>
  <c r="E28" i="28"/>
  <c r="R28" s="1"/>
  <c r="E25"/>
  <c r="R25" s="1"/>
  <c r="E68" l="1"/>
  <c r="R68" s="1"/>
  <c r="J99" l="1"/>
  <c r="E99"/>
  <c r="E92"/>
  <c r="J91"/>
  <c r="J79"/>
  <c r="E69"/>
  <c r="R69" s="1"/>
  <c r="R99" l="1"/>
  <c r="J115"/>
  <c r="E115"/>
  <c r="J22"/>
  <c r="E22"/>
  <c r="R22" l="1"/>
  <c r="R115"/>
  <c r="P96"/>
  <c r="E122"/>
  <c r="J120"/>
  <c r="R120" s="1"/>
  <c r="J119"/>
  <c r="R119" s="1"/>
  <c r="J118"/>
  <c r="J122"/>
  <c r="P117"/>
  <c r="O117"/>
  <c r="N117"/>
  <c r="M117"/>
  <c r="L117"/>
  <c r="I117"/>
  <c r="H117"/>
  <c r="G117"/>
  <c r="F117"/>
  <c r="J23"/>
  <c r="J21"/>
  <c r="J14" s="1"/>
  <c r="J16"/>
  <c r="J57"/>
  <c r="E57"/>
  <c r="E53"/>
  <c r="E52"/>
  <c r="R52" s="1"/>
  <c r="E51"/>
  <c r="R51" s="1"/>
  <c r="E49"/>
  <c r="R49" s="1"/>
  <c r="E48"/>
  <c r="R48" s="1"/>
  <c r="E43"/>
  <c r="R43" s="1"/>
  <c r="E36"/>
  <c r="R36" s="1"/>
  <c r="E35"/>
  <c r="R35" s="1"/>
  <c r="E34"/>
  <c r="R34" s="1"/>
  <c r="E33"/>
  <c r="R33" s="1"/>
  <c r="E32"/>
  <c r="R32" s="1"/>
  <c r="E31"/>
  <c r="R31" s="1"/>
  <c r="E30"/>
  <c r="R30" s="1"/>
  <c r="E26"/>
  <c r="R26" s="1"/>
  <c r="E24"/>
  <c r="R24" l="1"/>
  <c r="R53"/>
  <c r="R57"/>
  <c r="O123"/>
  <c r="P123"/>
  <c r="M123"/>
  <c r="L123"/>
  <c r="N123"/>
  <c r="H123"/>
  <c r="G123"/>
  <c r="E15"/>
  <c r="J60"/>
  <c r="E60"/>
  <c r="I58"/>
  <c r="H58"/>
  <c r="G58"/>
  <c r="F58"/>
  <c r="R60" l="1"/>
  <c r="E29"/>
  <c r="R29" s="1"/>
  <c r="D15" i="35"/>
  <c r="D14" s="1"/>
  <c r="E15"/>
  <c r="F15"/>
  <c r="F14" s="1"/>
  <c r="J105" i="28"/>
  <c r="J104"/>
  <c r="Q103"/>
  <c r="Q97" s="1"/>
  <c r="Q96" s="1"/>
  <c r="Q108"/>
  <c r="P108"/>
  <c r="O108"/>
  <c r="N108"/>
  <c r="M108"/>
  <c r="L108"/>
  <c r="I108"/>
  <c r="H108"/>
  <c r="G108"/>
  <c r="F108"/>
  <c r="Q93"/>
  <c r="Q77" s="1"/>
  <c r="I93"/>
  <c r="I77" s="1"/>
  <c r="Q117"/>
  <c r="Q116" s="1"/>
  <c r="P116"/>
  <c r="O116"/>
  <c r="N116"/>
  <c r="M116"/>
  <c r="L116"/>
  <c r="I116"/>
  <c r="H116"/>
  <c r="G116"/>
  <c r="F116"/>
  <c r="J15"/>
  <c r="C27" i="35"/>
  <c r="F25"/>
  <c r="F24" s="1"/>
  <c r="E25"/>
  <c r="E24" s="1"/>
  <c r="D26"/>
  <c r="D25" s="1"/>
  <c r="D24" s="1"/>
  <c r="C20"/>
  <c r="F18"/>
  <c r="D19"/>
  <c r="D18" s="1"/>
  <c r="C17"/>
  <c r="C16"/>
  <c r="E27" i="28"/>
  <c r="R27" s="1"/>
  <c r="E23"/>
  <c r="J94"/>
  <c r="E112"/>
  <c r="E113"/>
  <c r="E111"/>
  <c r="E114"/>
  <c r="E110"/>
  <c r="E73"/>
  <c r="J73"/>
  <c r="E74"/>
  <c r="J74"/>
  <c r="E70"/>
  <c r="R70" s="1"/>
  <c r="E71"/>
  <c r="R71" s="1"/>
  <c r="E21"/>
  <c r="E14" s="1"/>
  <c r="E118"/>
  <c r="E79"/>
  <c r="E84"/>
  <c r="E85"/>
  <c r="E86"/>
  <c r="E87"/>
  <c r="E88"/>
  <c r="E91"/>
  <c r="J83"/>
  <c r="R83" s="1"/>
  <c r="J92"/>
  <c r="J113"/>
  <c r="J112"/>
  <c r="J111"/>
  <c r="J114"/>
  <c r="J107"/>
  <c r="E98"/>
  <c r="E97" s="1"/>
  <c r="E95"/>
  <c r="E78"/>
  <c r="J78"/>
  <c r="E75"/>
  <c r="J75"/>
  <c r="E67"/>
  <c r="R67" s="1"/>
  <c r="E16"/>
  <c r="R16" s="1"/>
  <c r="J85"/>
  <c r="J86"/>
  <c r="J87"/>
  <c r="J88"/>
  <c r="J95"/>
  <c r="J98"/>
  <c r="J106"/>
  <c r="J110"/>
  <c r="J77" l="1"/>
  <c r="J76" s="1"/>
  <c r="R74"/>
  <c r="R75"/>
  <c r="R73"/>
  <c r="Q76"/>
  <c r="I76"/>
  <c r="I123"/>
  <c r="E59"/>
  <c r="E58" s="1"/>
  <c r="J13"/>
  <c r="J59"/>
  <c r="D22" i="35"/>
  <c r="F22"/>
  <c r="R91" i="28"/>
  <c r="E109"/>
  <c r="J109"/>
  <c r="J108" s="1"/>
  <c r="C19" i="35"/>
  <c r="C33"/>
  <c r="C15"/>
  <c r="R88" i="28"/>
  <c r="R85"/>
  <c r="E117"/>
  <c r="R92"/>
  <c r="E93"/>
  <c r="R93" s="1"/>
  <c r="R94"/>
  <c r="R87"/>
  <c r="R86"/>
  <c r="R84"/>
  <c r="R98"/>
  <c r="R23"/>
  <c r="R114"/>
  <c r="R112"/>
  <c r="R105"/>
  <c r="R15"/>
  <c r="R111"/>
  <c r="R79"/>
  <c r="R113"/>
  <c r="R104"/>
  <c r="R106"/>
  <c r="R78"/>
  <c r="R21"/>
  <c r="R14" s="1"/>
  <c r="E18" i="35"/>
  <c r="C18" s="1"/>
  <c r="E14"/>
  <c r="C24"/>
  <c r="R118" i="28"/>
  <c r="E32" i="35"/>
  <c r="C25"/>
  <c r="R95" i="28"/>
  <c r="R107"/>
  <c r="C26" i="35"/>
  <c r="D32"/>
  <c r="D31" s="1"/>
  <c r="J103" i="28"/>
  <c r="J102" s="1"/>
  <c r="J97" s="1"/>
  <c r="F32" i="35"/>
  <c r="R110" i="28"/>
  <c r="E77" l="1"/>
  <c r="E76" s="1"/>
  <c r="R77"/>
  <c r="R76" s="1"/>
  <c r="J58"/>
  <c r="R58" s="1"/>
  <c r="R59"/>
  <c r="R102"/>
  <c r="R97" s="1"/>
  <c r="Q123"/>
  <c r="E22" i="35"/>
  <c r="K123" i="28"/>
  <c r="K13"/>
  <c r="F13"/>
  <c r="F123"/>
  <c r="R109"/>
  <c r="R108" s="1"/>
  <c r="R103"/>
  <c r="J96"/>
  <c r="F31" i="35"/>
  <c r="F35" s="1"/>
  <c r="E31"/>
  <c r="E35" s="1"/>
  <c r="C14"/>
  <c r="C22" s="1"/>
  <c r="T14" i="28"/>
  <c r="E116"/>
  <c r="E108"/>
  <c r="T108" s="1"/>
  <c r="T109"/>
  <c r="T59"/>
  <c r="C32" i="35"/>
  <c r="E13" i="28"/>
  <c r="D35" i="35"/>
  <c r="T58" i="28" l="1"/>
  <c r="E123"/>
  <c r="T77"/>
  <c r="R13"/>
  <c r="R96"/>
  <c r="T97"/>
  <c r="C31" i="35"/>
  <c r="C35" s="1"/>
  <c r="T13" i="28"/>
  <c r="T76"/>
  <c r="E96"/>
  <c r="T96" l="1"/>
  <c r="R122"/>
  <c r="J117"/>
  <c r="T117" s="1"/>
  <c r="R117" l="1"/>
  <c r="R123" s="1"/>
  <c r="J123"/>
  <c r="J116"/>
  <c r="T116" s="1"/>
  <c r="T123" l="1"/>
  <c r="U123"/>
  <c r="R116"/>
  <c r="D25" i="37"/>
  <c r="D12" s="1"/>
  <c r="D86" l="1"/>
  <c r="D109" s="1"/>
  <c r="C109" s="1"/>
  <c r="C12"/>
  <c r="C86" s="1"/>
  <c r="C25"/>
</calcChain>
</file>

<file path=xl/comments1.xml><?xml version="1.0" encoding="utf-8"?>
<comments xmlns="http://schemas.openxmlformats.org/spreadsheetml/2006/main">
  <authors>
    <author>ALeh</author>
  </authors>
  <commentList>
    <comment ref="A8" authorId="0">
      <text>
        <r>
          <rPr>
            <b/>
            <sz val="8"/>
            <color indexed="81"/>
            <rFont val="Tahoma"/>
            <family val="2"/>
            <charset val="204"/>
          </rPr>
          <t>ALeh:</t>
        </r>
        <r>
          <rPr>
            <sz val="8"/>
            <color indexed="81"/>
            <rFont val="Tahoma"/>
            <family val="2"/>
            <charset val="204"/>
          </rPr>
          <t xml:space="preserve">
</t>
        </r>
      </text>
    </comment>
  </commentList>
</comments>
</file>

<file path=xl/sharedStrings.xml><?xml version="1.0" encoding="utf-8"?>
<sst xmlns="http://schemas.openxmlformats.org/spreadsheetml/2006/main" count="1023" uniqueCount="563">
  <si>
    <t>/гривень/</t>
  </si>
  <si>
    <t>300000</t>
  </si>
  <si>
    <t>Зовнішнє фінансування</t>
  </si>
  <si>
    <t>Позики, надані міжнародними фінансовими організаціями</t>
  </si>
  <si>
    <t xml:space="preserve">Одержано позик </t>
  </si>
  <si>
    <r>
      <t>400000</t>
    </r>
    <r>
      <rPr>
        <sz val="12"/>
        <rFont val="Times New Roman"/>
        <family val="1"/>
        <charset val="204"/>
      </rPr>
      <t> </t>
    </r>
  </si>
  <si>
    <r>
      <t>Фінансування за борговими операціями</t>
    </r>
    <r>
      <rPr>
        <sz val="12"/>
        <rFont val="Times New Roman"/>
        <family val="1"/>
        <charset val="204"/>
      </rPr>
      <t> </t>
    </r>
  </si>
  <si>
    <r>
      <t>401000</t>
    </r>
    <r>
      <rPr>
        <sz val="12"/>
        <rFont val="Times New Roman"/>
        <family val="1"/>
        <charset val="204"/>
      </rPr>
      <t> </t>
    </r>
  </si>
  <si>
    <r>
      <t>Запозичення</t>
    </r>
    <r>
      <rPr>
        <sz val="12"/>
        <rFont val="Times New Roman"/>
        <family val="1"/>
        <charset val="204"/>
      </rPr>
      <t> </t>
    </r>
  </si>
  <si>
    <r>
      <t>401200</t>
    </r>
    <r>
      <rPr>
        <sz val="12"/>
        <rFont val="Times New Roman"/>
        <family val="1"/>
        <charset val="204"/>
      </rPr>
      <t> </t>
    </r>
  </si>
  <si>
    <r>
      <t>Зовнішні запозичення</t>
    </r>
    <r>
      <rPr>
        <sz val="12"/>
        <rFont val="Times New Roman"/>
        <family val="1"/>
        <charset val="204"/>
      </rPr>
      <t> </t>
    </r>
  </si>
  <si>
    <t>401202 </t>
  </si>
  <si>
    <t>Середньострокові зобов'язання </t>
  </si>
  <si>
    <t>Централізовані заходи з лікування онкологічних хворих</t>
  </si>
  <si>
    <t>Заходи державної політики з питань дітей та їх соціального захисту</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</si>
  <si>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</si>
  <si>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Проведення навчально-тренувальних зборів і змагань з неолімпійських видів спорту</t>
  </si>
  <si>
    <t>Проведення навчально-тренувальних зборів і змагань з олімпійських видів спорту</t>
  </si>
  <si>
    <t>Заходи з енергозбереження</t>
  </si>
  <si>
    <t>Сприяння розвитку малого та середнього підприємництва</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</si>
  <si>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</si>
  <si>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1030</t>
  </si>
  <si>
    <t>1000000</t>
  </si>
  <si>
    <t>1010000</t>
  </si>
  <si>
    <t>1500000</t>
  </si>
  <si>
    <t>1510000</t>
  </si>
  <si>
    <t xml:space="preserve"> оплата праці </t>
  </si>
  <si>
    <t xml:space="preserve"> комунальні послуги та енергоносії </t>
  </si>
  <si>
    <t xml:space="preserve"> оплата праці               </t>
  </si>
  <si>
    <t xml:space="preserve">комунальні послуги та енергоносії </t>
  </si>
  <si>
    <t xml:space="preserve">Код </t>
  </si>
  <si>
    <t>200000</t>
  </si>
  <si>
    <t>Внутрішнє фінансування</t>
  </si>
  <si>
    <t>Фінансування за рахунок зміни залишків коштів бюджетів</t>
  </si>
  <si>
    <t>На початок періоду</t>
  </si>
  <si>
    <t>208400</t>
  </si>
  <si>
    <t xml:space="preserve">Кошти, що передаються із загального фонду бюджету до бюджету розвитку (спеціального фонду)
</t>
  </si>
  <si>
    <t>600000</t>
  </si>
  <si>
    <t>Фінансування за активними операціями</t>
  </si>
  <si>
    <r>
      <t>602000</t>
    </r>
    <r>
      <rPr>
        <sz val="12"/>
        <color indexed="8"/>
        <rFont val="Times New Roman"/>
        <family val="1"/>
        <charset val="204"/>
      </rPr>
      <t> </t>
    </r>
  </si>
  <si>
    <r>
      <t>Зміни обсягів бюджетних коштів</t>
    </r>
    <r>
      <rPr>
        <sz val="12"/>
        <color indexed="8"/>
        <rFont val="Times New Roman"/>
        <family val="1"/>
        <charset val="204"/>
      </rPr>
      <t> </t>
    </r>
  </si>
  <si>
    <t>602100 </t>
  </si>
  <si>
    <t>На початок періоду </t>
  </si>
  <si>
    <t>602400</t>
  </si>
  <si>
    <t>ВСЬОГО ВИДАТКІВ</t>
  </si>
  <si>
    <t>0732</t>
  </si>
  <si>
    <t>0111</t>
  </si>
  <si>
    <t>0910</t>
  </si>
  <si>
    <t>0921</t>
  </si>
  <si>
    <t>0960</t>
  </si>
  <si>
    <t>0990</t>
  </si>
  <si>
    <t>0810</t>
  </si>
  <si>
    <t>1090</t>
  </si>
  <si>
    <t>1040</t>
  </si>
  <si>
    <t>0620</t>
  </si>
  <si>
    <t>0456</t>
  </si>
  <si>
    <t>0180</t>
  </si>
  <si>
    <t>0133</t>
  </si>
  <si>
    <t>0490</t>
  </si>
  <si>
    <t>1070</t>
  </si>
  <si>
    <t>1010</t>
  </si>
  <si>
    <t>1020</t>
  </si>
  <si>
    <t>0824</t>
  </si>
  <si>
    <t>0828</t>
  </si>
  <si>
    <t>0829</t>
  </si>
  <si>
    <t>3</t>
  </si>
  <si>
    <t>Код</t>
  </si>
  <si>
    <t>Офіційні трансферти</t>
  </si>
  <si>
    <t>Від органів державного управління</t>
  </si>
  <si>
    <t>0470</t>
  </si>
  <si>
    <t>0540</t>
  </si>
  <si>
    <t>0411</t>
  </si>
  <si>
    <t>2</t>
  </si>
  <si>
    <t>Загальний фонд</t>
  </si>
  <si>
    <t>Спеціальний фонд</t>
  </si>
  <si>
    <t>Реверсна дотація</t>
  </si>
  <si>
    <t>у т.ч. на погашення заборгованості що утворилася на початок року</t>
  </si>
  <si>
    <t>РАЗОМ</t>
  </si>
  <si>
    <t>Всього</t>
  </si>
  <si>
    <t>з них</t>
  </si>
  <si>
    <t>бюджет розвитку</t>
  </si>
  <si>
    <t>капітальні видатки за рахунок коштів, що передаються із загального фонду до бюджету розвитку (спеціального фонду)</t>
  </si>
  <si>
    <t>видатки споживання</t>
  </si>
  <si>
    <t xml:space="preserve">видатки розвитку </t>
  </si>
  <si>
    <t>0763</t>
  </si>
  <si>
    <t>в т.ч.                           бюджет розвитку</t>
  </si>
  <si>
    <t xml:space="preserve">Податкові надходження </t>
  </si>
  <si>
    <t>Податки на доходи, податки на прибуток, податки на збільшення  ринкової вартості</t>
  </si>
  <si>
    <t>Податок та збір на доходи фізичних осіб</t>
  </si>
  <si>
    <t xml:space="preserve">Податок на доходи фізичних осіб, що сплачується податковими агентами, із доходів платника податку у вигляді заробітної плати             </t>
  </si>
  <si>
    <t xml:space="preserve">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               </t>
  </si>
  <si>
    <t>Податок на доходи фізичних осіб, що сплачується податковими агентами, із доходів платника податку інших ніж заробітна плата</t>
  </si>
  <si>
    <t xml:space="preserve">Податок на доходи фізичних осіб, що сплачується фізичними особами за результатами річного декларування </t>
  </si>
  <si>
    <t>Податок на прибуток пiдприємств</t>
  </si>
  <si>
    <t>Податок на прибуток пiдприємств та фiнансових установ комунальної власностi</t>
  </si>
  <si>
    <t>Внутрішні податки на товари та послуги</t>
  </si>
  <si>
    <t>Акцизний податок з реалізації суб'єктами господарювання роздрібної торгівлі підакцизних товарів</t>
  </si>
  <si>
    <t xml:space="preserve">Місцеві податки </t>
  </si>
  <si>
    <t>Податок  на майно</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</si>
  <si>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</si>
  <si>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</si>
  <si>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</si>
  <si>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</si>
  <si>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</si>
  <si>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</si>
  <si>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</si>
  <si>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</si>
  <si>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</si>
  <si>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r>
      <t>Туристичний збір</t>
    </r>
    <r>
      <rPr>
        <sz val="20"/>
        <rFont val="Times New Roman"/>
        <family val="1"/>
        <charset val="204"/>
      </rPr>
      <t> </t>
    </r>
  </si>
  <si>
    <t>Туристичний збір, сплачений юридичними особами</t>
  </si>
  <si>
    <t>18030200 </t>
  </si>
  <si>
    <t>Туристичний збір, сплачений фізичними особами </t>
  </si>
  <si>
    <t xml:space="preserve">Єдиний податок </t>
  </si>
  <si>
    <t xml:space="preserve">Єдиний податок з юридичних осіб                        </t>
  </si>
  <si>
    <t xml:space="preserve">Єдиний податок з фізичних осіб                         </t>
  </si>
  <si>
    <t>Єдиний податок з сiльськогосподарських товаровиробникiв, у яких частка сiльськогосподарського товаровиробництва за попереднiй податковий (звiтний) рiк дорiвнює або перевищує 75 вiдсоткiв»</t>
  </si>
  <si>
    <t xml:space="preserve">Інші податки та збори                                  </t>
  </si>
  <si>
    <t xml:space="preserve">Екологічний податок                                    </t>
  </si>
  <si>
    <t>Надходження від викидів забруднюючих речовин в атмосферне повітря стаціонарними джерелами забруднення</t>
  </si>
  <si>
    <t xml:space="preserve">Надходження від скидів забруднюючих речовин безпосередньо у водні об'єкти                          </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</si>
  <si>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t>
  </si>
  <si>
    <t>Неподаткові надходження</t>
  </si>
  <si>
    <t>Доходи від власності та підприємницької діяльності</t>
  </si>
  <si>
    <t xml:space="preserve">Частина чистого прибутку (доходу) комунальних унітарних підприємств та їх об'єднань, що вилучається до відповідного місцевого бюджету </t>
  </si>
  <si>
    <t>Інші надходження</t>
  </si>
  <si>
    <t>Адміністративні штрафи  та інші санкції</t>
  </si>
  <si>
    <t>Адміністративні збори та платежі,  доходи від некомерційної  господарської діяльності</t>
  </si>
  <si>
    <t>Плата за надання адміністративних послуг</t>
  </si>
  <si>
    <t>Плата за надання інших адміністративних послуг</t>
  </si>
  <si>
    <t xml:space="preserve">Надходження від орендної плати за користування цілісним майновим комплексом та іншим державним майном          </t>
  </si>
  <si>
    <t xml:space="preserve">Надходження від орендної плати за користування цілісним майновим комплексом та іншим майном, що перебуває в комунальній власності                                  </t>
  </si>
  <si>
    <t>Державне мито</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</si>
  <si>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</si>
  <si>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паспортів (посвідок) та паспортів громадян України</t>
  </si>
  <si>
    <t xml:space="preserve">Інші неподаткові надходження </t>
  </si>
  <si>
    <t xml:space="preserve">Інші надходження </t>
  </si>
  <si>
    <t xml:space="preserve">                          </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</si>
  <si>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</si>
  <si>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</si>
  <si>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</si>
  <si>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Плата за оренду майна бюджетних установ</t>
  </si>
  <si>
    <t>Надходження бюджетних установ вiд реалiзацiї в установленому порядку майна (крiм нерухомого майна)</t>
  </si>
  <si>
    <t>Освітня субвенція з державного бюджету місцевим бюджетам</t>
  </si>
  <si>
    <t>Медична субвенція з державного бюджету місцевим бюджетам</t>
  </si>
  <si>
    <t>Адмiнiстративний збiр за проведення державної реєстрацiї юридичних осiб, фiзичних осiб — пiдприємцiв та громадських формувань</t>
  </si>
  <si>
    <t>Адмiнiстративний збiр за державну реєстрацiю речових прав на нерухоме майно та їх обтяжень</t>
  </si>
  <si>
    <t>Надходження бюджетних установ вiд додаткової (господарської) дiяльностi</t>
  </si>
  <si>
    <t>Доходи вiд операцiй з капiталом</t>
  </si>
  <si>
    <t>Кошти вiд продажу землi i нематерiальних активiв</t>
  </si>
  <si>
    <t>Кошти вiд продажу землi</t>
  </si>
  <si>
    <t>Кошти вiд продажу земельних дiлянок несiльськогосподарського призначення, що перебувають у державнiй або комунальнiй власностi, та земельних дiлянок, якi знаходяться на територiї Автономної Республiки Крим</t>
  </si>
  <si>
    <t>Внески до статутного капіталу суб’єктів господарювання</t>
  </si>
  <si>
    <t>3112</t>
  </si>
  <si>
    <t>3132</t>
  </si>
  <si>
    <t>3140</t>
  </si>
  <si>
    <t>3160</t>
  </si>
  <si>
    <t>5011</t>
  </si>
  <si>
    <t>5012</t>
  </si>
  <si>
    <t>7310</t>
  </si>
  <si>
    <t>9110</t>
  </si>
  <si>
    <t>3104</t>
  </si>
  <si>
    <t>4060</t>
  </si>
  <si>
    <t>Виконавчий комітет Вараської міської ради</t>
  </si>
  <si>
    <t>Управління  освіти виконавчого комітету Вараської міської ради</t>
  </si>
  <si>
    <t>Управління праці та соціального захисту населення виконавчого комітету Вараської міської ради</t>
  </si>
  <si>
    <t>Фінансове управління виконавчого комітету Вараської міської ради</t>
  </si>
  <si>
    <t>Управління містобудування, архітектури та капітального будівництва виконавчого комітету Вараської міської ради</t>
  </si>
  <si>
    <t>Керівництво і управління у відповідній сфері у містах (місті Києві), селищах, селах, об’єднаних територіальних громадах</t>
  </si>
  <si>
    <t>0160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</si>
  <si>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</si>
  <si>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0150</t>
  </si>
  <si>
    <t>0200000</t>
  </si>
  <si>
    <t>0210000</t>
  </si>
  <si>
    <t>0210160</t>
  </si>
  <si>
    <t xml:space="preserve">Спеціалізована стаціонарна медична допомога населенню </t>
  </si>
  <si>
    <t>0212020</t>
  </si>
  <si>
    <t>2020</t>
  </si>
  <si>
    <t>0212152</t>
  </si>
  <si>
    <t>0212142</t>
  </si>
  <si>
    <t>2142</t>
  </si>
  <si>
    <t>Програми і централізовані заходи боротьби з туберкульозом</t>
  </si>
  <si>
    <t>0212144</t>
  </si>
  <si>
    <t>2144</t>
  </si>
  <si>
    <t>Централізовані заходи з лікування хворих на цукровий та нецукровий діабет</t>
  </si>
  <si>
    <t>0212145</t>
  </si>
  <si>
    <t>2145</t>
  </si>
  <si>
    <t>Інші програми та заходи у сфері охорони здоров’я</t>
  </si>
  <si>
    <t>2152</t>
  </si>
  <si>
    <t>0213121</t>
  </si>
  <si>
    <t>0213112</t>
  </si>
  <si>
    <t>Утримання та забезпечення діяльності центрів соціальних служб для сім’ї, дітей та молоді</t>
  </si>
  <si>
    <t>3121</t>
  </si>
  <si>
    <t>0213133</t>
  </si>
  <si>
    <t>3133</t>
  </si>
  <si>
    <t>Інші заходи та заклади молодіжної політики</t>
  </si>
  <si>
    <t>0213132</t>
  </si>
  <si>
    <t>Утримання клубів для підлітків за місцем проживання</t>
  </si>
  <si>
    <t>0213140</t>
  </si>
  <si>
    <t>0213242</t>
  </si>
  <si>
    <t>3242</t>
  </si>
  <si>
    <t>Інші заходи у сфері соціального захисту і соціального забезпечення</t>
  </si>
  <si>
    <t>0215011</t>
  </si>
  <si>
    <t>0215012</t>
  </si>
  <si>
    <t>0216030</t>
  </si>
  <si>
    <t>6030</t>
  </si>
  <si>
    <t>Організація благоустрою населених пунктів</t>
  </si>
  <si>
    <t>0217610</t>
  </si>
  <si>
    <t>7610</t>
  </si>
  <si>
    <t>7640</t>
  </si>
  <si>
    <t>0217670</t>
  </si>
  <si>
    <t>7670</t>
  </si>
  <si>
    <t>Членські внески до асоціацій органів місцевого самоврядування</t>
  </si>
  <si>
    <t>0217680</t>
  </si>
  <si>
    <t>7680</t>
  </si>
  <si>
    <t>0218110</t>
  </si>
  <si>
    <t>8110</t>
  </si>
  <si>
    <t>0320</t>
  </si>
  <si>
    <t>Заходи із запобігання та ліквідації надзвичайних ситуацій та наслідків стихійного лиха</t>
  </si>
  <si>
    <t>0219770</t>
  </si>
  <si>
    <t>9770</t>
  </si>
  <si>
    <t xml:space="preserve">Інші субвенції з місцевого бюджету </t>
  </si>
  <si>
    <t>3710160</t>
  </si>
  <si>
    <t>3700000</t>
  </si>
  <si>
    <t>3710000</t>
  </si>
  <si>
    <t>3718500</t>
  </si>
  <si>
    <t>8500</t>
  </si>
  <si>
    <t>Нерозподілені трансферти з державного бюджету</t>
  </si>
  <si>
    <t>Резервний фонд</t>
  </si>
  <si>
    <t>3718700</t>
  </si>
  <si>
    <t>8700</t>
  </si>
  <si>
    <t>3719110</t>
  </si>
  <si>
    <t>0810000</t>
  </si>
  <si>
    <t>0800000</t>
  </si>
  <si>
    <t>1510160</t>
  </si>
  <si>
    <t>0610160</t>
  </si>
  <si>
    <t>0610000</t>
  </si>
  <si>
    <t>0600000</t>
  </si>
  <si>
    <t>0810160</t>
  </si>
  <si>
    <t>0813104</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</si>
  <si>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</si>
  <si>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0813160</t>
  </si>
  <si>
    <t>0813192</t>
  </si>
  <si>
    <t>3192</t>
  </si>
  <si>
    <t>0813242</t>
  </si>
  <si>
    <t>Забезпечення діяльності бібліотек</t>
  </si>
  <si>
    <t>1014030</t>
  </si>
  <si>
    <t>1010160</t>
  </si>
  <si>
    <t>4030</t>
  </si>
  <si>
    <t>1014060</t>
  </si>
  <si>
    <t>Забезпечення діяльності палаців i будинків культури, клубів, центрів дозвілля та iнших клубних закладів</t>
  </si>
  <si>
    <t>1011100</t>
  </si>
  <si>
    <t>1014081</t>
  </si>
  <si>
    <t>4081</t>
  </si>
  <si>
    <t xml:space="preserve">Забезпечення діяльності інших закладів в галузі культури і мистецтва </t>
  </si>
  <si>
    <t xml:space="preserve">Інші заходи в галузі культури і мистецтва </t>
  </si>
  <si>
    <t>1014082</t>
  </si>
  <si>
    <t>4082</t>
  </si>
  <si>
    <t>Надання спеціальної освіти школами естетичного виховання (музичними, художніми, хореографічними, театральними, хоровими, мистецькими)</t>
  </si>
  <si>
    <t>1100</t>
  </si>
  <si>
    <t>0210150</t>
  </si>
  <si>
    <t>1516011</t>
  </si>
  <si>
    <t>6011</t>
  </si>
  <si>
    <t>Експлуатація та технічне обслуговування житлового фонду</t>
  </si>
  <si>
    <t>1517310</t>
  </si>
  <si>
    <t>Будівництво об'єктів житлово-комунального господарства</t>
  </si>
  <si>
    <t>0443</t>
  </si>
  <si>
    <t>Утримання та розвиток автомобільних доріг та дорожньої інфраструктури за рахунок коштів місцевого бюджету</t>
  </si>
  <si>
    <t>7461</t>
  </si>
  <si>
    <t>1517461</t>
  </si>
  <si>
    <t>Надання дошкільної освіти</t>
  </si>
  <si>
    <t>0611010</t>
  </si>
  <si>
    <t>0611020</t>
  </si>
  <si>
    <t>Інші програми та заходи у сфері освіти</t>
  </si>
  <si>
    <t>Утримання та навчально-тренувальна робота комунальних дитячо-юнацьких спортивних шкіл</t>
  </si>
  <si>
    <t>0615031</t>
  </si>
  <si>
    <t>5031</t>
  </si>
  <si>
    <t>Пільгове медичне обслуговування осіб, які постраждали внаслідок Чорнобильської катастрофи</t>
  </si>
  <si>
    <t>0813050</t>
  </si>
  <si>
    <t>Відділ  культури та туризму  виконавчого комітету Вараської міської ради</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</si>
  <si>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</si>
  <si>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</si>
  <si>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</si>
  <si>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</si>
  <si>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Розроблення схем планування та забудови територій (містобудівної документації)</t>
  </si>
  <si>
    <t>7350</t>
  </si>
  <si>
    <t>1517350</t>
  </si>
  <si>
    <t>Субвенції з місцевих бюджетів іншим місцевим бюджетам</t>
  </si>
  <si>
    <t>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t>
  </si>
  <si>
    <t>Субвенція з місцевого бюджету на здійснення переданих видатків у сфері охорони здоров'я за рахунок коштів медичної субвенції</t>
  </si>
  <si>
    <t>Інші субвенції з місцевого бюджету</t>
  </si>
  <si>
    <t>в т.ч. за рахунок субвенції з місцевого бюджету</t>
  </si>
  <si>
    <t>8600</t>
  </si>
  <si>
    <t>0170</t>
  </si>
  <si>
    <t>Обслуговування місцевого боргу</t>
  </si>
  <si>
    <t>301200</t>
  </si>
  <si>
    <t>Погашено позик</t>
  </si>
  <si>
    <t>402000</t>
  </si>
  <si>
    <t>Погашення</t>
  </si>
  <si>
    <t>402200</t>
  </si>
  <si>
    <t>Зовнішні зобов'язання</t>
  </si>
  <si>
    <t>402202</t>
  </si>
  <si>
    <t>1516015</t>
  </si>
  <si>
    <t>6015</t>
  </si>
  <si>
    <t xml:space="preserve">Забезпечення надійної та безперебійної експлуатації ліфтів </t>
  </si>
  <si>
    <t>3718600</t>
  </si>
  <si>
    <t>Надання фінансової підтримки громадським організаціям ветеранів і осіб з інвалідністю,  діяльність яких має соціальну спрямованість</t>
  </si>
  <si>
    <t>Найменування згідно з Класифікацією фінансування бюджету</t>
  </si>
  <si>
    <t>УСЬОГО</t>
  </si>
  <si>
    <t>усього</t>
  </si>
  <si>
    <t>Фінансування  за типом кредитора</t>
  </si>
  <si>
    <t>Загальне фінансування</t>
  </si>
  <si>
    <t>Фінансування  за типом боргового зобов'язання</t>
  </si>
  <si>
    <t>Код Функціональної класифікації видатків та кредитування бюджету</t>
  </si>
  <si>
    <t>Усього</t>
  </si>
  <si>
    <t>у тому числі бюджет розвитку</t>
  </si>
  <si>
    <t>0610</t>
  </si>
  <si>
    <t>Забезпечення функціонування підприємств, установ та організацій, що виробляють, виконують та/або надають житлово-комунальні послуги</t>
  </si>
  <si>
    <t>0216020</t>
  </si>
  <si>
    <t>6020</t>
  </si>
  <si>
    <t>0217461</t>
  </si>
  <si>
    <t>0216011</t>
  </si>
  <si>
    <t>0216014</t>
  </si>
  <si>
    <t>6014</t>
  </si>
  <si>
    <t>Забезпечення збору та вивезення сміття і відходів</t>
  </si>
  <si>
    <t>0218340</t>
  </si>
  <si>
    <t>8340</t>
  </si>
  <si>
    <t>Природоохоронні заходи за рахунок цільових фондів</t>
  </si>
  <si>
    <t>0617321</t>
  </si>
  <si>
    <t>7321</t>
  </si>
  <si>
    <t>Будівництво освітніх установ та закладів</t>
  </si>
  <si>
    <t>Найменування                                                                            згідно з  класифікацією доходів бюджету</t>
  </si>
  <si>
    <t>Надходження коштів пайової участі у розвитку інфраструктури населеного пункту</t>
  </si>
  <si>
    <t>Усього доходів (без урахування міжбюджетних трансфертів)</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</si>
  <si>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</si>
  <si>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Разом доходів</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</si>
  <si>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</si>
  <si>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 </t>
  </si>
  <si>
    <t xml:space="preserve"> 
Рентна плата за спеціальне використання лісових ресурсів </t>
  </si>
  <si>
    <t>Рентна плата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</si>
  <si>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</si>
  <si>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Частина чистого прибутку (доходу) державних або комунальних унітарних підприємств та їх об'єднань, що вилучається до відповідного бюджету,  та дивіденди (дохід), нараховані на акції (частки) господарських товариств, у статутних капіталах яких є державна або комунальна власність</t>
  </si>
  <si>
    <t>Адміністративні штрафи та штрафні санкції за порушення законодавства у сфері виробництва та обігу алкогольних напоїв та тютюнових виробів </t>
  </si>
  <si>
    <t>Субвенції з державного бюджету місцевим бюджетам</t>
  </si>
  <si>
    <t>Дотації з місцевих бюджетів іншим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</si>
  <si>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</si>
  <si>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0210180</t>
  </si>
  <si>
    <t>Інша діяльність у сфері державного управління</t>
  </si>
  <si>
    <t>0215062</t>
  </si>
  <si>
    <t>5062</t>
  </si>
  <si>
    <t>Підтримка спорту вищих досягнень та організацій, які здійснюють фізкультурно-спортивну діяльність в регіоні</t>
  </si>
  <si>
    <t>0216012</t>
  </si>
  <si>
    <t>0216013</t>
  </si>
  <si>
    <t>6012</t>
  </si>
  <si>
    <t>6013</t>
  </si>
  <si>
    <t>Забезпечення діяльності з виробництва, транспортування, постачання теплової енергії</t>
  </si>
  <si>
    <t>Забезпечення діяльності водопровідно-каналізаційного господарства</t>
  </si>
  <si>
    <t>0216082</t>
  </si>
  <si>
    <t>6082</t>
  </si>
  <si>
    <t>Придбання житла для окремих категорій населення відповідно до законодавства</t>
  </si>
  <si>
    <t>0217130</t>
  </si>
  <si>
    <t>7130</t>
  </si>
  <si>
    <t>Здійснення заходів із землеустрою</t>
  </si>
  <si>
    <t>0212111</t>
  </si>
  <si>
    <t>Первинна медична допомога населенню, що надається центрами первинної медичної (медико-санітарної) допомоги</t>
  </si>
  <si>
    <t>0726</t>
  </si>
  <si>
    <t>2111</t>
  </si>
  <si>
    <t>1511010</t>
  </si>
  <si>
    <t>1516016</t>
  </si>
  <si>
    <t>6016</t>
  </si>
  <si>
    <t>Впровадження засобів обліку витрат та регулювання споживання води та теплової енергії</t>
  </si>
  <si>
    <t>1516030</t>
  </si>
  <si>
    <t>1517321</t>
  </si>
  <si>
    <t>1519770</t>
  </si>
  <si>
    <t>Субвенція з місцевого бюджету на здійснення переданих видатків у сфері освіти за рахунок коштів освітньої субвенції</t>
  </si>
  <si>
    <t>0421</t>
  </si>
  <si>
    <t>(код бюджету)</t>
  </si>
  <si>
    <t>0217370</t>
  </si>
  <si>
    <t>7370</t>
  </si>
  <si>
    <t>Реалізація інших заходів щодо соціально-економічного розвитку територій</t>
  </si>
  <si>
    <t>0217640</t>
  </si>
  <si>
    <t>1515045</t>
  </si>
  <si>
    <t>5045</t>
  </si>
  <si>
    <t>Будівництво мультифункціональних майданчиків для занять ігровими видами спорту</t>
  </si>
  <si>
    <t>0619770</t>
  </si>
  <si>
    <t>0217310</t>
  </si>
  <si>
    <t>Зміни до доходів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</si>
  <si>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</si>
  <si>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</si>
  <si>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</si>
  <si>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об'єкта будівництва / вид будівельних робіт, у тому числі проектні роботи</t>
  </si>
  <si>
    <t>Загальна тривалість будівництва (рік початку і завершення)</t>
  </si>
  <si>
    <t>Загальна вартість будівництва, гривень</t>
  </si>
  <si>
    <t>Рівень виконання робіт на початок бюджетного періоду, %</t>
  </si>
  <si>
    <t>Обсяг видатків бюджету розвитку,які спрямовуються на будівництво об'єкта у бюджетному періоді, гривень</t>
  </si>
  <si>
    <t>Рівень готовності об'єкта на кінець бюджетного періоду, %</t>
  </si>
  <si>
    <t>17532000000</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</si>
  <si>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</si>
  <si>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</si>
  <si>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Субвенція з місцевого бюджету на покращення соціального захисту окремих категорій педагогічних працівників закладів загальної середньої освіти за рахунок відповідної субвенції з державного бюджету</t>
  </si>
  <si>
    <t>0815045</t>
  </si>
  <si>
    <t>в т.ч. за рахунок залишку субвенції з державного бюджету місцевим бюджетам  на здійснення заходів щодо соціально-економічного розвитку окремих територій</t>
  </si>
  <si>
    <t>1517330</t>
  </si>
  <si>
    <t>7330</t>
  </si>
  <si>
    <t>Будівництво  інших об'єктів комунальної власності</t>
  </si>
  <si>
    <t>Обласний бюджет Рівненської області</t>
  </si>
  <si>
    <t>Плата за розміщення тимчасово вільних коштів місцевих бюджетів</t>
  </si>
  <si>
    <t>х</t>
  </si>
  <si>
    <t xml:space="preserve">в т.ч.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</si>
  <si>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 xml:space="preserve"> 
Інші субвенції з місцевого бюджету</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</si>
  <si>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</si>
  <si>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0816083</t>
  </si>
  <si>
    <t>6083</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</si>
  <si>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</si>
  <si>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 xml:space="preserve">в т.ч. за рахунок субвенції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 за рахунок відповідної субвенції з державного бюджету </t>
  </si>
  <si>
    <t>Проведення місцевих виборів</t>
  </si>
  <si>
    <t>0210191</t>
  </si>
  <si>
    <t>0191</t>
  </si>
  <si>
    <t>в т.ч. за рахунок субвенції з місцевого бюджету на здійснення доплат медичним та іншим працівникам закладів охорони здоров'я за рахунок відповідної субвенції з державного бюджету</t>
  </si>
  <si>
    <t>0813105</t>
  </si>
  <si>
    <t>Надання реабілітаційних послуг особам з інвалідністю та дітям з інвалідністю</t>
  </si>
  <si>
    <t>Субвенція з місцевого бюджету на здійснення доплат медичним та іншим працівникам закладів охорони здоров'я за рахунок відповідної субвенції з державного бюджету</t>
  </si>
  <si>
    <t xml:space="preserve">Найменування місцевої /регіональної програми </t>
  </si>
  <si>
    <t>Дата та номер документа, яким затверджено місцеву регіональну програму</t>
  </si>
  <si>
    <t>Комплексна програма підтримки сім'ї, дітей та молоді міста на 2018-2020 роки</t>
  </si>
  <si>
    <t>0213123</t>
  </si>
  <si>
    <t>3123</t>
  </si>
  <si>
    <t>Заходи державної політики з питань сім'ї</t>
  </si>
  <si>
    <t>Рішення міської ради від 23.01.2018 №1000</t>
  </si>
  <si>
    <t>Програма цільової фінансової підтримки Кузнецовського міського комунального підприємства на період 2017 - 2027 роки</t>
  </si>
  <si>
    <t>Рішення міської ради від  29.09.2017 №856</t>
  </si>
  <si>
    <t>Програма поводження з відходами м.Вараш на 2016-2020 роки</t>
  </si>
  <si>
    <t>Рішення міської ради від 15.10.2015  №2196</t>
  </si>
  <si>
    <t>Міська програма "Безпечне місто" на 2019-2023 роки</t>
  </si>
  <si>
    <t>Комплексна програма розвитку цивільного захисту міста Вараш на 2016-2020 роки</t>
  </si>
  <si>
    <t>Рішення міської ради від 15.10.2015  №2199</t>
  </si>
  <si>
    <t>Програма розвитку і реалізації питань нового будівництва, реконструкції, модернізації та капітального ремонту об'єктів житлового фонду та інфраструктури Вараської міської територіальної громади на 2020-2022 роки</t>
  </si>
  <si>
    <t>Рішення міської ради від 14.11.2019 №1561</t>
  </si>
  <si>
    <t>Програма з реконструкції мереж водопостачання та водовідведення з підвищенням енергоефективності Вараської міської територіальної громади на 2020-2023 роки</t>
  </si>
  <si>
    <t>Рішення міської ради від 29.11.2019 №1614</t>
  </si>
  <si>
    <t>Міська програма "Харчування учнів закладів загальної середньої освіти Вараської міської територіальної громади на 2020-2022 роки"</t>
  </si>
  <si>
    <t>Рішення міської ради від 30.10.2019 №1547</t>
  </si>
  <si>
    <t>0617640</t>
  </si>
  <si>
    <t>Програма з енергозбереження м.Вараш на 2016-2020 роки</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</si>
  <si>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</si>
  <si>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</si>
  <si>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</si>
  <si>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Програма соціальної допомоги в місті Вараш на 2018-2020 рік</t>
  </si>
  <si>
    <t>0813031</t>
  </si>
  <si>
    <t>3031</t>
  </si>
  <si>
    <t>Надання інших пільг окремим категоріям громадян відповідно до законодавства</t>
  </si>
  <si>
    <t>0813032</t>
  </si>
  <si>
    <t>3032</t>
  </si>
  <si>
    <t>Надання пільг окремим категоріям громадян з оплати послуг зв'язку</t>
  </si>
  <si>
    <t>0813033</t>
  </si>
  <si>
    <t>3033</t>
  </si>
  <si>
    <t>Компенсаційні виплати на пільговий проїзд автомобільним транспортом окремим категоріям громадян</t>
  </si>
  <si>
    <t>0813190</t>
  </si>
  <si>
    <t>3190</t>
  </si>
  <si>
    <t>Соціальний захист ветеранів війни та праці</t>
  </si>
  <si>
    <t>0813240</t>
  </si>
  <si>
    <t>3240</t>
  </si>
  <si>
    <t>Інші заклади та заходи</t>
  </si>
  <si>
    <t>Субвенція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</si>
  <si>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</si>
  <si>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в т.ч. за рахунок субвенції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</si>
  <si>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Субвенція з місцевого бюджету на фінансування заходів соціально-економічної компенсації ризику населення, яке проживає на території зони спостереження, за рахунок відповідної субвенції з державного бюджету</t>
  </si>
  <si>
    <t xml:space="preserve"> субвенції з місцевого бюджету на фінансування заходів соціально-економічної компенсації ризику населення, яке проживає на території зони спостереження, за рахунок відповідної субвенції з державного бюджету</t>
  </si>
  <si>
    <t>в т. ч.: за рахунок субвенції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</si>
  <si>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 xml:space="preserve">Реконструкція кисневого корпусу та центрального кисневого пункту пологового будинку під централізовану систему забезпечення киснем (з влаштуванням резервної системи подачі кисню та генератором кисню) комунального  некомерційного підприємства Вараської міської ради "Вараська багатопрофільна лікарня" за адоесою: вул.Енергетиків, 23, м.Вараш, Рівненська область </t>
  </si>
  <si>
    <t>0217322</t>
  </si>
  <si>
    <t>7322</t>
  </si>
  <si>
    <t>Будівництво медичних установ та закладів</t>
  </si>
  <si>
    <t>Надання загальної середньої освіти за рахунок коштів місцевого бюджету</t>
  </si>
  <si>
    <t>Надання загальної середньої освіти закладами загальної середньої освіти</t>
  </si>
  <si>
    <t>Надання загальної середньої освіти за рахунок освітньої субвенції</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</si>
  <si>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</si>
  <si>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</si>
  <si>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1200</t>
  </si>
  <si>
    <t>0611152</t>
  </si>
  <si>
    <t>1152</t>
  </si>
  <si>
    <t>Забезпечення діяльності інклюзивно-ресурсних центрів за рахунок освітньої субвенції</t>
  </si>
  <si>
    <t>Будівництво модульної компресорної станції МКС - 26/7,5-26-2 для комунального некомерційного підприємства Вараської міської ради "Вараська багатопрофільна лікарня" за адресою: вул. Енергетиків, 23, м. Вараш, Рівненська область</t>
  </si>
  <si>
    <t>0611151</t>
  </si>
  <si>
    <t>1151</t>
  </si>
  <si>
    <t>Забезпечення діяльності інклюзивно-ресурсних центрів за рахунок коштів місцевого бюджету</t>
  </si>
  <si>
    <t>Керівництво і управління у відповідній сфері у містах (місті Києві), селищах, селах, територіальних громадах</t>
  </si>
  <si>
    <t>0611142</t>
  </si>
  <si>
    <t>1142</t>
  </si>
  <si>
    <t>0611021</t>
  </si>
  <si>
    <t>Капітальний ремонт (влаштування пандуса та ремонт приміщень басейну) будівлі Дошкільного навчального закладу (ясла-садок) №4 комбінованого типу Вараської міської ради Рівненської області за адресою: Рівненська область, м.Вараш, м-р. Будівельників, 54</t>
  </si>
  <si>
    <t xml:space="preserve"> Вараської міської територіальної громади на 2021 рік</t>
  </si>
  <si>
    <t>Секретар міської ради                                           Геннадій ДЕРЕВ'ЯНЧУК</t>
  </si>
  <si>
    <t>Зміни до міжбюджетних трансфертів на  2021 рік</t>
  </si>
  <si>
    <r>
      <t xml:space="preserve">    </t>
    </r>
    <r>
      <rPr>
        <sz val="16"/>
        <color indexed="8"/>
        <rFont val="Times New Roman"/>
        <family val="1"/>
        <charset val="204"/>
      </rPr>
      <t xml:space="preserve"> </t>
    </r>
    <r>
      <rPr>
        <sz val="20"/>
        <color indexed="8"/>
        <rFont val="Times New Roman"/>
        <family val="1"/>
        <charset val="204"/>
      </rPr>
      <t>Секретар міської ради                                     Геннадій ДЕРЕВ'ЯНЧУК</t>
    </r>
  </si>
  <si>
    <t xml:space="preserve">(грн)   </t>
  </si>
  <si>
    <t>Код Програмної класифікації видатків та кредитування місцевих бюджетів</t>
  </si>
  <si>
    <t>Код Типової програмної класифікації видатків та кредитування місцевих бюджетів</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</si>
  <si>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місцевих бюджетів</t>
  </si>
  <si>
    <t>Міська програма з відзначення до державних, професійних та місцевих  свят, ювілейних дат, заохочення за заслуги перед Вараською міською територіальною громадою на 2021-2025 роки</t>
  </si>
  <si>
    <t>Рішення міської ради від 15.12.2020 №35</t>
  </si>
  <si>
    <t>0212010</t>
  </si>
  <si>
    <t>2010</t>
  </si>
  <si>
    <t>0731</t>
  </si>
  <si>
    <t>Багатопрофільна стаціонарна медична допомога населенню</t>
  </si>
  <si>
    <t>Комплексна програма "Здоров'я" на 2021 рік</t>
  </si>
  <si>
    <t>Рішення міської ради від 15.12.2020 №60</t>
  </si>
  <si>
    <t xml:space="preserve">Комплексна програма підтримки сім'ї, дітей та молоді Вараської міської територіальної громади на 2021-2025 роки </t>
  </si>
  <si>
    <t>Рішення міської ради від 15.12.2020 №29</t>
  </si>
  <si>
    <t>Програма оздоровлення та відпочинку дітей Вараської міської територіальної громади на 2021-2025 роки</t>
  </si>
  <si>
    <t>Рішення міської ради від 15.12.2020 №30</t>
  </si>
  <si>
    <t>Програма розвитку фізичної культури і спорту Вараської міської територіальної громади на 2021-2025 роки</t>
  </si>
  <si>
    <t>Рішення міської ради від 15.12.2020 №33</t>
  </si>
  <si>
    <t>Комплексна програма благоустрою та розвитку комунального господарства Вараської міської територіальної громади на 2021-2023 роки</t>
  </si>
  <si>
    <t>Рішення міської ради від 15.12.2020  №41</t>
  </si>
  <si>
    <t>Програма охорони тваринного світу та регулювання чисельності безпритульних тварин у Вараській міській територіальній громаді на 2021-2025 роки</t>
  </si>
  <si>
    <t>Рішення міської ради від 15.12.2020  №36</t>
  </si>
  <si>
    <t>Програма забезпечення житлом учасників антитерористичної операції, операції об'єднаних сил, членів сімей загиблих (померлих) учасників АТО/ООС на 2021-2025 роки</t>
  </si>
  <si>
    <t>Рішення міської ради від 15.12.2020  №38</t>
  </si>
  <si>
    <t>Програма співфінансування ремонтів багатоквартирних житлових будинків у Вараській міській територіальній громаді на 2021-2025 роки</t>
  </si>
  <si>
    <t>Рішення міської ради від 27.11.2020  №22</t>
  </si>
  <si>
    <t>0217530</t>
  </si>
  <si>
    <t>7530</t>
  </si>
  <si>
    <t>0460</t>
  </si>
  <si>
    <t>Інші заходи у сфері зв'язку, телекомунікації та інформатики</t>
  </si>
  <si>
    <t>Комплексна програма "Розумна громада" на 2021-2024 роки</t>
  </si>
  <si>
    <t>Рішення міської ради від 15.12.2020 №61</t>
  </si>
  <si>
    <t>Програма реалізації природоохоронних заходів Вараської міської територіальної громади на 2021-2023 роки</t>
  </si>
  <si>
    <t>Рішення міської ради від 15.12.2020 №40</t>
  </si>
  <si>
    <t>Рішення міської ради від 03.04.2019 №1381</t>
  </si>
  <si>
    <t>1512111</t>
  </si>
  <si>
    <t>Будівництво інших об'єктів комунальної власності</t>
  </si>
  <si>
    <t>Програма  розвитку та реалізації питань містобудування на території Вараської міської територіальної громади на 2021-2023 роки</t>
  </si>
  <si>
    <t>Рішення міської ради від 15.12.2020 №34</t>
  </si>
  <si>
    <t>1021</t>
  </si>
  <si>
    <t xml:space="preserve">Надання загальної середньої освіти закладами загальної середньої освіти </t>
  </si>
  <si>
    <t xml:space="preserve">Програма соціальної допомоги та підтримки мешканців Вараської міської територіальної громади на 2021-2023 роки </t>
  </si>
  <si>
    <t>Рішення міської ради від 15.12.2020 №37</t>
  </si>
  <si>
    <t>Надання фінансової підтримки громадським об'єднанням ветеранів і осіб з інвалідністю,  діяльність яких має соціальну спрямованість</t>
  </si>
  <si>
    <t xml:space="preserve">Рішення міської ради від </t>
  </si>
  <si>
    <t>Програма розвитку культури та туризму на 2021-2025 роки</t>
  </si>
  <si>
    <t>Рішення міської ради від 15.12.2020 №39</t>
  </si>
  <si>
    <t>Х</t>
  </si>
  <si>
    <t xml:space="preserve">                                                                        Додаток 4</t>
  </si>
  <si>
    <t xml:space="preserve">                                                          до рішення Вараської міської ради</t>
  </si>
  <si>
    <t xml:space="preserve">                                        (код бюджету)</t>
  </si>
  <si>
    <t>1. Показники міжбюджетних трансфертів з інших бюджетів</t>
  </si>
  <si>
    <t>(грн)</t>
  </si>
  <si>
    <t>Код Класифікації    доходу бюджету/             Код бюджету</t>
  </si>
  <si>
    <t xml:space="preserve">                          I. Трансферти до загального фонду бюджету</t>
  </si>
  <si>
    <t xml:space="preserve">                          II. Трансферти до спеціального фонду бюджету</t>
  </si>
  <si>
    <t>загальний фонд</t>
  </si>
  <si>
    <t>спеціальний фонд</t>
  </si>
  <si>
    <t>2. Показники міжбюджетних трансфертів іншим бюджетам</t>
  </si>
  <si>
    <t>Код  Програмної класифікації   видатків та кредитування місцевого бюджету/             Код бюджету</t>
  </si>
  <si>
    <t>Код  Типової програмної класифікації   видатків та кредитування місцевого бюджету</t>
  </si>
  <si>
    <t>Найменування трансферту/                                                                            Найменування бюджету - отримувача міжбюджетного трансферту</t>
  </si>
  <si>
    <t xml:space="preserve">                              I. Трансферти із загального фонду бюджету</t>
  </si>
  <si>
    <t xml:space="preserve">                              II. Трансферти із спеціального фонду бюджету</t>
  </si>
  <si>
    <t>Секретар міської ради                                                           Геннадій ДЕРЕВ'ЯНЧУК</t>
  </si>
  <si>
    <t>Найменування трансферту/                                                                                          Найменування бюджету - надавача міжбюджетного трансферту</t>
  </si>
  <si>
    <r>
      <rPr>
        <b/>
        <sz val="14"/>
        <rFont val="Times New Roman"/>
        <family val="1"/>
        <charset val="204"/>
      </rPr>
      <t>УСЬОГО</t>
    </r>
    <r>
      <rPr>
        <sz val="14"/>
        <rFont val="Times New Roman"/>
        <family val="1"/>
        <charset val="204"/>
      </rPr>
      <t xml:space="preserve"> за розділами I, II, у тому числі:</t>
    </r>
  </si>
  <si>
    <t>Зміни до фінансування  бюджету Вараської                                                                                міської територіальної громади на 2021 рік</t>
  </si>
  <si>
    <t xml:space="preserve">                                                           24 лютого 2021 року № 156
</t>
  </si>
</sst>
</file>

<file path=xl/styles.xml><?xml version="1.0" encoding="utf-8"?>
<styleSheet xmlns="http://schemas.openxmlformats.org/spreadsheetml/2006/main">
  <numFmts count="1">
    <numFmt numFmtId="164" formatCode="0.0"/>
  </numFmts>
  <fonts count="148">
    <font>
      <sz val="10"/>
      <name val="Arial Cyr"/>
      <charset val="204"/>
    </font>
    <font>
      <sz val="10"/>
      <name val="Arial Cyr"/>
      <charset val="204"/>
    </font>
    <font>
      <sz val="10"/>
      <name val="Times New Roman"/>
      <family val="1"/>
      <charset val="204"/>
    </font>
    <font>
      <sz val="10"/>
      <color indexed="8"/>
      <name val="Times New Roman"/>
      <family val="1"/>
      <charset val="204"/>
    </font>
    <font>
      <sz val="8"/>
      <name val="Arial Cyr"/>
      <charset val="204"/>
    </font>
    <font>
      <u/>
      <sz val="10"/>
      <color indexed="12"/>
      <name val="Arial Cyr"/>
      <charset val="204"/>
    </font>
    <font>
      <b/>
      <sz val="10"/>
      <name val="Times New Roman"/>
      <family val="1"/>
    </font>
    <font>
      <sz val="10"/>
      <name val="Times New Roman"/>
      <family val="1"/>
    </font>
    <font>
      <sz val="11"/>
      <name val="Times New Roman"/>
      <family val="1"/>
    </font>
    <font>
      <b/>
      <sz val="12"/>
      <name val="Times New Roman"/>
      <family val="1"/>
    </font>
    <font>
      <b/>
      <sz val="10"/>
      <name val="Times New Roman"/>
      <family val="1"/>
      <charset val="204"/>
    </font>
    <font>
      <sz val="12"/>
      <name val="Times New Roman"/>
      <family val="1"/>
    </font>
    <font>
      <b/>
      <sz val="10"/>
      <name val="Times New Roman Cyr"/>
      <family val="1"/>
      <charset val="204"/>
    </font>
    <font>
      <b/>
      <sz val="12"/>
      <name val="Times New Roman CYR"/>
      <family val="1"/>
      <charset val="204"/>
    </font>
    <font>
      <sz val="12"/>
      <name val="Times New Roman Cyr"/>
      <family val="1"/>
      <charset val="204"/>
    </font>
    <font>
      <sz val="14"/>
      <name val="Times New Roman"/>
      <family val="1"/>
    </font>
    <font>
      <sz val="10"/>
      <name val="Helv"/>
      <charset val="204"/>
    </font>
    <font>
      <sz val="11"/>
      <name val="Times New Roman"/>
      <family val="1"/>
      <charset val="204"/>
    </font>
    <font>
      <sz val="10"/>
      <name val="Times New Roman"/>
      <family val="1"/>
      <charset val="204"/>
    </font>
    <font>
      <sz val="14"/>
      <name val="Times New Roman"/>
      <family val="1"/>
      <charset val="204"/>
    </font>
    <font>
      <b/>
      <sz val="10"/>
      <name val="Times New Roman"/>
      <family val="1"/>
      <charset val="204"/>
    </font>
    <font>
      <sz val="12"/>
      <name val="Arial Cyr"/>
      <family val="2"/>
      <charset val="204"/>
    </font>
    <font>
      <b/>
      <sz val="14"/>
      <name val="Times New Roman Cyr"/>
      <family val="1"/>
      <charset val="204"/>
    </font>
    <font>
      <sz val="14"/>
      <name val="Arial Cyr"/>
      <family val="2"/>
      <charset val="204"/>
    </font>
    <font>
      <sz val="16"/>
      <name val="Arial Cyr"/>
      <family val="2"/>
      <charset val="204"/>
    </font>
    <font>
      <sz val="18"/>
      <name val="Times New Roman"/>
      <family val="1"/>
      <charset val="204"/>
    </font>
    <font>
      <sz val="18"/>
      <color indexed="8"/>
      <name val="Times New Roman"/>
      <family val="1"/>
      <charset val="204"/>
    </font>
    <font>
      <sz val="20"/>
      <name val="Times New Roman"/>
      <family val="1"/>
      <charset val="204"/>
    </font>
    <font>
      <b/>
      <sz val="16"/>
      <color indexed="8"/>
      <name val="Times New Roman"/>
      <family val="1"/>
      <charset val="204"/>
    </font>
    <font>
      <b/>
      <sz val="22"/>
      <name val="Times New Roman"/>
      <family val="1"/>
      <charset val="204"/>
    </font>
    <font>
      <b/>
      <sz val="18"/>
      <color indexed="8"/>
      <name val="Times New Roman"/>
      <family val="1"/>
      <charset val="204"/>
    </font>
    <font>
      <b/>
      <sz val="20"/>
      <color indexed="8"/>
      <name val="Times New Roman"/>
      <family val="1"/>
      <charset val="204"/>
    </font>
    <font>
      <sz val="18"/>
      <name val="Arial Cyr"/>
      <charset val="204"/>
    </font>
    <font>
      <i/>
      <sz val="11"/>
      <name val="Times New Roman"/>
      <family val="1"/>
      <charset val="204"/>
    </font>
    <font>
      <sz val="10"/>
      <name val="Arial"/>
      <family val="2"/>
      <charset val="204"/>
    </font>
    <font>
      <b/>
      <sz val="18"/>
      <name val="Times New Roman"/>
      <family val="1"/>
      <charset val="204"/>
    </font>
    <font>
      <b/>
      <sz val="12"/>
      <name val="Times New Roman"/>
      <family val="1"/>
      <charset val="204"/>
    </font>
    <font>
      <b/>
      <sz val="13"/>
      <name val="Times New Roman"/>
      <family val="1"/>
      <charset val="204"/>
    </font>
    <font>
      <i/>
      <sz val="10"/>
      <name val="Times New Roman"/>
      <family val="1"/>
      <charset val="204"/>
    </font>
    <font>
      <i/>
      <sz val="10"/>
      <name val="Arial"/>
      <family val="2"/>
      <charset val="204"/>
    </font>
    <font>
      <b/>
      <sz val="12"/>
      <color indexed="8"/>
      <name val="Times New Roman"/>
      <family val="1"/>
      <charset val="204"/>
    </font>
    <font>
      <sz val="12"/>
      <name val="Arial"/>
      <family val="2"/>
      <charset val="204"/>
    </font>
    <font>
      <sz val="12"/>
      <color indexed="8"/>
      <name val="Times New Roman"/>
      <family val="1"/>
      <charset val="204"/>
    </font>
    <font>
      <sz val="12"/>
      <name val="Times New Roman"/>
      <family val="1"/>
      <charset val="204"/>
    </font>
    <font>
      <b/>
      <sz val="10"/>
      <name val="Arial"/>
      <family val="2"/>
      <charset val="204"/>
    </font>
    <font>
      <b/>
      <sz val="12"/>
      <name val="Arial"/>
      <family val="2"/>
      <charset val="204"/>
    </font>
    <font>
      <b/>
      <sz val="14"/>
      <color indexed="8"/>
      <name val="Arial"/>
      <family val="2"/>
      <charset val="204"/>
    </font>
    <font>
      <b/>
      <sz val="26"/>
      <color indexed="8"/>
      <name val="Times New Roman"/>
      <family val="1"/>
      <charset val="204"/>
    </font>
    <font>
      <b/>
      <sz val="12"/>
      <name val="Arial Cyr"/>
      <charset val="204"/>
    </font>
    <font>
      <sz val="20"/>
      <color indexed="8"/>
      <name val="Times New Roman"/>
      <family val="1"/>
      <charset val="204"/>
    </font>
    <font>
      <b/>
      <sz val="21"/>
      <name val="Times New Roman"/>
      <family val="1"/>
      <charset val="204"/>
    </font>
    <font>
      <b/>
      <sz val="16"/>
      <name val="Times New Roman"/>
      <family val="1"/>
      <charset val="204"/>
    </font>
    <font>
      <sz val="16"/>
      <color indexed="8"/>
      <name val="Times New Roman"/>
      <family val="1"/>
      <charset val="204"/>
    </font>
    <font>
      <sz val="19"/>
      <color indexed="8"/>
      <name val="Times New Roman"/>
      <family val="1"/>
      <charset val="204"/>
    </font>
    <font>
      <b/>
      <sz val="20"/>
      <name val="Times New Roman"/>
      <family val="1"/>
      <charset val="204"/>
    </font>
    <font>
      <sz val="16"/>
      <name val="Times New Roman"/>
      <family val="1"/>
      <charset val="204"/>
    </font>
    <font>
      <b/>
      <sz val="8"/>
      <color indexed="8"/>
      <name val="Times New Roman"/>
      <family val="1"/>
      <charset val="204"/>
    </font>
    <font>
      <sz val="16"/>
      <name val="Arial Cyr"/>
      <charset val="204"/>
    </font>
    <font>
      <b/>
      <sz val="8"/>
      <color indexed="81"/>
      <name val="Tahoma"/>
      <family val="2"/>
      <charset val="204"/>
    </font>
    <font>
      <sz val="8"/>
      <color indexed="81"/>
      <name val="Tahoma"/>
      <family val="2"/>
      <charset val="204"/>
    </font>
    <font>
      <sz val="28"/>
      <color indexed="8"/>
      <name val="Times New Roman"/>
      <family val="1"/>
      <charset val="204"/>
    </font>
    <font>
      <sz val="10"/>
      <color rgb="FFFF0000"/>
      <name val="Arial Cyr"/>
      <charset val="204"/>
    </font>
    <font>
      <sz val="12"/>
      <name val="Arial Cyr"/>
      <charset val="204"/>
    </font>
    <font>
      <b/>
      <sz val="16"/>
      <name val="Times New Roman CYR"/>
      <family val="1"/>
      <charset val="204"/>
    </font>
    <font>
      <sz val="14"/>
      <color rgb="FFFF0000"/>
      <name val="Times New Roman"/>
      <family val="1"/>
      <charset val="204"/>
    </font>
    <font>
      <i/>
      <sz val="14"/>
      <color rgb="FFFF0000"/>
      <name val="Times New Roman"/>
      <family val="1"/>
      <charset val="204"/>
    </font>
    <font>
      <i/>
      <sz val="10"/>
      <color rgb="FFFF0000"/>
      <name val="Arial Cyr"/>
      <charset val="204"/>
    </font>
    <font>
      <sz val="20"/>
      <color rgb="FF000000"/>
      <name val="Times New Roman"/>
      <family val="1"/>
      <charset val="204"/>
    </font>
    <font>
      <sz val="10"/>
      <name val="Times New Roman"/>
      <family val="1"/>
      <charset val="204"/>
    </font>
    <font>
      <sz val="10"/>
      <name val="Courier New"/>
      <family val="3"/>
      <charset val="204"/>
    </font>
    <font>
      <i/>
      <sz val="10"/>
      <name val="Times New Roman CYR"/>
      <charset val="204"/>
    </font>
    <font>
      <i/>
      <sz val="10"/>
      <name val="Times New Roman"/>
      <family val="1"/>
    </font>
    <font>
      <i/>
      <sz val="12"/>
      <name val="Arial Cyr"/>
      <family val="2"/>
      <charset val="204"/>
    </font>
    <font>
      <sz val="12"/>
      <color rgb="FFFF0000"/>
      <name val="Times New Roman Cyr"/>
      <family val="1"/>
      <charset val="204"/>
    </font>
    <font>
      <b/>
      <sz val="12"/>
      <color rgb="FFFF0000"/>
      <name val="Times New Roman CYR"/>
      <family val="1"/>
      <charset val="204"/>
    </font>
    <font>
      <i/>
      <sz val="12"/>
      <color rgb="FFFF0000"/>
      <name val="Times New Roman"/>
      <family val="1"/>
      <charset val="204"/>
    </font>
    <font>
      <i/>
      <sz val="12"/>
      <color rgb="FFFF0000"/>
      <name val="Times New Roman Cyr"/>
      <family val="1"/>
      <charset val="204"/>
    </font>
    <font>
      <b/>
      <i/>
      <sz val="12"/>
      <color rgb="FFFF0000"/>
      <name val="Times New Roman CYR"/>
      <family val="1"/>
      <charset val="204"/>
    </font>
    <font>
      <sz val="14"/>
      <color rgb="FFFF0000"/>
      <name val="Times New Roman Cyr"/>
      <family val="1"/>
      <charset val="204"/>
    </font>
    <font>
      <b/>
      <sz val="10"/>
      <color rgb="FFC00000"/>
      <name val="Helv"/>
      <charset val="204"/>
    </font>
    <font>
      <sz val="14"/>
      <color rgb="FFFF0000"/>
      <name val="Times New Roman"/>
      <family val="1"/>
    </font>
    <font>
      <b/>
      <sz val="16"/>
      <name val="Arial Cyr"/>
      <charset val="204"/>
    </font>
    <font>
      <sz val="22"/>
      <name val="Times New Roman"/>
      <family val="1"/>
      <charset val="204"/>
    </font>
    <font>
      <b/>
      <sz val="20"/>
      <color rgb="FF000000"/>
      <name val="Times New Roman"/>
      <family val="1"/>
      <charset val="204"/>
    </font>
    <font>
      <sz val="14"/>
      <color rgb="FFFF0000"/>
      <name val="Arial Cyr"/>
      <family val="2"/>
      <charset val="204"/>
    </font>
    <font>
      <i/>
      <sz val="14"/>
      <color rgb="FFFF0000"/>
      <name val="Times New Roman Cyr"/>
      <charset val="204"/>
    </font>
    <font>
      <b/>
      <sz val="14"/>
      <color rgb="FFFF0000"/>
      <name val="Times New Roman Cyr"/>
      <family val="1"/>
      <charset val="204"/>
    </font>
    <font>
      <sz val="14"/>
      <color rgb="FFFF0000"/>
      <name val="Times New Roman CYR"/>
      <charset val="204"/>
    </font>
    <font>
      <i/>
      <sz val="14"/>
      <color rgb="FFFF0000"/>
      <name val="Times New Roman"/>
      <family val="1"/>
    </font>
    <font>
      <b/>
      <sz val="14"/>
      <color rgb="FFFF0000"/>
      <name val="Times New Roman Cyr"/>
      <charset val="204"/>
    </font>
    <font>
      <u/>
      <sz val="12"/>
      <name val="Times New Roman"/>
      <family val="1"/>
      <charset val="204"/>
    </font>
    <font>
      <sz val="14"/>
      <name val="Times New Roman Cyr"/>
      <family val="1"/>
      <charset val="204"/>
    </font>
    <font>
      <sz val="14"/>
      <name val="Times New Roman CYR"/>
      <charset val="204"/>
    </font>
    <font>
      <b/>
      <sz val="14"/>
      <name val="Times New Roman CYR"/>
      <charset val="204"/>
    </font>
    <font>
      <b/>
      <sz val="28"/>
      <color indexed="8"/>
      <name val="Times New Roman"/>
      <family val="1"/>
      <charset val="204"/>
    </font>
    <font>
      <b/>
      <sz val="22"/>
      <color indexed="8"/>
      <name val="Times New Roman"/>
      <family val="1"/>
      <charset val="204"/>
    </font>
    <font>
      <u/>
      <sz val="18"/>
      <name val="Times New Roman"/>
      <family val="1"/>
      <charset val="204"/>
    </font>
    <font>
      <b/>
      <sz val="26"/>
      <name val="Times New Roman"/>
      <family val="1"/>
      <charset val="204"/>
    </font>
    <font>
      <i/>
      <sz val="10"/>
      <name val="Arial Cyr"/>
      <charset val="204"/>
    </font>
    <font>
      <i/>
      <sz val="14"/>
      <color rgb="FFFF0000"/>
      <name val="Times New Roman Cyr"/>
      <family val="1"/>
      <charset val="204"/>
    </font>
    <font>
      <sz val="13"/>
      <name val="Arial Cyr"/>
      <charset val="204"/>
    </font>
    <font>
      <sz val="13"/>
      <name val="Times New Roman"/>
      <family val="1"/>
    </font>
    <font>
      <b/>
      <sz val="22"/>
      <color theme="0"/>
      <name val="Times New Roman"/>
      <family val="1"/>
      <charset val="204"/>
    </font>
    <font>
      <sz val="19"/>
      <name val="Times New Roman"/>
      <family val="1"/>
      <charset val="204"/>
    </font>
    <font>
      <sz val="13"/>
      <name val="Times New Roman"/>
      <family val="1"/>
      <charset val="204"/>
    </font>
    <font>
      <i/>
      <sz val="14"/>
      <name val="Times New Roman"/>
      <family val="1"/>
      <charset val="204"/>
    </font>
    <font>
      <sz val="15"/>
      <name val="Arial Cyr"/>
      <charset val="204"/>
    </font>
    <font>
      <sz val="15"/>
      <name val="Times New Roman"/>
      <family val="1"/>
      <charset val="204"/>
    </font>
    <font>
      <sz val="14"/>
      <name val="Arial Cyr"/>
      <charset val="204"/>
    </font>
    <font>
      <sz val="10"/>
      <color rgb="FFFF0000"/>
      <name val="Helv"/>
      <charset val="204"/>
    </font>
    <font>
      <b/>
      <sz val="14"/>
      <name val="Times New Roman"/>
      <family val="1"/>
    </font>
    <font>
      <b/>
      <sz val="14"/>
      <color rgb="FFFF0000"/>
      <name val="Times New Roman"/>
      <family val="1"/>
    </font>
    <font>
      <b/>
      <sz val="10"/>
      <name val="Arial Cyr"/>
      <charset val="204"/>
    </font>
    <font>
      <b/>
      <sz val="14"/>
      <name val="Times New Roman"/>
      <family val="1"/>
      <charset val="204"/>
    </font>
    <font>
      <b/>
      <sz val="10"/>
      <name val="Helv"/>
      <charset val="204"/>
    </font>
    <font>
      <b/>
      <sz val="14"/>
      <color indexed="10"/>
      <name val="Times New Roman"/>
      <family val="1"/>
      <charset val="204"/>
    </font>
    <font>
      <b/>
      <sz val="14"/>
      <color rgb="FFFF0000"/>
      <name val="Times New Roman"/>
      <family val="1"/>
      <charset val="204"/>
    </font>
    <font>
      <sz val="12"/>
      <color rgb="FFFF0000"/>
      <name val="Arial Cyr"/>
      <charset val="204"/>
    </font>
    <font>
      <sz val="12"/>
      <color rgb="FFFF0000"/>
      <name val="Helv"/>
      <charset val="204"/>
    </font>
    <font>
      <i/>
      <sz val="10"/>
      <color rgb="FFFF0000"/>
      <name val="Helv"/>
      <charset val="204"/>
    </font>
    <font>
      <i/>
      <sz val="12"/>
      <color rgb="FFFF0000"/>
      <name val="Helv"/>
      <charset val="204"/>
    </font>
    <font>
      <b/>
      <sz val="12"/>
      <color rgb="FFFF0000"/>
      <name val="Arial Cyr"/>
      <charset val="204"/>
    </font>
    <font>
      <b/>
      <sz val="14"/>
      <color rgb="FFFF0000"/>
      <name val="Arial Cyr"/>
      <charset val="204"/>
    </font>
    <font>
      <b/>
      <sz val="14"/>
      <name val="Arial Cyr"/>
      <charset val="204"/>
    </font>
    <font>
      <sz val="14"/>
      <color indexed="10"/>
      <name val="Times New Roman"/>
      <family val="1"/>
    </font>
    <font>
      <sz val="10"/>
      <color indexed="10"/>
      <name val="Arial Cyr"/>
      <charset val="204"/>
    </font>
    <font>
      <sz val="13"/>
      <color rgb="FFFF0000"/>
      <name val="Arial Cyr"/>
      <charset val="204"/>
    </font>
    <font>
      <i/>
      <sz val="14"/>
      <name val="Times New Roman"/>
      <family val="1"/>
    </font>
    <font>
      <i/>
      <sz val="14"/>
      <name val="Times New Roman Cyr"/>
      <family val="1"/>
      <charset val="204"/>
    </font>
    <font>
      <b/>
      <i/>
      <sz val="14"/>
      <color rgb="FFFF0000"/>
      <name val="Times New Roman"/>
      <family val="1"/>
    </font>
    <font>
      <i/>
      <sz val="12"/>
      <color rgb="FFFF0000"/>
      <name val="Times New Roman"/>
      <family val="1"/>
    </font>
    <font>
      <i/>
      <sz val="14"/>
      <name val="Times New Roman CYR"/>
      <charset val="204"/>
    </font>
    <font>
      <i/>
      <sz val="14"/>
      <color rgb="FFFF0000"/>
      <name val="Arial Cyr"/>
      <charset val="204"/>
    </font>
    <font>
      <sz val="14"/>
      <color rgb="FFFF0000"/>
      <name val="Arial Cyr"/>
      <charset val="204"/>
    </font>
    <font>
      <i/>
      <sz val="14"/>
      <name val="Arial Cyr"/>
      <charset val="204"/>
    </font>
    <font>
      <b/>
      <i/>
      <sz val="14"/>
      <name val="Times New Roman"/>
      <family val="1"/>
    </font>
    <font>
      <i/>
      <sz val="12"/>
      <name val="Times New Roman"/>
      <family val="1"/>
    </font>
    <font>
      <i/>
      <sz val="12"/>
      <name val="Times New Roman Cyr"/>
      <family val="1"/>
      <charset val="204"/>
    </font>
    <font>
      <b/>
      <i/>
      <sz val="14"/>
      <color rgb="FFFF0000"/>
      <name val="Times New Roman Cyr"/>
      <charset val="204"/>
    </font>
    <font>
      <i/>
      <sz val="14"/>
      <color rgb="FFFF0000"/>
      <name val="Arial Cyr"/>
      <family val="2"/>
      <charset val="204"/>
    </font>
    <font>
      <sz val="7"/>
      <name val="Times New Roman"/>
      <family val="1"/>
      <charset val="204"/>
    </font>
    <font>
      <sz val="12"/>
      <name val="Helv"/>
      <charset val="204"/>
    </font>
    <font>
      <b/>
      <u/>
      <sz val="14"/>
      <name val="Times New Roman"/>
      <family val="1"/>
      <charset val="204"/>
    </font>
    <font>
      <u/>
      <sz val="14"/>
      <name val="Arial Cyr"/>
      <charset val="204"/>
    </font>
    <font>
      <b/>
      <sz val="15"/>
      <name val="Times New Roman"/>
      <family val="1"/>
      <charset val="204"/>
    </font>
    <font>
      <sz val="13.5"/>
      <name val="Times New Roman"/>
      <family val="1"/>
      <charset val="204"/>
    </font>
    <font>
      <sz val="13.5"/>
      <name val="Arial Cyr"/>
      <charset val="204"/>
    </font>
    <font>
      <i/>
      <sz val="13"/>
      <name val="Times New Roman"/>
      <family val="1"/>
      <charset val="204"/>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2"/>
        <bgColor indexed="64"/>
      </patternFill>
    </fill>
    <fill>
      <patternFill patternType="solid">
        <fgColor rgb="FFFFFFFF"/>
        <bgColor indexed="64"/>
      </patternFill>
    </fill>
    <fill>
      <patternFill patternType="solid">
        <fgColor theme="0" tint="-0.14999847407452621"/>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8"/>
      </bottom>
      <diagonal/>
    </border>
    <border>
      <left style="hair">
        <color indexed="8"/>
      </left>
      <right style="hair">
        <color indexed="8"/>
      </right>
      <top style="hair">
        <color indexed="64"/>
      </top>
      <bottom style="hair">
        <color indexed="8"/>
      </bottom>
      <diagonal/>
    </border>
    <border>
      <left style="thin">
        <color indexed="64"/>
      </left>
      <right/>
      <top style="hair">
        <color indexed="8"/>
      </top>
      <bottom style="hair">
        <color indexed="8"/>
      </bottom>
      <diagonal/>
    </border>
    <border>
      <left style="hair">
        <color indexed="8"/>
      </left>
      <right style="hair">
        <color indexed="8"/>
      </right>
      <top style="hair">
        <color indexed="8"/>
      </top>
      <bottom style="hair">
        <color indexed="8"/>
      </bottom>
      <diagonal/>
    </border>
    <border>
      <left style="thin">
        <color indexed="64"/>
      </left>
      <right/>
      <top/>
      <bottom style="hair">
        <color indexed="8"/>
      </bottom>
      <diagonal/>
    </border>
    <border>
      <left style="hair">
        <color indexed="8"/>
      </left>
      <right style="hair">
        <color indexed="8"/>
      </right>
      <top/>
      <bottom style="hair">
        <color indexed="8"/>
      </bottom>
      <diagonal/>
    </border>
    <border>
      <left style="hair">
        <color indexed="64"/>
      </left>
      <right style="hair">
        <color indexed="64"/>
      </right>
      <top/>
      <bottom style="hair">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thin">
        <color indexed="64"/>
      </top>
      <bottom style="thin">
        <color indexed="64"/>
      </bottom>
      <diagonal/>
    </border>
    <border>
      <left style="thin">
        <color indexed="64"/>
      </left>
      <right style="hair">
        <color indexed="64"/>
      </right>
      <top style="hair">
        <color indexed="64"/>
      </top>
      <bottom/>
      <diagonal/>
    </border>
    <border>
      <left/>
      <right/>
      <top/>
      <bottom style="thin">
        <color indexed="64"/>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hair">
        <color auto="1"/>
      </right>
      <top style="thin">
        <color indexed="64"/>
      </top>
      <bottom/>
      <diagonal/>
    </border>
    <border>
      <left style="thin">
        <color indexed="64"/>
      </left>
      <right style="hair">
        <color auto="1"/>
      </right>
      <top style="hair">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thin">
        <color indexed="64"/>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hair">
        <color auto="1"/>
      </left>
      <right style="hair">
        <color auto="1"/>
      </right>
      <top style="hair">
        <color auto="1"/>
      </top>
      <bottom/>
      <diagonal/>
    </border>
    <border>
      <left/>
      <right/>
      <top style="hair">
        <color auto="1"/>
      </top>
      <bottom style="hair">
        <color auto="1"/>
      </bottom>
      <diagonal/>
    </border>
    <border>
      <left/>
      <right style="thin">
        <color indexed="64"/>
      </right>
      <top style="hair">
        <color auto="1"/>
      </top>
      <bottom style="hair">
        <color auto="1"/>
      </bottom>
      <diagonal/>
    </border>
    <border>
      <left style="hair">
        <color auto="1"/>
      </left>
      <right style="hair">
        <color auto="1"/>
      </right>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hair">
        <color auto="1"/>
      </left>
      <right style="hair">
        <color auto="1"/>
      </right>
      <top style="hair">
        <color auto="1"/>
      </top>
      <bottom style="thin">
        <color indexed="64"/>
      </bottom>
      <diagonal/>
    </border>
  </borders>
  <cellStyleXfs count="31">
    <xf numFmtId="0" fontId="0" fillId="0" borderId="0"/>
    <xf numFmtId="0" fontId="5" fillId="0" borderId="0" applyNumberFormat="0" applyFill="0" applyBorder="0" applyAlignment="0" applyProtection="0">
      <alignment vertical="top"/>
      <protection locked="0"/>
    </xf>
    <xf numFmtId="0" fontId="2" fillId="0" borderId="0"/>
    <xf numFmtId="0" fontId="2" fillId="0" borderId="0"/>
    <xf numFmtId="0" fontId="18" fillId="0" borderId="0"/>
    <xf numFmtId="0" fontId="1" fillId="0" borderId="0"/>
    <xf numFmtId="0" fontId="14" fillId="0" borderId="0"/>
    <xf numFmtId="0" fontId="68" fillId="0" borderId="0"/>
    <xf numFmtId="0" fontId="1"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1" fillId="0" borderId="0"/>
    <xf numFmtId="0" fontId="69" fillId="0" borderId="0"/>
    <xf numFmtId="0" fontId="1" fillId="0" borderId="0"/>
    <xf numFmtId="0" fontId="1" fillId="0" borderId="0"/>
    <xf numFmtId="0" fontId="69" fillId="0" borderId="0"/>
    <xf numFmtId="0" fontId="69" fillId="0" borderId="0"/>
    <xf numFmtId="0" fontId="69" fillId="0" borderId="0"/>
    <xf numFmtId="0" fontId="69" fillId="0" borderId="0"/>
    <xf numFmtId="0" fontId="69" fillId="0" borderId="0"/>
    <xf numFmtId="0" fontId="16" fillId="0" borderId="0"/>
    <xf numFmtId="0" fontId="2" fillId="0" borderId="0"/>
    <xf numFmtId="0" fontId="2" fillId="0" borderId="0"/>
  </cellStyleXfs>
  <cellXfs count="705">
    <xf numFmtId="0" fontId="0" fillId="0" borderId="0" xfId="0"/>
    <xf numFmtId="49" fontId="0" fillId="0" borderId="0" xfId="0" applyNumberFormat="1" applyBorder="1" applyAlignment="1" applyProtection="1">
      <alignment vertical="top"/>
      <protection locked="0"/>
    </xf>
    <xf numFmtId="0" fontId="6" fillId="0" borderId="0" xfId="0" applyFont="1"/>
    <xf numFmtId="0" fontId="13" fillId="0" borderId="0" xfId="0" applyFont="1"/>
    <xf numFmtId="49" fontId="0" fillId="0" borderId="0" xfId="0" applyNumberFormat="1" applyAlignment="1" applyProtection="1">
      <alignment vertical="top"/>
      <protection locked="0"/>
    </xf>
    <xf numFmtId="0" fontId="6" fillId="0" borderId="0" xfId="0" applyFont="1" applyAlignment="1">
      <alignment horizontal="left" vertical="center"/>
    </xf>
    <xf numFmtId="0" fontId="0" fillId="0" borderId="0" xfId="0" applyAlignment="1">
      <alignment horizontal="left" vertical="center"/>
    </xf>
    <xf numFmtId="49" fontId="7" fillId="0" borderId="0" xfId="0" applyNumberFormat="1" applyFont="1" applyAlignment="1">
      <alignment horizontal="center" vertical="center"/>
    </xf>
    <xf numFmtId="49" fontId="0" fillId="0" borderId="0" xfId="0" applyNumberFormat="1" applyBorder="1" applyAlignment="1" applyProtection="1">
      <alignment horizontal="center" vertical="top"/>
      <protection locked="0"/>
    </xf>
    <xf numFmtId="0" fontId="6" fillId="0" borderId="0" xfId="0" applyFont="1" applyBorder="1" applyAlignment="1">
      <alignment horizontal="center"/>
    </xf>
    <xf numFmtId="0" fontId="0" fillId="0" borderId="0" xfId="0" applyBorder="1" applyAlignment="1">
      <alignment horizontal="center"/>
    </xf>
    <xf numFmtId="0" fontId="0" fillId="0" borderId="0" xfId="0" applyBorder="1"/>
    <xf numFmtId="0" fontId="8" fillId="0" borderId="0" xfId="0" applyFont="1" applyBorder="1" applyAlignment="1">
      <alignment horizontal="center"/>
    </xf>
    <xf numFmtId="49" fontId="18" fillId="0" borderId="0" xfId="0" applyNumberFormat="1" applyFont="1" applyBorder="1"/>
    <xf numFmtId="0" fontId="20" fillId="0" borderId="0" xfId="0" applyFont="1"/>
    <xf numFmtId="0" fontId="20" fillId="0" borderId="0" xfId="0" applyFont="1" applyBorder="1" applyAlignment="1">
      <alignment horizontal="center"/>
    </xf>
    <xf numFmtId="49" fontId="18" fillId="0" borderId="0" xfId="0" applyNumberFormat="1" applyFont="1" applyAlignment="1">
      <alignment horizontal="center" vertical="center"/>
    </xf>
    <xf numFmtId="0" fontId="20" fillId="0" borderId="0" xfId="0" applyFont="1" applyAlignment="1">
      <alignment horizontal="left" vertical="center"/>
    </xf>
    <xf numFmtId="49" fontId="18" fillId="0" borderId="0" xfId="0" applyNumberFormat="1" applyFont="1"/>
    <xf numFmtId="0" fontId="16" fillId="0" borderId="0" xfId="0" applyFont="1"/>
    <xf numFmtId="0" fontId="11" fillId="0" borderId="0" xfId="5" applyFont="1"/>
    <xf numFmtId="0" fontId="21" fillId="0" borderId="0" xfId="5" applyFont="1"/>
    <xf numFmtId="0" fontId="15" fillId="0" borderId="0" xfId="5" applyFont="1"/>
    <xf numFmtId="0" fontId="21" fillId="0" borderId="0" xfId="5" applyFont="1" applyAlignment="1">
      <alignment horizontal="center" vertical="center" wrapText="1"/>
    </xf>
    <xf numFmtId="49" fontId="15" fillId="0" borderId="0" xfId="5" applyNumberFormat="1" applyFont="1"/>
    <xf numFmtId="0" fontId="23" fillId="0" borderId="0" xfId="5" applyFont="1"/>
    <xf numFmtId="49" fontId="21" fillId="0" borderId="0" xfId="5" applyNumberFormat="1" applyFont="1"/>
    <xf numFmtId="0" fontId="24" fillId="0" borderId="0" xfId="5" applyFont="1"/>
    <xf numFmtId="49" fontId="12" fillId="0" borderId="0" xfId="5" applyNumberFormat="1" applyFont="1" applyFill="1" applyBorder="1" applyAlignment="1">
      <alignment horizontal="center" vertical="center" wrapText="1"/>
    </xf>
    <xf numFmtId="49" fontId="13" fillId="0" borderId="0" xfId="5" applyNumberFormat="1" applyFont="1" applyFill="1" applyBorder="1" applyAlignment="1" applyProtection="1">
      <alignment vertical="top" wrapText="1"/>
      <protection locked="0"/>
    </xf>
    <xf numFmtId="0" fontId="21" fillId="0" borderId="0" xfId="5" applyFont="1" applyBorder="1"/>
    <xf numFmtId="49" fontId="12" fillId="0" borderId="0" xfId="5" applyNumberFormat="1" applyFont="1" applyFill="1" applyBorder="1" applyAlignment="1" applyProtection="1">
      <alignment vertical="top" wrapText="1"/>
      <protection locked="0"/>
    </xf>
    <xf numFmtId="0" fontId="25" fillId="0" borderId="0" xfId="0" applyFont="1"/>
    <xf numFmtId="0" fontId="29" fillId="0" borderId="1" xfId="0" applyFont="1" applyBorder="1" applyAlignment="1">
      <alignment horizontal="center" vertical="center" wrapText="1"/>
    </xf>
    <xf numFmtId="3" fontId="16" fillId="0" borderId="0" xfId="0" applyNumberFormat="1" applyFont="1"/>
    <xf numFmtId="0" fontId="25" fillId="0" borderId="0" xfId="0" applyFont="1" applyBorder="1" applyAlignment="1">
      <alignment horizontal="center"/>
    </xf>
    <xf numFmtId="0" fontId="25" fillId="0" borderId="0" xfId="0" applyNumberFormat="1" applyFont="1" applyBorder="1" applyAlignment="1" applyProtection="1">
      <alignment horizontal="left" vertical="center" wrapText="1"/>
    </xf>
    <xf numFmtId="164" fontId="26" fillId="0" borderId="0" xfId="0" applyNumberFormat="1" applyFont="1" applyBorder="1" applyAlignment="1">
      <alignment horizontal="right" wrapText="1"/>
    </xf>
    <xf numFmtId="0" fontId="26" fillId="0" borderId="0" xfId="0" applyFont="1" applyFill="1" applyBorder="1" applyAlignment="1">
      <alignment horizontal="center" vertical="top" wrapText="1"/>
    </xf>
    <xf numFmtId="49" fontId="30" fillId="0" borderId="0" xfId="0" applyNumberFormat="1" applyFont="1" applyFill="1" applyBorder="1" applyAlignment="1" applyProtection="1">
      <alignment wrapText="1"/>
      <protection locked="0"/>
    </xf>
    <xf numFmtId="164" fontId="30" fillId="0" borderId="0" xfId="0" applyNumberFormat="1" applyFont="1" applyFill="1" applyBorder="1" applyAlignment="1">
      <alignment horizontal="right" wrapText="1"/>
    </xf>
    <xf numFmtId="0" fontId="32" fillId="0" borderId="0" xfId="0" applyFont="1"/>
    <xf numFmtId="0" fontId="26" fillId="0" borderId="0" xfId="0" applyFont="1" applyBorder="1" applyAlignment="1" applyProtection="1">
      <alignment horizontal="center" vertical="top" wrapText="1"/>
    </xf>
    <xf numFmtId="0" fontId="26" fillId="0" borderId="0" xfId="0" applyFont="1" applyBorder="1" applyAlignment="1" applyProtection="1">
      <alignment vertical="top" wrapText="1"/>
    </xf>
    <xf numFmtId="49" fontId="22" fillId="2" borderId="1" xfId="5" applyNumberFormat="1" applyFont="1" applyFill="1" applyBorder="1" applyAlignment="1">
      <alignment horizontal="center" wrapText="1"/>
    </xf>
    <xf numFmtId="49" fontId="22" fillId="2" borderId="1" xfId="5" applyNumberFormat="1" applyFont="1" applyFill="1" applyBorder="1" applyAlignment="1" applyProtection="1">
      <alignment horizontal="center" wrapText="1"/>
      <protection locked="0"/>
    </xf>
    <xf numFmtId="0" fontId="23" fillId="0" borderId="0" xfId="5" applyFont="1" applyAlignment="1">
      <alignment horizontal="center" vertical="center" wrapText="1"/>
    </xf>
    <xf numFmtId="3" fontId="15" fillId="0" borderId="7" xfId="5" applyNumberFormat="1" applyFont="1" applyBorder="1" applyAlignment="1">
      <alignment wrapText="1"/>
    </xf>
    <xf numFmtId="0" fontId="23" fillId="0" borderId="0" xfId="5" applyFont="1" applyAlignment="1">
      <alignment wrapText="1"/>
    </xf>
    <xf numFmtId="1" fontId="2" fillId="0" borderId="0" xfId="4" applyNumberFormat="1" applyFont="1" applyFill="1" applyBorder="1" applyAlignment="1">
      <alignment vertical="top" wrapText="1"/>
    </xf>
    <xf numFmtId="49" fontId="2" fillId="0" borderId="0" xfId="4" applyNumberFormat="1" applyFont="1" applyFill="1" applyBorder="1" applyAlignment="1">
      <alignment vertical="top" wrapText="1"/>
    </xf>
    <xf numFmtId="0" fontId="33" fillId="0" borderId="0" xfId="4" applyFont="1" applyAlignment="1"/>
    <xf numFmtId="0" fontId="34" fillId="0" borderId="0" xfId="4" applyFont="1" applyFill="1" applyBorder="1"/>
    <xf numFmtId="0" fontId="10" fillId="0" borderId="0" xfId="4" applyFont="1" applyFill="1" applyBorder="1"/>
    <xf numFmtId="0" fontId="17" fillId="0" borderId="0" xfId="4" applyFont="1" applyFill="1" applyBorder="1" applyAlignment="1">
      <alignment horizontal="center"/>
    </xf>
    <xf numFmtId="0" fontId="37" fillId="0" borderId="1" xfId="4" applyFont="1" applyFill="1" applyBorder="1" applyAlignment="1">
      <alignment horizontal="center" vertical="center" wrapText="1"/>
    </xf>
    <xf numFmtId="0" fontId="37" fillId="0" borderId="1" xfId="4" applyFont="1" applyFill="1" applyBorder="1" applyAlignment="1">
      <alignment horizontal="center" vertical="center"/>
    </xf>
    <xf numFmtId="49" fontId="38" fillId="0" borderId="1" xfId="4" applyNumberFormat="1" applyFont="1" applyFill="1" applyBorder="1" applyAlignment="1">
      <alignment horizontal="center" vertical="top" wrapText="1"/>
    </xf>
    <xf numFmtId="0" fontId="38" fillId="0" borderId="1" xfId="4" applyFont="1" applyFill="1" applyBorder="1" applyAlignment="1">
      <alignment horizontal="center" vertical="center" wrapText="1"/>
    </xf>
    <xf numFmtId="0" fontId="39" fillId="0" borderId="0" xfId="4" applyFont="1" applyFill="1" applyBorder="1"/>
    <xf numFmtId="49" fontId="40" fillId="0" borderId="1" xfId="4" applyNumberFormat="1" applyFont="1" applyFill="1" applyBorder="1" applyAlignment="1">
      <alignment wrapText="1"/>
    </xf>
    <xf numFmtId="0" fontId="41" fillId="3" borderId="0" xfId="4" applyFont="1" applyFill="1" applyBorder="1"/>
    <xf numFmtId="0" fontId="41" fillId="0" borderId="0" xfId="4" applyFont="1" applyFill="1" applyBorder="1"/>
    <xf numFmtId="49" fontId="42" fillId="0" borderId="1" xfId="4" applyNumberFormat="1" applyFont="1" applyFill="1" applyBorder="1" applyAlignment="1">
      <alignment horizontal="left" wrapText="1"/>
    </xf>
    <xf numFmtId="2" fontId="41" fillId="0" borderId="0" xfId="4" applyNumberFormat="1" applyFont="1" applyFill="1" applyBorder="1"/>
    <xf numFmtId="0" fontId="34" fillId="3" borderId="0" xfId="4" applyFont="1" applyFill="1" applyBorder="1"/>
    <xf numFmtId="49" fontId="42" fillId="0" borderId="1" xfId="4" applyNumberFormat="1" applyFont="1" applyFill="1" applyBorder="1" applyAlignment="1">
      <alignment wrapText="1"/>
    </xf>
    <xf numFmtId="49" fontId="34" fillId="0" borderId="0" xfId="4" applyNumberFormat="1" applyFont="1" applyFill="1" applyBorder="1" applyAlignment="1">
      <alignment vertical="top" wrapText="1"/>
    </xf>
    <xf numFmtId="0" fontId="44" fillId="0" borderId="0" xfId="4" applyFont="1" applyFill="1" applyBorder="1"/>
    <xf numFmtId="0" fontId="45" fillId="0" borderId="0" xfId="4" applyFont="1" applyFill="1" applyBorder="1"/>
    <xf numFmtId="0" fontId="41" fillId="0" borderId="0" xfId="6" applyFont="1" applyFill="1" applyBorder="1" applyAlignment="1" applyProtection="1">
      <alignment vertical="center" wrapText="1"/>
    </xf>
    <xf numFmtId="164" fontId="44" fillId="0" borderId="0" xfId="4" applyNumberFormat="1" applyFont="1" applyFill="1" applyBorder="1"/>
    <xf numFmtId="3" fontId="44" fillId="0" borderId="0" xfId="4" applyNumberFormat="1" applyFont="1" applyFill="1" applyBorder="1"/>
    <xf numFmtId="1" fontId="34" fillId="0" borderId="0" xfId="4" applyNumberFormat="1" applyFont="1" applyFill="1" applyBorder="1" applyAlignment="1">
      <alignment vertical="top" wrapText="1"/>
    </xf>
    <xf numFmtId="0" fontId="27" fillId="0" borderId="0" xfId="0" applyFont="1"/>
    <xf numFmtId="0" fontId="51" fillId="0" borderId="3" xfId="0" applyFont="1" applyBorder="1" applyAlignment="1">
      <alignment horizontal="center" vertical="center" wrapText="1"/>
    </xf>
    <xf numFmtId="0" fontId="3" fillId="0" borderId="5" xfId="0" applyFont="1" applyBorder="1" applyAlignment="1">
      <alignment horizontal="center" vertical="center" wrapText="1"/>
    </xf>
    <xf numFmtId="49" fontId="3" fillId="0" borderId="6" xfId="0" applyNumberFormat="1"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28" fillId="0" borderId="8" xfId="0" applyFont="1" applyBorder="1" applyAlignment="1">
      <alignment horizontal="left" wrapText="1"/>
    </xf>
    <xf numFmtId="49" fontId="31" fillId="0" borderId="9" xfId="0" applyNumberFormat="1" applyFont="1" applyBorder="1" applyAlignment="1" applyProtection="1">
      <alignment horizontal="left" wrapText="1"/>
      <protection locked="0"/>
    </xf>
    <xf numFmtId="0" fontId="28" fillId="0" borderId="12" xfId="0" applyFont="1" applyBorder="1" applyAlignment="1">
      <alignment horizontal="left" wrapText="1"/>
    </xf>
    <xf numFmtId="49" fontId="31" fillId="0" borderId="10" xfId="0" applyNumberFormat="1" applyFont="1" applyBorder="1" applyAlignment="1" applyProtection="1">
      <alignment horizontal="left" wrapText="1"/>
      <protection locked="0"/>
    </xf>
    <xf numFmtId="0" fontId="51" fillId="0" borderId="12" xfId="0" applyFont="1" applyBorder="1" applyAlignment="1">
      <alignment horizontal="left" wrapText="1"/>
    </xf>
    <xf numFmtId="0" fontId="54" fillId="0" borderId="10" xfId="0" applyFont="1" applyBorder="1"/>
    <xf numFmtId="0" fontId="55" fillId="0" borderId="12" xfId="0" applyFont="1" applyBorder="1" applyAlignment="1">
      <alignment horizontal="left" wrapText="1"/>
    </xf>
    <xf numFmtId="0" fontId="54" fillId="0" borderId="10" xfId="0" applyFont="1" applyBorder="1" applyAlignment="1">
      <alignment horizontal="left" wrapText="1"/>
    </xf>
    <xf numFmtId="0" fontId="54" fillId="0" borderId="10" xfId="0" applyFont="1" applyFill="1" applyBorder="1" applyAlignment="1" applyProtection="1">
      <alignment horizontal="left" wrapText="1"/>
    </xf>
    <xf numFmtId="0" fontId="27" fillId="0" borderId="14" xfId="0" applyNumberFormat="1" applyFont="1" applyBorder="1" applyAlignment="1">
      <alignment horizontal="left" wrapText="1"/>
    </xf>
    <xf numFmtId="0" fontId="27" fillId="0" borderId="15" xfId="0" applyNumberFormat="1" applyFont="1" applyBorder="1" applyAlignment="1">
      <alignment horizontal="left" wrapText="1"/>
    </xf>
    <xf numFmtId="0" fontId="52" fillId="0" borderId="16" xfId="0" applyFont="1" applyBorder="1" applyAlignment="1">
      <alignment horizontal="left" wrapText="1"/>
    </xf>
    <xf numFmtId="49" fontId="49" fillId="0" borderId="10" xfId="0" applyNumberFormat="1" applyFont="1" applyBorder="1" applyAlignment="1" applyProtection="1">
      <alignment horizontal="left" wrapText="1"/>
      <protection locked="0"/>
    </xf>
    <xf numFmtId="0" fontId="51" fillId="0" borderId="17" xfId="0" applyFont="1" applyBorder="1" applyAlignment="1">
      <alignment horizontal="left" wrapText="1"/>
    </xf>
    <xf numFmtId="0" fontId="54" fillId="0" borderId="18" xfId="0" applyFont="1" applyBorder="1" applyAlignment="1">
      <alignment horizontal="left" wrapText="1"/>
    </xf>
    <xf numFmtId="0" fontId="55" fillId="0" borderId="19" xfId="0" applyFont="1" applyBorder="1" applyAlignment="1">
      <alignment horizontal="left" wrapText="1"/>
    </xf>
    <xf numFmtId="0" fontId="27" fillId="0" borderId="20" xfId="0" applyFont="1" applyBorder="1" applyAlignment="1">
      <alignment horizontal="left" wrapText="1"/>
    </xf>
    <xf numFmtId="0" fontId="55" fillId="0" borderId="21" xfId="0" applyFont="1" applyBorder="1" applyAlignment="1">
      <alignment horizontal="left" wrapText="1"/>
    </xf>
    <xf numFmtId="0" fontId="27" fillId="0" borderId="22" xfId="0" applyFont="1" applyBorder="1" applyAlignment="1">
      <alignment horizontal="left" wrapText="1"/>
    </xf>
    <xf numFmtId="0" fontId="27" fillId="0" borderId="10" xfId="0" applyFont="1" applyBorder="1" applyAlignment="1">
      <alignment horizontal="left"/>
    </xf>
    <xf numFmtId="0" fontId="54" fillId="0" borderId="10" xfId="0" applyFont="1" applyBorder="1" applyAlignment="1">
      <alignment horizontal="left"/>
    </xf>
    <xf numFmtId="0" fontId="27" fillId="0" borderId="23" xfId="0" applyFont="1" applyBorder="1" applyAlignment="1">
      <alignment horizontal="left" wrapText="1"/>
    </xf>
    <xf numFmtId="49" fontId="27" fillId="0" borderId="10" xfId="0" applyNumberFormat="1" applyFont="1" applyBorder="1" applyAlignment="1">
      <alignment horizontal="left" wrapText="1"/>
    </xf>
    <xf numFmtId="0" fontId="16" fillId="0" borderId="0" xfId="0" applyFont="1" applyAlignment="1">
      <alignment wrapText="1"/>
    </xf>
    <xf numFmtId="0" fontId="54" fillId="0" borderId="0" xfId="0" applyFont="1" applyBorder="1" applyAlignment="1">
      <alignment horizontal="left" wrapText="1"/>
    </xf>
    <xf numFmtId="3" fontId="56" fillId="0" borderId="0" xfId="0" applyNumberFormat="1" applyFont="1" applyBorder="1" applyAlignment="1">
      <alignment horizontal="justify" wrapText="1"/>
    </xf>
    <xf numFmtId="3" fontId="36" fillId="0" borderId="1" xfId="4" applyNumberFormat="1" applyFont="1" applyFill="1" applyBorder="1" applyAlignment="1">
      <alignment horizontal="center" wrapText="1"/>
    </xf>
    <xf numFmtId="3" fontId="42" fillId="0" borderId="1" xfId="4" applyNumberFormat="1" applyFont="1" applyFill="1" applyBorder="1" applyAlignment="1">
      <alignment horizontal="center" wrapText="1"/>
    </xf>
    <xf numFmtId="3" fontId="43" fillId="0" borderId="1" xfId="4" applyNumberFormat="1" applyFont="1" applyFill="1" applyBorder="1" applyAlignment="1">
      <alignment horizontal="center" wrapText="1"/>
    </xf>
    <xf numFmtId="3" fontId="43" fillId="0" borderId="1" xfId="4" applyNumberFormat="1" applyFont="1" applyFill="1" applyBorder="1" applyAlignment="1">
      <alignment horizontal="center"/>
    </xf>
    <xf numFmtId="0" fontId="8" fillId="0" borderId="26" xfId="5" applyFont="1" applyBorder="1" applyAlignment="1">
      <alignment horizontal="center" vertical="center" wrapText="1"/>
    </xf>
    <xf numFmtId="0" fontId="0" fillId="0" borderId="0" xfId="0" applyFont="1"/>
    <xf numFmtId="49" fontId="40" fillId="0" borderId="1" xfId="4" applyNumberFormat="1" applyFont="1" applyFill="1" applyBorder="1" applyAlignment="1">
      <alignment horizontal="center" wrapText="1"/>
    </xf>
    <xf numFmtId="49" fontId="42" fillId="0" borderId="1" xfId="4" applyNumberFormat="1" applyFont="1" applyFill="1" applyBorder="1" applyAlignment="1">
      <alignment horizontal="center" wrapText="1"/>
    </xf>
    <xf numFmtId="3" fontId="36" fillId="0" borderId="1" xfId="4" applyNumberFormat="1" applyFont="1" applyFill="1" applyBorder="1" applyAlignment="1">
      <alignment horizontal="left" wrapText="1"/>
    </xf>
    <xf numFmtId="0" fontId="27" fillId="0" borderId="0" xfId="0" applyFont="1" applyBorder="1" applyAlignment="1">
      <alignment wrapText="1"/>
    </xf>
    <xf numFmtId="0" fontId="27" fillId="0" borderId="10" xfId="0" applyFont="1" applyBorder="1" applyAlignment="1">
      <alignment wrapText="1"/>
    </xf>
    <xf numFmtId="0" fontId="50" fillId="0" borderId="10" xfId="0" applyFont="1" applyBorder="1"/>
    <xf numFmtId="0" fontId="61" fillId="0" borderId="0" xfId="0" applyFont="1"/>
    <xf numFmtId="1" fontId="22" fillId="2" borderId="1" xfId="5" applyNumberFormat="1" applyFont="1" applyFill="1" applyBorder="1" applyAlignment="1" applyProtection="1">
      <alignment horizontal="center" wrapText="1"/>
      <protection locked="0"/>
    </xf>
    <xf numFmtId="49" fontId="22" fillId="2" borderId="1" xfId="5" applyNumberFormat="1" applyFont="1" applyFill="1" applyBorder="1" applyAlignment="1">
      <alignment horizontal="center" vertical="top" wrapText="1"/>
    </xf>
    <xf numFmtId="3" fontId="13" fillId="0" borderId="0" xfId="0" applyNumberFormat="1" applyFont="1" applyFill="1"/>
    <xf numFmtId="49" fontId="0" fillId="0" borderId="0" xfId="0" applyNumberFormat="1" applyAlignment="1" applyProtection="1">
      <alignment vertical="top" wrapText="1"/>
      <protection locked="0"/>
    </xf>
    <xf numFmtId="3" fontId="63" fillId="2" borderId="1" xfId="5" applyNumberFormat="1" applyFont="1" applyFill="1" applyBorder="1" applyAlignment="1" applyProtection="1">
      <alignment horizontal="center" wrapText="1"/>
      <protection locked="0"/>
    </xf>
    <xf numFmtId="49" fontId="63" fillId="2" borderId="1" xfId="5" applyNumberFormat="1" applyFont="1" applyFill="1" applyBorder="1" applyAlignment="1" applyProtection="1">
      <alignment horizontal="center" wrapText="1"/>
      <protection locked="0"/>
    </xf>
    <xf numFmtId="0" fontId="11" fillId="0" borderId="1" xfId="5" applyFont="1" applyBorder="1" applyAlignment="1">
      <alignment horizontal="center" vertical="center" wrapText="1"/>
    </xf>
    <xf numFmtId="0" fontId="66" fillId="0" borderId="0" xfId="0" applyFont="1"/>
    <xf numFmtId="0" fontId="67" fillId="0" borderId="10" xfId="0" applyFont="1" applyBorder="1" applyAlignment="1">
      <alignment wrapText="1"/>
    </xf>
    <xf numFmtId="0" fontId="67" fillId="0" borderId="0" xfId="0" applyFont="1"/>
    <xf numFmtId="0" fontId="54" fillId="0" borderId="10" xfId="0" applyFont="1" applyBorder="1" applyAlignment="1">
      <alignment wrapText="1"/>
    </xf>
    <xf numFmtId="0" fontId="27" fillId="0" borderId="23" xfId="0" applyFont="1" applyBorder="1"/>
    <xf numFmtId="49" fontId="53" fillId="0" borderId="27" xfId="0" applyNumberFormat="1" applyFont="1" applyBorder="1" applyAlignment="1" applyProtection="1">
      <alignment horizontal="left" wrapText="1"/>
      <protection locked="0"/>
    </xf>
    <xf numFmtId="0" fontId="52" fillId="0" borderId="12" xfId="0" applyFont="1" applyBorder="1" applyAlignment="1">
      <alignment horizontal="left" wrapText="1"/>
    </xf>
    <xf numFmtId="0" fontId="27" fillId="0" borderId="10" xfId="0" applyFont="1" applyBorder="1" applyAlignment="1">
      <alignment horizontal="left" wrapText="1"/>
    </xf>
    <xf numFmtId="0" fontId="67" fillId="0" borderId="0" xfId="0" applyFont="1" applyBorder="1" applyAlignment="1">
      <alignment wrapText="1"/>
    </xf>
    <xf numFmtId="0" fontId="6"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61" fillId="0" borderId="1" xfId="0" applyFont="1" applyBorder="1"/>
    <xf numFmtId="0" fontId="38" fillId="0" borderId="1" xfId="5" applyFont="1" applyBorder="1" applyAlignment="1">
      <alignment horizontal="center" vertical="center" wrapText="1"/>
    </xf>
    <xf numFmtId="0" fontId="71" fillId="0" borderId="2" xfId="5" applyFont="1" applyBorder="1" applyAlignment="1">
      <alignment horizontal="center" vertical="center" wrapText="1"/>
    </xf>
    <xf numFmtId="0" fontId="72" fillId="0" borderId="0" xfId="5" applyFont="1" applyAlignment="1">
      <alignment horizontal="center" vertical="center" wrapText="1"/>
    </xf>
    <xf numFmtId="49" fontId="70" fillId="0" borderId="1" xfId="0" applyNumberFormat="1" applyFont="1" applyBorder="1" applyAlignment="1">
      <alignment horizontal="center" vertical="center" wrapText="1"/>
    </xf>
    <xf numFmtId="0" fontId="71"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0" fillId="0" borderId="0" xfId="0" applyFont="1" applyBorder="1"/>
    <xf numFmtId="0" fontId="74" fillId="0" borderId="0" xfId="0" applyFont="1"/>
    <xf numFmtId="0" fontId="74" fillId="0" borderId="0" xfId="0" applyFont="1" applyFill="1"/>
    <xf numFmtId="0" fontId="73" fillId="0" borderId="0" xfId="0" applyFont="1"/>
    <xf numFmtId="0" fontId="76" fillId="0" borderId="0" xfId="0" applyFont="1" applyAlignment="1">
      <alignment horizontal="center"/>
    </xf>
    <xf numFmtId="0" fontId="76" fillId="0" borderId="0" xfId="0" applyFont="1" applyFill="1" applyAlignment="1">
      <alignment horizontal="center"/>
    </xf>
    <xf numFmtId="0" fontId="61" fillId="0" borderId="0" xfId="0" applyFont="1" applyFill="1" applyBorder="1"/>
    <xf numFmtId="0" fontId="77" fillId="0" borderId="0" xfId="0" applyFont="1"/>
    <xf numFmtId="0" fontId="74" fillId="0" borderId="0" xfId="0" applyFont="1" applyBorder="1"/>
    <xf numFmtId="0" fontId="61" fillId="0" borderId="0" xfId="0" applyFont="1" applyBorder="1"/>
    <xf numFmtId="49" fontId="64" fillId="0" borderId="1" xfId="0" applyNumberFormat="1" applyFont="1" applyBorder="1" applyAlignment="1">
      <alignment horizontal="center"/>
    </xf>
    <xf numFmtId="49" fontId="78" fillId="0" borderId="25" xfId="0" applyNumberFormat="1" applyFont="1" applyBorder="1" applyAlignment="1">
      <alignment horizontal="center" wrapText="1"/>
    </xf>
    <xf numFmtId="49" fontId="22" fillId="4" borderId="1" xfId="0" applyNumberFormat="1" applyFont="1" applyFill="1" applyBorder="1" applyAlignment="1">
      <alignment horizontal="center" wrapText="1"/>
    </xf>
    <xf numFmtId="0" fontId="7" fillId="0" borderId="0" xfId="0" applyFont="1"/>
    <xf numFmtId="0" fontId="7" fillId="0" borderId="0" xfId="0" applyFont="1" applyBorder="1" applyAlignment="1">
      <alignment horizontal="center"/>
    </xf>
    <xf numFmtId="0" fontId="7" fillId="0" borderId="0" xfId="0" applyFont="1" applyAlignment="1">
      <alignment horizontal="left" vertical="center"/>
    </xf>
    <xf numFmtId="3" fontId="79" fillId="0" borderId="0" xfId="0" applyNumberFormat="1" applyFont="1"/>
    <xf numFmtId="0" fontId="79" fillId="0" borderId="0" xfId="0" applyFont="1"/>
    <xf numFmtId="0" fontId="67" fillId="0" borderId="0" xfId="0" applyFont="1" applyAlignment="1">
      <alignment wrapText="1"/>
    </xf>
    <xf numFmtId="0" fontId="44" fillId="3" borderId="0" xfId="4" applyFont="1" applyFill="1" applyBorder="1"/>
    <xf numFmtId="49" fontId="42" fillId="0" borderId="1" xfId="4" applyNumberFormat="1" applyFont="1" applyFill="1" applyBorder="1" applyAlignment="1">
      <alignment vertical="center" wrapText="1"/>
    </xf>
    <xf numFmtId="0" fontId="27" fillId="0" borderId="0" xfId="0" applyFont="1" applyAlignment="1"/>
    <xf numFmtId="0" fontId="28" fillId="0" borderId="30" xfId="0" applyFont="1" applyBorder="1" applyAlignment="1">
      <alignment horizontal="left" wrapText="1"/>
    </xf>
    <xf numFmtId="0" fontId="82" fillId="0" borderId="0" xfId="0" applyFont="1" applyAlignment="1"/>
    <xf numFmtId="3" fontId="29" fillId="0" borderId="10" xfId="0" applyNumberFormat="1" applyFont="1" applyBorder="1" applyAlignment="1" applyProtection="1">
      <alignment wrapText="1"/>
      <protection locked="0"/>
    </xf>
    <xf numFmtId="3" fontId="29" fillId="0" borderId="9" xfId="0" applyNumberFormat="1" applyFont="1" applyBorder="1" applyAlignment="1">
      <alignment wrapText="1"/>
    </xf>
    <xf numFmtId="3" fontId="29" fillId="0" borderId="11" xfId="0" applyNumberFormat="1" applyFont="1" applyBorder="1" applyAlignment="1">
      <alignment horizontal="right" wrapText="1"/>
    </xf>
    <xf numFmtId="3" fontId="29" fillId="0" borderId="10" xfId="0" applyNumberFormat="1" applyFont="1" applyBorder="1" applyAlignment="1">
      <alignment wrapText="1"/>
    </xf>
    <xf numFmtId="4" fontId="82" fillId="0" borderId="10" xfId="0" applyNumberFormat="1" applyFont="1" applyBorder="1" applyAlignment="1">
      <alignment horizontal="center" wrapText="1"/>
    </xf>
    <xf numFmtId="4" fontId="82" fillId="0" borderId="13" xfId="0" applyNumberFormat="1" applyFont="1" applyBorder="1" applyAlignment="1">
      <alignment horizontal="center" wrapText="1"/>
    </xf>
    <xf numFmtId="3" fontId="82" fillId="0" borderId="10" xfId="0" applyNumberFormat="1" applyFont="1" applyBorder="1" applyAlignment="1">
      <alignment horizontal="right" wrapText="1"/>
    </xf>
    <xf numFmtId="3" fontId="29" fillId="0" borderId="10" xfId="0" applyNumberFormat="1" applyFont="1" applyBorder="1" applyAlignment="1">
      <alignment horizontal="right" wrapText="1"/>
    </xf>
    <xf numFmtId="0" fontId="27" fillId="0" borderId="32" xfId="0" applyFont="1" applyBorder="1" applyAlignment="1">
      <alignment wrapText="1"/>
    </xf>
    <xf numFmtId="0" fontId="83" fillId="0" borderId="10" xfId="0" applyFont="1" applyBorder="1" applyAlignment="1">
      <alignment wrapText="1"/>
    </xf>
    <xf numFmtId="0" fontId="83" fillId="0" borderId="0" xfId="0" applyFont="1" applyAlignment="1">
      <alignment wrapText="1"/>
    </xf>
    <xf numFmtId="3" fontId="29" fillId="0" borderId="10" xfId="0" applyNumberFormat="1" applyFont="1" applyBorder="1" applyAlignment="1" applyProtection="1">
      <alignment horizontal="right" wrapText="1"/>
      <protection locked="0"/>
    </xf>
    <xf numFmtId="3" fontId="82" fillId="0" borderId="13" xfId="0" applyNumberFormat="1" applyFont="1" applyBorder="1" applyAlignment="1">
      <alignment horizontal="center" wrapText="1"/>
    </xf>
    <xf numFmtId="3" fontId="29" fillId="0" borderId="13" xfId="0" applyNumberFormat="1" applyFont="1" applyBorder="1" applyAlignment="1">
      <alignment horizontal="right" wrapText="1"/>
    </xf>
    <xf numFmtId="3" fontId="82" fillId="0" borderId="13" xfId="0" applyNumberFormat="1" applyFont="1" applyBorder="1" applyAlignment="1">
      <alignment horizontal="right" wrapText="1"/>
    </xf>
    <xf numFmtId="3" fontId="82" fillId="0" borderId="10" xfId="0" applyNumberFormat="1" applyFont="1" applyBorder="1" applyAlignment="1">
      <alignment horizontal="center" wrapText="1"/>
    </xf>
    <xf numFmtId="3" fontId="82" fillId="0" borderId="10" xfId="0" applyNumberFormat="1" applyFont="1" applyBorder="1" applyAlignment="1">
      <alignment wrapText="1"/>
    </xf>
    <xf numFmtId="3" fontId="29" fillId="0" borderId="27" xfId="0" applyNumberFormat="1" applyFont="1" applyBorder="1" applyAlignment="1" applyProtection="1">
      <alignment horizontal="right" wrapText="1"/>
      <protection locked="0"/>
    </xf>
    <xf numFmtId="3" fontId="29" fillId="0" borderId="27" xfId="0" applyNumberFormat="1" applyFont="1" applyBorder="1" applyAlignment="1">
      <alignment horizontal="right" wrapText="1"/>
    </xf>
    <xf numFmtId="3" fontId="82" fillId="0" borderId="27" xfId="0" applyNumberFormat="1" applyFont="1" applyBorder="1" applyAlignment="1">
      <alignment horizontal="center" wrapText="1"/>
    </xf>
    <xf numFmtId="3" fontId="82" fillId="0" borderId="28" xfId="0" applyNumberFormat="1" applyFont="1" applyBorder="1" applyAlignment="1">
      <alignment horizontal="center" wrapText="1"/>
    </xf>
    <xf numFmtId="3" fontId="29" fillId="0" borderId="10" xfId="0" applyNumberFormat="1" applyFont="1" applyBorder="1" applyAlignment="1">
      <alignment horizontal="center" wrapText="1"/>
    </xf>
    <xf numFmtId="3" fontId="29" fillId="0" borderId="13" xfId="0" applyNumberFormat="1" applyFont="1" applyBorder="1" applyAlignment="1">
      <alignment horizontal="center" wrapText="1"/>
    </xf>
    <xf numFmtId="0" fontId="82" fillId="0" borderId="10" xfId="0" applyFont="1" applyBorder="1" applyAlignment="1">
      <alignment horizontal="center" wrapText="1"/>
    </xf>
    <xf numFmtId="3" fontId="82" fillId="0" borderId="10" xfId="0" applyNumberFormat="1" applyFont="1" applyFill="1" applyBorder="1" applyAlignment="1">
      <alignment horizontal="right" wrapText="1"/>
    </xf>
    <xf numFmtId="3" fontId="82" fillId="0" borderId="13" xfId="0" applyNumberFormat="1" applyFont="1" applyFill="1" applyBorder="1" applyAlignment="1">
      <alignment horizontal="center" wrapText="1"/>
    </xf>
    <xf numFmtId="0" fontId="82" fillId="0" borderId="10" xfId="0" applyFont="1" applyBorder="1" applyAlignment="1">
      <alignment horizontal="right" wrapText="1"/>
    </xf>
    <xf numFmtId="0" fontId="29" fillId="0" borderId="10" xfId="0" applyFont="1" applyBorder="1" applyAlignment="1">
      <alignment horizontal="right" wrapText="1"/>
    </xf>
    <xf numFmtId="0" fontId="19" fillId="0" borderId="0" xfId="4" applyFont="1" applyAlignment="1">
      <alignment horizontal="right"/>
    </xf>
    <xf numFmtId="0" fontId="80" fillId="0" borderId="1" xfId="5" applyFont="1" applyBorder="1" applyAlignment="1">
      <alignment wrapText="1"/>
    </xf>
    <xf numFmtId="3" fontId="80" fillId="0" borderId="1" xfId="5" applyNumberFormat="1" applyFont="1" applyBorder="1" applyAlignment="1">
      <alignment horizontal="center" wrapText="1"/>
    </xf>
    <xf numFmtId="49" fontId="78" fillId="0" borderId="1" xfId="0" applyNumberFormat="1" applyFont="1" applyFill="1" applyBorder="1" applyAlignment="1">
      <alignment horizontal="center" wrapText="1"/>
    </xf>
    <xf numFmtId="4" fontId="80" fillId="0" borderId="1" xfId="5" applyNumberFormat="1" applyFont="1" applyBorder="1" applyAlignment="1">
      <alignment horizontal="center" wrapText="1"/>
    </xf>
    <xf numFmtId="49" fontId="86" fillId="4" borderId="1" xfId="0" applyNumberFormat="1" applyFont="1" applyFill="1" applyBorder="1" applyAlignment="1">
      <alignment horizontal="center" wrapText="1"/>
    </xf>
    <xf numFmtId="49" fontId="64" fillId="0" borderId="1" xfId="0" applyNumberFormat="1" applyFont="1" applyBorder="1" applyAlignment="1">
      <alignment horizontal="left" wrapText="1"/>
    </xf>
    <xf numFmtId="49" fontId="78" fillId="0" borderId="1" xfId="0" applyNumberFormat="1" applyFont="1" applyBorder="1" applyAlignment="1">
      <alignment horizontal="center" wrapText="1"/>
    </xf>
    <xf numFmtId="49" fontId="86" fillId="4" borderId="1" xfId="0" applyNumberFormat="1" applyFont="1" applyFill="1" applyBorder="1" applyAlignment="1" applyProtection="1">
      <alignment horizontal="left" wrapText="1"/>
      <protection locked="0"/>
    </xf>
    <xf numFmtId="49" fontId="86" fillId="4" borderId="1" xfId="5" applyNumberFormat="1" applyFont="1" applyFill="1" applyBorder="1" applyAlignment="1" applyProtection="1">
      <alignment horizontal="center" wrapText="1"/>
      <protection locked="0"/>
    </xf>
    <xf numFmtId="3" fontId="86" fillId="4" borderId="1" xfId="5" applyNumberFormat="1" applyFont="1" applyFill="1" applyBorder="1" applyAlignment="1" applyProtection="1">
      <alignment horizontal="center" wrapText="1"/>
      <protection locked="0"/>
    </xf>
    <xf numFmtId="3" fontId="80" fillId="0" borderId="7" xfId="5" applyNumberFormat="1" applyFont="1" applyBorder="1" applyAlignment="1">
      <alignment wrapText="1"/>
    </xf>
    <xf numFmtId="0" fontId="84" fillId="0" borderId="0" xfId="5" applyFont="1" applyAlignment="1">
      <alignment wrapText="1"/>
    </xf>
    <xf numFmtId="49" fontId="86" fillId="0" borderId="1" xfId="5" applyNumberFormat="1" applyFont="1" applyFill="1" applyBorder="1" applyAlignment="1" applyProtection="1">
      <alignment horizontal="center" wrapText="1"/>
      <protection locked="0"/>
    </xf>
    <xf numFmtId="3" fontId="86" fillId="0" borderId="1" xfId="5" applyNumberFormat="1" applyFont="1" applyFill="1" applyBorder="1" applyAlignment="1" applyProtection="1">
      <alignment horizontal="center" wrapText="1"/>
      <protection locked="0"/>
    </xf>
    <xf numFmtId="3" fontId="87" fillId="0" borderId="1" xfId="5" applyNumberFormat="1" applyFont="1" applyFill="1" applyBorder="1" applyAlignment="1" applyProtection="1">
      <alignment horizontal="center" wrapText="1"/>
      <protection locked="0"/>
    </xf>
    <xf numFmtId="3" fontId="80" fillId="0" borderId="7" xfId="5" applyNumberFormat="1" applyFont="1" applyFill="1" applyBorder="1" applyAlignment="1">
      <alignment wrapText="1"/>
    </xf>
    <xf numFmtId="0" fontId="84" fillId="0" borderId="0" xfId="5" applyFont="1" applyFill="1" applyAlignment="1">
      <alignment wrapText="1"/>
    </xf>
    <xf numFmtId="49" fontId="87" fillId="0" borderId="1" xfId="5" applyNumberFormat="1" applyFont="1" applyFill="1" applyBorder="1" applyAlignment="1" applyProtection="1">
      <alignment horizontal="center" wrapText="1"/>
      <protection locked="0"/>
    </xf>
    <xf numFmtId="0" fontId="64" fillId="0" borderId="1" xfId="0" applyFont="1" applyBorder="1" applyAlignment="1">
      <alignment horizontal="left" vertical="center" wrapText="1"/>
    </xf>
    <xf numFmtId="49" fontId="80" fillId="0" borderId="1" xfId="0" applyNumberFormat="1" applyFont="1" applyBorder="1" applyAlignment="1" applyProtection="1">
      <alignment horizontal="left" wrapText="1"/>
      <protection locked="0"/>
    </xf>
    <xf numFmtId="3" fontId="88" fillId="4" borderId="1" xfId="0" applyNumberFormat="1" applyFont="1" applyFill="1" applyBorder="1" applyAlignment="1">
      <alignment horizontal="center" wrapText="1"/>
    </xf>
    <xf numFmtId="3" fontId="88" fillId="0" borderId="1" xfId="0" applyNumberFormat="1" applyFont="1" applyBorder="1" applyAlignment="1">
      <alignment horizontal="center" wrapText="1"/>
    </xf>
    <xf numFmtId="1" fontId="2" fillId="0" borderId="0" xfId="4" applyNumberFormat="1" applyFont="1" applyFill="1" applyBorder="1" applyAlignment="1">
      <alignment horizontal="right" vertical="top" wrapText="1"/>
    </xf>
    <xf numFmtId="49" fontId="90" fillId="0" borderId="0" xfId="4" applyNumberFormat="1" applyFont="1" applyFill="1" applyBorder="1" applyAlignment="1">
      <alignment horizontal="right" wrapText="1"/>
    </xf>
    <xf numFmtId="49" fontId="43" fillId="0" borderId="31" xfId="4" applyNumberFormat="1" applyFont="1" applyFill="1" applyBorder="1" applyAlignment="1">
      <alignment horizontal="right" wrapText="1"/>
    </xf>
    <xf numFmtId="0" fontId="73" fillId="0" borderId="0" xfId="0" applyFont="1" applyAlignment="1">
      <alignment horizontal="center"/>
    </xf>
    <xf numFmtId="0" fontId="73" fillId="0" borderId="0" xfId="0" applyFont="1" applyFill="1" applyAlignment="1">
      <alignment horizontal="center"/>
    </xf>
    <xf numFmtId="0" fontId="73" fillId="0" borderId="0" xfId="0" applyFont="1" applyFill="1"/>
    <xf numFmtId="0" fontId="73" fillId="0" borderId="0" xfId="0" applyFont="1" applyAlignment="1">
      <alignment horizontal="left"/>
    </xf>
    <xf numFmtId="0" fontId="73" fillId="0" borderId="0" xfId="0" applyFont="1" applyFill="1" applyAlignment="1">
      <alignment horizontal="left"/>
    </xf>
    <xf numFmtId="3" fontId="74" fillId="0" borderId="0" xfId="0" applyNumberFormat="1" applyFont="1" applyFill="1"/>
    <xf numFmtId="49" fontId="91" fillId="0" borderId="1" xfId="0" applyNumberFormat="1" applyFont="1" applyBorder="1" applyAlignment="1">
      <alignment horizontal="center" wrapText="1"/>
    </xf>
    <xf numFmtId="3" fontId="92" fillId="0" borderId="1" xfId="5" applyNumberFormat="1" applyFont="1" applyFill="1" applyBorder="1" applyAlignment="1" applyProtection="1">
      <alignment horizontal="center" wrapText="1"/>
      <protection locked="0"/>
    </xf>
    <xf numFmtId="49" fontId="22" fillId="4" borderId="1" xfId="0" applyNumberFormat="1" applyFont="1" applyFill="1" applyBorder="1" applyAlignment="1" applyProtection="1">
      <alignment horizontal="left" wrapText="1"/>
      <protection locked="0"/>
    </xf>
    <xf numFmtId="49" fontId="22" fillId="4" borderId="1" xfId="5" applyNumberFormat="1" applyFont="1" applyFill="1" applyBorder="1" applyAlignment="1" applyProtection="1">
      <alignment horizontal="center" wrapText="1"/>
      <protection locked="0"/>
    </xf>
    <xf numFmtId="3" fontId="22" fillId="4" borderId="1" xfId="5" applyNumberFormat="1" applyFont="1" applyFill="1" applyBorder="1" applyAlignment="1" applyProtection="1">
      <alignment horizontal="center" wrapText="1"/>
      <protection locked="0"/>
    </xf>
    <xf numFmtId="3" fontId="15" fillId="2" borderId="7" xfId="5" applyNumberFormat="1" applyFont="1" applyFill="1" applyBorder="1" applyAlignment="1">
      <alignment horizontal="center" vertical="center" wrapText="1"/>
    </xf>
    <xf numFmtId="0" fontId="82" fillId="0" borderId="0" xfId="0" applyFont="1" applyAlignment="1"/>
    <xf numFmtId="49" fontId="94" fillId="0" borderId="0" xfId="0" applyNumberFormat="1" applyFont="1" applyBorder="1" applyAlignment="1" applyProtection="1">
      <alignment horizontal="center" vertical="top"/>
      <protection locked="0"/>
    </xf>
    <xf numFmtId="49" fontId="52" fillId="0" borderId="0" xfId="0" applyNumberFormat="1" applyFont="1" applyBorder="1" applyAlignment="1" applyProtection="1">
      <alignment horizontal="center"/>
      <protection locked="0"/>
    </xf>
    <xf numFmtId="4" fontId="36" fillId="0" borderId="1" xfId="4" applyNumberFormat="1" applyFont="1" applyFill="1" applyBorder="1" applyAlignment="1">
      <alignment horizontal="center" wrapText="1"/>
    </xf>
    <xf numFmtId="4" fontId="43" fillId="0" borderId="1" xfId="4" applyNumberFormat="1" applyFont="1" applyFill="1" applyBorder="1" applyAlignment="1">
      <alignment horizontal="center" wrapText="1"/>
    </xf>
    <xf numFmtId="0" fontId="98" fillId="0" borderId="0" xfId="0" applyFont="1"/>
    <xf numFmtId="4" fontId="13" fillId="0" borderId="0" xfId="0" applyNumberFormat="1" applyFont="1" applyFill="1"/>
    <xf numFmtId="4" fontId="13" fillId="0" borderId="0" xfId="0" applyNumberFormat="1" applyFont="1"/>
    <xf numFmtId="0" fontId="77" fillId="0" borderId="0" xfId="0" applyFont="1" applyFill="1"/>
    <xf numFmtId="0" fontId="13" fillId="0" borderId="0" xfId="0" applyFont="1" applyBorder="1"/>
    <xf numFmtId="0" fontId="13" fillId="0" borderId="4" xfId="0" applyFont="1" applyBorder="1"/>
    <xf numFmtId="0" fontId="13" fillId="0" borderId="1" xfId="0" applyFont="1" applyBorder="1"/>
    <xf numFmtId="49" fontId="99" fillId="0" borderId="1" xfId="0" applyNumberFormat="1" applyFont="1" applyFill="1" applyBorder="1" applyAlignment="1">
      <alignment horizontal="center" wrapText="1"/>
    </xf>
    <xf numFmtId="49" fontId="88" fillId="0" borderId="1" xfId="0" applyNumberFormat="1" applyFont="1" applyFill="1" applyBorder="1" applyAlignment="1">
      <alignment horizontal="left" wrapText="1"/>
    </xf>
    <xf numFmtId="49" fontId="92" fillId="0" borderId="1" xfId="5" applyNumberFormat="1" applyFont="1" applyFill="1" applyBorder="1" applyAlignment="1" applyProtection="1">
      <alignment horizontal="center" wrapText="1"/>
      <protection locked="0"/>
    </xf>
    <xf numFmtId="49" fontId="91" fillId="0" borderId="25" xfId="0" applyNumberFormat="1" applyFont="1" applyBorder="1" applyAlignment="1">
      <alignment horizontal="center" wrapText="1"/>
    </xf>
    <xf numFmtId="0" fontId="13" fillId="0" borderId="33" xfId="0" applyFont="1" applyBorder="1"/>
    <xf numFmtId="0" fontId="13" fillId="0" borderId="0" xfId="0" applyFont="1" applyBorder="1" applyAlignment="1"/>
    <xf numFmtId="0" fontId="73" fillId="0" borderId="0" xfId="0" applyFont="1" applyBorder="1"/>
    <xf numFmtId="1" fontId="2" fillId="0" borderId="0" xfId="30" applyNumberFormat="1" applyFont="1" applyFill="1" applyBorder="1" applyAlignment="1">
      <alignment horizontal="center" vertical="top" wrapText="1"/>
    </xf>
    <xf numFmtId="49" fontId="95" fillId="0" borderId="10" xfId="0" applyNumberFormat="1" applyFont="1" applyBorder="1" applyAlignment="1" applyProtection="1">
      <alignment horizontal="left" wrapText="1"/>
      <protection locked="0"/>
    </xf>
    <xf numFmtId="3" fontId="29" fillId="0" borderId="10" xfId="0" applyNumberFormat="1" applyFont="1" applyBorder="1" applyAlignment="1">
      <alignment horizontal="right" vertical="center" wrapText="1"/>
    </xf>
    <xf numFmtId="3" fontId="82" fillId="0" borderId="13" xfId="0" applyNumberFormat="1" applyFont="1" applyBorder="1" applyAlignment="1">
      <alignment horizontal="center" vertical="center" wrapText="1"/>
    </xf>
    <xf numFmtId="0" fontId="55" fillId="0" borderId="12" xfId="0" applyFont="1" applyBorder="1" applyAlignment="1">
      <alignment horizontal="left"/>
    </xf>
    <xf numFmtId="3" fontId="82" fillId="0" borderId="13" xfId="0" applyNumberFormat="1" applyFont="1" applyBorder="1" applyAlignment="1">
      <alignment wrapText="1"/>
    </xf>
    <xf numFmtId="0" fontId="67" fillId="0" borderId="10" xfId="0" applyFont="1" applyBorder="1" applyAlignment="1">
      <alignment horizontal="left" vertical="center" wrapText="1"/>
    </xf>
    <xf numFmtId="0" fontId="51" fillId="0" borderId="12" xfId="0" applyFont="1" applyBorder="1" applyAlignment="1">
      <alignment horizontal="left"/>
    </xf>
    <xf numFmtId="0" fontId="83" fillId="0" borderId="10" xfId="0" applyFont="1" applyBorder="1" applyAlignment="1">
      <alignment horizontal="left" wrapText="1"/>
    </xf>
    <xf numFmtId="0" fontId="82" fillId="0" borderId="13" xfId="0" applyFont="1" applyBorder="1" applyAlignment="1">
      <alignment horizontal="center" wrapText="1"/>
    </xf>
    <xf numFmtId="0" fontId="82" fillId="0" borderId="27" xfId="0" applyFont="1" applyBorder="1" applyAlignment="1">
      <alignment horizontal="center" wrapText="1"/>
    </xf>
    <xf numFmtId="0" fontId="82" fillId="0" borderId="28" xfId="0" applyFont="1" applyBorder="1" applyAlignment="1">
      <alignment horizontal="center" wrapText="1"/>
    </xf>
    <xf numFmtId="0" fontId="55" fillId="0" borderId="30" xfId="0" applyFont="1" applyBorder="1" applyAlignment="1">
      <alignment horizontal="left"/>
    </xf>
    <xf numFmtId="0" fontId="67" fillId="0" borderId="27" xfId="0" applyFont="1" applyBorder="1" applyAlignment="1">
      <alignment horizontal="left" wrapText="1"/>
    </xf>
    <xf numFmtId="3" fontId="82" fillId="0" borderId="27" xfId="0" applyNumberFormat="1" applyFont="1" applyBorder="1" applyAlignment="1">
      <alignment horizontal="right" wrapText="1"/>
    </xf>
    <xf numFmtId="0" fontId="55" fillId="0" borderId="34" xfId="0" applyFont="1" applyBorder="1" applyAlignment="1">
      <alignment horizontal="left"/>
    </xf>
    <xf numFmtId="3" fontId="82" fillId="0" borderId="35" xfId="0" applyNumberFormat="1" applyFont="1" applyBorder="1" applyAlignment="1">
      <alignment horizontal="right" wrapText="1"/>
    </xf>
    <xf numFmtId="0" fontId="82" fillId="0" borderId="36" xfId="0" applyFont="1" applyBorder="1" applyAlignment="1">
      <alignment horizontal="center" wrapText="1"/>
    </xf>
    <xf numFmtId="0" fontId="57" fillId="0" borderId="37" xfId="0" applyFont="1" applyBorder="1" applyAlignment="1">
      <alignment horizontal="left"/>
    </xf>
    <xf numFmtId="3" fontId="29" fillId="0" borderId="38" xfId="0" applyNumberFormat="1" applyFont="1" applyBorder="1" applyAlignment="1">
      <alignment horizontal="right" wrapText="1"/>
    </xf>
    <xf numFmtId="3" fontId="29" fillId="0" borderId="39" xfId="0" applyNumberFormat="1" applyFont="1" applyBorder="1" applyAlignment="1">
      <alignment horizontal="right" wrapText="1"/>
    </xf>
    <xf numFmtId="3" fontId="102" fillId="0" borderId="9" xfId="0" applyNumberFormat="1" applyFont="1" applyBorder="1" applyAlignment="1">
      <alignment horizontal="right" wrapText="1"/>
    </xf>
    <xf numFmtId="3" fontId="102" fillId="0" borderId="10" xfId="0" applyNumberFormat="1" applyFont="1" applyBorder="1" applyAlignment="1">
      <alignment horizontal="right" wrapText="1"/>
    </xf>
    <xf numFmtId="3" fontId="102" fillId="0" borderId="13" xfId="0" applyNumberFormat="1" applyFont="1" applyBorder="1" applyAlignment="1">
      <alignment horizontal="right" wrapText="1"/>
    </xf>
    <xf numFmtId="0" fontId="103" fillId="0" borderId="14" xfId="0" applyNumberFormat="1" applyFont="1" applyBorder="1" applyAlignment="1">
      <alignment horizontal="left" wrapText="1"/>
    </xf>
    <xf numFmtId="3" fontId="105" fillId="0" borderId="1" xfId="5" applyNumberFormat="1" applyFont="1" applyBorder="1" applyAlignment="1">
      <alignment horizontal="center" wrapText="1"/>
    </xf>
    <xf numFmtId="0" fontId="105" fillId="0" borderId="1" xfId="0" applyFont="1" applyBorder="1" applyAlignment="1">
      <alignment horizontal="left" vertical="center" wrapText="1"/>
    </xf>
    <xf numFmtId="0" fontId="67" fillId="0" borderId="35" xfId="0" applyFont="1" applyBorder="1" applyAlignment="1">
      <alignment wrapText="1"/>
    </xf>
    <xf numFmtId="0" fontId="95" fillId="0" borderId="38" xfId="0" applyFont="1" applyBorder="1" applyAlignment="1">
      <alignment horizontal="left" wrapText="1"/>
    </xf>
    <xf numFmtId="0" fontId="109" fillId="0" borderId="0" xfId="0" applyFont="1"/>
    <xf numFmtId="0" fontId="16" fillId="0" borderId="0" xfId="0" applyFont="1" applyAlignment="1">
      <alignment horizontal="center"/>
    </xf>
    <xf numFmtId="0" fontId="1" fillId="0" borderId="0" xfId="0" applyFont="1"/>
    <xf numFmtId="0" fontId="110" fillId="0" borderId="0" xfId="0" applyFont="1"/>
    <xf numFmtId="0" fontId="112" fillId="0" borderId="0" xfId="0" applyFont="1"/>
    <xf numFmtId="0" fontId="114" fillId="0" borderId="0" xfId="0" applyFont="1"/>
    <xf numFmtId="0" fontId="36" fillId="0" borderId="1" xfId="0" applyFont="1" applyBorder="1" applyAlignment="1">
      <alignment horizontal="center" vertical="center" wrapText="1"/>
    </xf>
    <xf numFmtId="49" fontId="113" fillId="4" borderId="1" xfId="0" applyNumberFormat="1" applyFont="1" applyFill="1" applyBorder="1" applyAlignment="1">
      <alignment horizontal="center" wrapText="1"/>
    </xf>
    <xf numFmtId="49" fontId="113" fillId="4" borderId="1" xfId="1" applyNumberFormat="1" applyFont="1" applyFill="1" applyBorder="1" applyAlignment="1" applyProtection="1">
      <alignment horizontal="left" wrapText="1"/>
      <protection locked="0"/>
    </xf>
    <xf numFmtId="0" fontId="115" fillId="4" borderId="1" xfId="0" applyFont="1" applyFill="1" applyBorder="1" applyAlignment="1"/>
    <xf numFmtId="0" fontId="116" fillId="4" borderId="1" xfId="0" applyFont="1" applyFill="1" applyBorder="1" applyAlignment="1"/>
    <xf numFmtId="3" fontId="113" fillId="4" borderId="1" xfId="0" applyNumberFormat="1" applyFont="1" applyFill="1" applyBorder="1" applyAlignment="1">
      <alignment horizontal="center"/>
    </xf>
    <xf numFmtId="3" fontId="48" fillId="0" borderId="0" xfId="0" applyNumberFormat="1" applyFont="1"/>
    <xf numFmtId="0" fontId="64" fillId="0" borderId="1" xfId="0" applyFont="1" applyFill="1" applyBorder="1" applyAlignment="1">
      <alignment wrapText="1"/>
    </xf>
    <xf numFmtId="0" fontId="64" fillId="0" borderId="1" xfId="0" applyFont="1" applyBorder="1" applyAlignment="1">
      <alignment wrapText="1"/>
    </xf>
    <xf numFmtId="3" fontId="64" fillId="0" borderId="1" xfId="0" applyNumberFormat="1" applyFont="1" applyBorder="1" applyAlignment="1">
      <alignment horizontal="center" wrapText="1"/>
    </xf>
    <xf numFmtId="3" fontId="64" fillId="0" borderId="1" xfId="0" applyNumberFormat="1" applyFont="1" applyFill="1" applyBorder="1" applyAlignment="1">
      <alignment horizontal="center"/>
    </xf>
    <xf numFmtId="3" fontId="117" fillId="0" borderId="0" xfId="0" applyNumberFormat="1" applyFont="1" applyFill="1"/>
    <xf numFmtId="0" fontId="109" fillId="0" borderId="0" xfId="0" applyFont="1" applyFill="1"/>
    <xf numFmtId="49" fontId="91" fillId="0" borderId="1" xfId="0" applyNumberFormat="1" applyFont="1" applyFill="1" applyBorder="1" applyAlignment="1">
      <alignment horizontal="center" wrapText="1"/>
    </xf>
    <xf numFmtId="0" fontId="19" fillId="0" borderId="1" xfId="0" applyFont="1" applyBorder="1" applyAlignment="1">
      <alignment wrapText="1"/>
    </xf>
    <xf numFmtId="3" fontId="19" fillId="0" borderId="1" xfId="0" applyNumberFormat="1" applyFont="1" applyBorder="1" applyAlignment="1">
      <alignment horizontal="center" wrapText="1"/>
    </xf>
    <xf numFmtId="49" fontId="64" fillId="0" borderId="1" xfId="0" applyNumberFormat="1" applyFont="1" applyFill="1" applyBorder="1" applyAlignment="1">
      <alignment horizontal="center" wrapText="1"/>
    </xf>
    <xf numFmtId="49" fontId="64" fillId="0" borderId="0" xfId="0" applyNumberFormat="1" applyFont="1" applyAlignment="1">
      <alignment horizontal="left" wrapText="1"/>
    </xf>
    <xf numFmtId="3" fontId="64" fillId="0" borderId="1" xfId="0" applyNumberFormat="1" applyFont="1" applyFill="1" applyBorder="1" applyAlignment="1">
      <alignment horizontal="center" wrapText="1"/>
    </xf>
    <xf numFmtId="3" fontId="116" fillId="0" borderId="1" xfId="0" applyNumberFormat="1" applyFont="1" applyBorder="1" applyAlignment="1">
      <alignment horizontal="center"/>
    </xf>
    <xf numFmtId="0" fontId="117" fillId="0" borderId="1" xfId="0" applyFont="1" applyBorder="1"/>
    <xf numFmtId="0" fontId="118" fillId="0" borderId="0" xfId="0" applyFont="1"/>
    <xf numFmtId="3" fontId="64" fillId="0" borderId="1" xfId="0" applyNumberFormat="1" applyFont="1" applyBorder="1" applyAlignment="1">
      <alignment horizontal="center"/>
    </xf>
    <xf numFmtId="49" fontId="64" fillId="0" borderId="1" xfId="0" applyNumberFormat="1" applyFont="1" applyFill="1" applyBorder="1" applyAlignment="1">
      <alignment horizontal="left" wrapText="1"/>
    </xf>
    <xf numFmtId="0" fontId="117" fillId="0" borderId="0" xfId="0" applyFont="1"/>
    <xf numFmtId="0" fontId="64" fillId="0" borderId="0" xfId="0" applyFont="1" applyAlignment="1">
      <alignment horizontal="left" wrapText="1"/>
    </xf>
    <xf numFmtId="49" fontId="78" fillId="0" borderId="1" xfId="0" applyNumberFormat="1" applyFont="1" applyFill="1" applyBorder="1" applyAlignment="1" applyProtection="1">
      <alignment horizontal="left" wrapText="1"/>
      <protection locked="0"/>
    </xf>
    <xf numFmtId="0" fontId="119" fillId="0" borderId="1" xfId="0" applyFont="1" applyBorder="1"/>
    <xf numFmtId="0" fontId="119" fillId="0" borderId="0" xfId="0" applyFont="1"/>
    <xf numFmtId="49" fontId="64" fillId="0" borderId="1" xfId="0" applyNumberFormat="1" applyFont="1" applyBorder="1" applyAlignment="1">
      <alignment horizontal="center" wrapText="1"/>
    </xf>
    <xf numFmtId="3" fontId="65" fillId="0" borderId="1" xfId="0" applyNumberFormat="1" applyFont="1" applyFill="1" applyBorder="1" applyAlignment="1">
      <alignment horizontal="center" wrapText="1"/>
    </xf>
    <xf numFmtId="3" fontId="65" fillId="0" borderId="1" xfId="0" applyNumberFormat="1" applyFont="1" applyBorder="1" applyAlignment="1">
      <alignment horizontal="center"/>
    </xf>
    <xf numFmtId="49" fontId="64" fillId="0" borderId="1" xfId="0" applyNumberFormat="1" applyFont="1" applyFill="1" applyBorder="1" applyAlignment="1" applyProtection="1">
      <alignment horizontal="left" wrapText="1"/>
      <protection locked="0"/>
    </xf>
    <xf numFmtId="0" fontId="109" fillId="0" borderId="1" xfId="0" applyFont="1" applyBorder="1"/>
    <xf numFmtId="0" fontId="64" fillId="0" borderId="1" xfId="0" applyFont="1" applyBorder="1" applyAlignment="1">
      <alignment horizontal="left" wrapText="1"/>
    </xf>
    <xf numFmtId="49" fontId="64" fillId="0" borderId="25" xfId="0" applyNumberFormat="1" applyFont="1" applyFill="1" applyBorder="1" applyAlignment="1">
      <alignment horizontal="center" wrapText="1"/>
    </xf>
    <xf numFmtId="49" fontId="78" fillId="0" borderId="25" xfId="0" applyNumberFormat="1" applyFont="1" applyFill="1" applyBorder="1" applyAlignment="1">
      <alignment horizontal="center" wrapText="1"/>
    </xf>
    <xf numFmtId="49" fontId="80" fillId="0" borderId="1" xfId="2" applyNumberFormat="1" applyFont="1" applyFill="1" applyBorder="1" applyAlignment="1">
      <alignment horizontal="center" wrapText="1"/>
    </xf>
    <xf numFmtId="49" fontId="80" fillId="0" borderId="1" xfId="2" applyNumberFormat="1" applyFont="1" applyFill="1" applyBorder="1" applyAlignment="1">
      <alignment horizontal="left" wrapText="1"/>
    </xf>
    <xf numFmtId="0" fontId="64" fillId="0" borderId="5" xfId="0" applyFont="1" applyBorder="1" applyAlignment="1">
      <alignment horizontal="left" wrapText="1"/>
    </xf>
    <xf numFmtId="49" fontId="64" fillId="0" borderId="5" xfId="0" applyNumberFormat="1" applyFont="1" applyBorder="1" applyAlignment="1">
      <alignment horizontal="left" wrapText="1"/>
    </xf>
    <xf numFmtId="0" fontId="120" fillId="0" borderId="0" xfId="0" applyFont="1"/>
    <xf numFmtId="0" fontId="64" fillId="0" borderId="5" xfId="0" applyFont="1" applyBorder="1" applyAlignment="1">
      <alignment horizontal="center"/>
    </xf>
    <xf numFmtId="49" fontId="64" fillId="3" borderId="1" xfId="0" applyNumberFormat="1" applyFont="1" applyFill="1" applyBorder="1" applyAlignment="1">
      <alignment horizontal="center" wrapText="1"/>
    </xf>
    <xf numFmtId="49" fontId="64" fillId="3" borderId="1" xfId="0" applyNumberFormat="1" applyFont="1" applyFill="1" applyBorder="1" applyAlignment="1">
      <alignment horizontal="left" wrapText="1"/>
    </xf>
    <xf numFmtId="0" fontId="64" fillId="0" borderId="0" xfId="0" applyFont="1"/>
    <xf numFmtId="49" fontId="116" fillId="4" borderId="1" xfId="0" applyNumberFormat="1" applyFont="1" applyFill="1" applyBorder="1" applyAlignment="1">
      <alignment horizontal="center" wrapText="1"/>
    </xf>
    <xf numFmtId="49" fontId="116" fillId="4" borderId="1" xfId="1" applyNumberFormat="1" applyFont="1" applyFill="1" applyBorder="1" applyAlignment="1" applyProtection="1">
      <alignment horizontal="left" wrapText="1"/>
      <protection locked="0"/>
    </xf>
    <xf numFmtId="0" fontId="64" fillId="4" borderId="1" xfId="0" applyFont="1" applyFill="1" applyBorder="1" applyAlignment="1">
      <alignment wrapText="1"/>
    </xf>
    <xf numFmtId="3" fontId="116" fillId="4" borderId="1" xfId="0" applyNumberFormat="1" applyFont="1" applyFill="1" applyBorder="1" applyAlignment="1">
      <alignment horizontal="center" wrapText="1"/>
    </xf>
    <xf numFmtId="3" fontId="121" fillId="0" borderId="0" xfId="0" applyNumberFormat="1" applyFont="1"/>
    <xf numFmtId="3" fontId="116" fillId="0" borderId="1" xfId="0" applyNumberFormat="1" applyFont="1" applyFill="1" applyBorder="1" applyAlignment="1">
      <alignment horizontal="center" wrapText="1"/>
    </xf>
    <xf numFmtId="3" fontId="121" fillId="0" borderId="0" xfId="0" applyNumberFormat="1" applyFont="1" applyFill="1"/>
    <xf numFmtId="0" fontId="64" fillId="0" borderId="0" xfId="0" applyFont="1" applyFill="1"/>
    <xf numFmtId="49" fontId="80" fillId="0" borderId="1" xfId="0" applyNumberFormat="1" applyFont="1" applyFill="1" applyBorder="1" applyAlignment="1">
      <alignment horizontal="center" wrapText="1"/>
    </xf>
    <xf numFmtId="49" fontId="80" fillId="0" borderId="1" xfId="0" applyNumberFormat="1" applyFont="1" applyFill="1" applyBorder="1" applyAlignment="1">
      <alignment horizontal="left" wrapText="1"/>
    </xf>
    <xf numFmtId="0" fontId="75" fillId="0" borderId="0" xfId="0" applyFont="1"/>
    <xf numFmtId="49" fontId="116" fillId="4" borderId="1" xfId="0" applyNumberFormat="1" applyFont="1" applyFill="1" applyBorder="1" applyAlignment="1">
      <alignment horizontal="center"/>
    </xf>
    <xf numFmtId="0" fontId="116" fillId="4" borderId="1" xfId="0" applyFont="1" applyFill="1" applyBorder="1" applyAlignment="1">
      <alignment horizontal="justify" wrapText="1"/>
    </xf>
    <xf numFmtId="3" fontId="116" fillId="4" borderId="1" xfId="0" applyNumberFormat="1" applyFont="1" applyFill="1" applyBorder="1" applyAlignment="1">
      <alignment horizontal="center"/>
    </xf>
    <xf numFmtId="3" fontId="122" fillId="0" borderId="0" xfId="0" applyNumberFormat="1" applyFont="1"/>
    <xf numFmtId="49" fontId="64" fillId="0" borderId="25" xfId="0" applyNumberFormat="1" applyFont="1" applyBorder="1" applyAlignment="1">
      <alignment horizontal="center" wrapText="1"/>
    </xf>
    <xf numFmtId="3" fontId="116" fillId="0" borderId="1" xfId="0" applyNumberFormat="1" applyFont="1" applyFill="1" applyBorder="1" applyAlignment="1">
      <alignment horizontal="center"/>
    </xf>
    <xf numFmtId="0" fontId="64" fillId="0" borderId="1" xfId="0" applyFont="1" applyFill="1" applyBorder="1" applyAlignment="1">
      <alignment horizontal="center" wrapText="1"/>
    </xf>
    <xf numFmtId="0" fontId="64" fillId="0" borderId="1" xfId="0" applyFont="1" applyBorder="1" applyAlignment="1"/>
    <xf numFmtId="0" fontId="64" fillId="0" borderId="1" xfId="0" applyFont="1" applyBorder="1" applyAlignment="1">
      <alignment horizontal="center" wrapText="1"/>
    </xf>
    <xf numFmtId="3" fontId="123" fillId="0" borderId="0" xfId="0" applyNumberFormat="1" applyFont="1"/>
    <xf numFmtId="49" fontId="80" fillId="0" borderId="1" xfId="0" applyNumberFormat="1" applyFont="1" applyBorder="1" applyAlignment="1">
      <alignment horizontal="center"/>
    </xf>
    <xf numFmtId="49" fontId="80" fillId="0" borderId="1" xfId="0" applyNumberFormat="1" applyFont="1" applyBorder="1" applyAlignment="1">
      <alignment horizontal="left" wrapText="1"/>
    </xf>
    <xf numFmtId="0" fontId="117" fillId="0" borderId="1" xfId="0" applyFont="1" applyBorder="1" applyAlignment="1">
      <alignment horizontal="center"/>
    </xf>
    <xf numFmtId="0" fontId="117" fillId="0" borderId="0" xfId="0" applyFont="1" applyAlignment="1">
      <alignment horizontal="center"/>
    </xf>
    <xf numFmtId="49" fontId="89" fillId="4" borderId="1" xfId="0" applyNumberFormat="1" applyFont="1" applyFill="1" applyBorder="1" applyAlignment="1" applyProtection="1">
      <alignment horizontal="left" wrapText="1"/>
      <protection locked="0"/>
    </xf>
    <xf numFmtId="49" fontId="87" fillId="0" borderId="1" xfId="0" applyNumberFormat="1" applyFont="1" applyFill="1" applyBorder="1" applyAlignment="1">
      <alignment horizontal="left" wrapText="1"/>
    </xf>
    <xf numFmtId="0" fontId="64" fillId="0" borderId="1" xfId="0" applyFont="1" applyBorder="1" applyAlignment="1">
      <alignment horizontal="center"/>
    </xf>
    <xf numFmtId="49" fontId="87" fillId="0" borderId="1" xfId="0" applyNumberFormat="1" applyFont="1" applyBorder="1" applyAlignment="1">
      <alignment horizontal="left" wrapText="1"/>
    </xf>
    <xf numFmtId="0" fontId="124" fillId="0" borderId="0" xfId="0" applyFont="1"/>
    <xf numFmtId="0" fontId="124" fillId="0" borderId="0" xfId="0" applyFont="1" applyAlignment="1">
      <alignment horizontal="center"/>
    </xf>
    <xf numFmtId="0" fontId="15" fillId="0" borderId="0" xfId="0" applyFont="1"/>
    <xf numFmtId="0" fontId="125" fillId="0" borderId="0" xfId="0" applyFont="1"/>
    <xf numFmtId="0" fontId="125" fillId="0" borderId="0" xfId="0" applyFont="1" applyAlignment="1">
      <alignment horizontal="center"/>
    </xf>
    <xf numFmtId="0" fontId="126" fillId="0" borderId="1" xfId="0" applyFont="1" applyBorder="1"/>
    <xf numFmtId="49" fontId="22" fillId="4" borderId="1" xfId="1" applyNumberFormat="1" applyFont="1" applyFill="1" applyBorder="1" applyAlignment="1" applyProtection="1">
      <alignment horizontal="left" wrapText="1"/>
      <protection locked="0"/>
    </xf>
    <xf numFmtId="3" fontId="93" fillId="4" borderId="1" xfId="0" applyNumberFormat="1" applyFont="1" applyFill="1" applyBorder="1" applyAlignment="1">
      <alignment horizontal="center" wrapText="1"/>
    </xf>
    <xf numFmtId="3" fontId="22" fillId="4" borderId="1" xfId="0" applyNumberFormat="1" applyFont="1" applyFill="1" applyBorder="1" applyAlignment="1">
      <alignment horizontal="center" wrapText="1"/>
    </xf>
    <xf numFmtId="49" fontId="78" fillId="0" borderId="1" xfId="0" applyNumberFormat="1" applyFont="1" applyFill="1" applyBorder="1" applyAlignment="1">
      <alignment horizontal="center" vertical="center" wrapText="1"/>
    </xf>
    <xf numFmtId="3" fontId="64" fillId="0" borderId="3" xfId="0" applyNumberFormat="1" applyFont="1" applyFill="1" applyBorder="1" applyAlignment="1">
      <alignment horizontal="center" wrapText="1"/>
    </xf>
    <xf numFmtId="3" fontId="87" fillId="0" borderId="1" xfId="0" applyNumberFormat="1" applyFont="1" applyFill="1" applyBorder="1" applyAlignment="1">
      <alignment horizontal="center" wrapText="1"/>
    </xf>
    <xf numFmtId="3" fontId="86" fillId="0" borderId="1" xfId="0" applyNumberFormat="1" applyFont="1" applyFill="1" applyBorder="1" applyAlignment="1">
      <alignment horizontal="center" wrapText="1"/>
    </xf>
    <xf numFmtId="3" fontId="80" fillId="0" borderId="1" xfId="0" applyNumberFormat="1" applyFont="1" applyBorder="1" applyAlignment="1">
      <alignment horizontal="center" wrapText="1"/>
    </xf>
    <xf numFmtId="3" fontId="78" fillId="0" borderId="1" xfId="0" applyNumberFormat="1" applyFont="1" applyFill="1" applyBorder="1" applyAlignment="1">
      <alignment horizontal="center" wrapText="1"/>
    </xf>
    <xf numFmtId="3" fontId="80" fillId="0" borderId="1" xfId="0" applyNumberFormat="1" applyFont="1" applyFill="1" applyBorder="1" applyAlignment="1">
      <alignment horizontal="center" wrapText="1"/>
    </xf>
    <xf numFmtId="4" fontId="80" fillId="0" borderId="1" xfId="0" applyNumberFormat="1" applyFont="1" applyBorder="1" applyAlignment="1">
      <alignment horizontal="center" wrapText="1"/>
    </xf>
    <xf numFmtId="3" fontId="15" fillId="0" borderId="1" xfId="0" applyNumberFormat="1" applyFont="1" applyBorder="1" applyAlignment="1">
      <alignment horizontal="center" wrapText="1"/>
    </xf>
    <xf numFmtId="3" fontId="127" fillId="0" borderId="1" xfId="0" applyNumberFormat="1" applyFont="1" applyBorder="1" applyAlignment="1">
      <alignment horizontal="center" wrapText="1"/>
    </xf>
    <xf numFmtId="3" fontId="128" fillId="0" borderId="1" xfId="0" applyNumberFormat="1" applyFont="1" applyFill="1" applyBorder="1" applyAlignment="1">
      <alignment horizontal="center" wrapText="1"/>
    </xf>
    <xf numFmtId="3" fontId="105" fillId="0" borderId="1" xfId="0" applyNumberFormat="1" applyFont="1" applyBorder="1" applyAlignment="1">
      <alignment horizontal="center" wrapText="1"/>
    </xf>
    <xf numFmtId="3" fontId="99" fillId="0" borderId="1" xfId="0" applyNumberFormat="1" applyFont="1" applyFill="1" applyBorder="1" applyAlignment="1">
      <alignment horizontal="center" wrapText="1"/>
    </xf>
    <xf numFmtId="49" fontId="87" fillId="0" borderId="1" xfId="0" applyNumberFormat="1" applyFont="1" applyFill="1" applyBorder="1" applyAlignment="1">
      <alignment horizontal="center" wrapText="1"/>
    </xf>
    <xf numFmtId="49" fontId="64" fillId="0" borderId="4" xfId="0" applyNumberFormat="1" applyFont="1" applyFill="1" applyBorder="1" applyAlignment="1">
      <alignment horizontal="left" wrapText="1"/>
    </xf>
    <xf numFmtId="3" fontId="64" fillId="0" borderId="1" xfId="0" applyNumberFormat="1" applyFont="1" applyFill="1" applyBorder="1" applyAlignment="1" applyProtection="1">
      <alignment horizontal="center" wrapText="1"/>
      <protection locked="0"/>
    </xf>
    <xf numFmtId="49" fontId="80" fillId="0" borderId="25" xfId="0" applyNumberFormat="1" applyFont="1" applyFill="1" applyBorder="1" applyAlignment="1">
      <alignment horizontal="center" wrapText="1"/>
    </xf>
    <xf numFmtId="3" fontId="80" fillId="0" borderId="1" xfId="0" applyNumberFormat="1" applyFont="1" applyFill="1" applyBorder="1" applyAlignment="1" applyProtection="1">
      <alignment horizontal="center" wrapText="1"/>
      <protection locked="0"/>
    </xf>
    <xf numFmtId="49" fontId="80" fillId="3" borderId="1" xfId="0" applyNumberFormat="1" applyFont="1" applyFill="1" applyBorder="1" applyAlignment="1">
      <alignment horizontal="center" wrapText="1"/>
    </xf>
    <xf numFmtId="49" fontId="80" fillId="3" borderId="1" xfId="0" applyNumberFormat="1" applyFont="1" applyFill="1" applyBorder="1" applyAlignment="1">
      <alignment horizontal="left" wrapText="1"/>
    </xf>
    <xf numFmtId="3" fontId="64" fillId="0" borderId="1" xfId="0" applyNumberFormat="1" applyFont="1" applyFill="1" applyBorder="1" applyAlignment="1" applyProtection="1">
      <alignment horizontal="center"/>
      <protection locked="0"/>
    </xf>
    <xf numFmtId="49" fontId="86" fillId="4" borderId="1" xfId="1" applyNumberFormat="1" applyFont="1" applyFill="1" applyBorder="1" applyAlignment="1" applyProtection="1">
      <alignment horizontal="left" wrapText="1"/>
      <protection locked="0"/>
    </xf>
    <xf numFmtId="3" fontId="89" fillId="4" borderId="1" xfId="0" applyNumberFormat="1" applyFont="1" applyFill="1" applyBorder="1" applyAlignment="1">
      <alignment horizontal="center" wrapText="1"/>
    </xf>
    <xf numFmtId="3" fontId="86" fillId="4" borderId="1" xfId="0" applyNumberFormat="1" applyFont="1" applyFill="1" applyBorder="1" applyAlignment="1">
      <alignment horizontal="center" wrapText="1"/>
    </xf>
    <xf numFmtId="4" fontId="86" fillId="4" borderId="1" xfId="0" applyNumberFormat="1" applyFont="1" applyFill="1" applyBorder="1" applyAlignment="1">
      <alignment horizontal="center" wrapText="1"/>
    </xf>
    <xf numFmtId="4" fontId="89" fillId="4" borderId="1" xfId="0" applyNumberFormat="1" applyFont="1" applyFill="1" applyBorder="1" applyAlignment="1">
      <alignment horizontal="center" wrapText="1"/>
    </xf>
    <xf numFmtId="3" fontId="80" fillId="0" borderId="1" xfId="0" applyNumberFormat="1" applyFont="1" applyFill="1" applyBorder="1" applyAlignment="1" applyProtection="1">
      <alignment horizontal="center"/>
      <protection locked="0"/>
    </xf>
    <xf numFmtId="49" fontId="78" fillId="0" borderId="1" xfId="0" applyNumberFormat="1" applyFont="1" applyBorder="1" applyAlignment="1">
      <alignment horizontal="center" vertical="center" wrapText="1"/>
    </xf>
    <xf numFmtId="49" fontId="78" fillId="0" borderId="25" xfId="0" applyNumberFormat="1" applyFont="1" applyBorder="1" applyAlignment="1">
      <alignment horizontal="center" vertical="center" wrapText="1"/>
    </xf>
    <xf numFmtId="49" fontId="88" fillId="0" borderId="1" xfId="0" applyNumberFormat="1" applyFont="1" applyFill="1" applyBorder="1" applyAlignment="1">
      <alignment horizontal="center" wrapText="1"/>
    </xf>
    <xf numFmtId="49" fontId="88" fillId="0" borderId="1" xfId="0" applyNumberFormat="1" applyFont="1" applyBorder="1" applyAlignment="1" applyProtection="1">
      <alignment horizontal="left" wrapText="1"/>
      <protection locked="0"/>
    </xf>
    <xf numFmtId="3" fontId="65" fillId="0" borderId="1" xfId="0" applyNumberFormat="1" applyFont="1" applyFill="1" applyBorder="1" applyAlignment="1" applyProtection="1">
      <alignment horizontal="center"/>
      <protection locked="0"/>
    </xf>
    <xf numFmtId="3" fontId="88" fillId="0" borderId="1" xfId="0" applyNumberFormat="1" applyFont="1" applyFill="1" applyBorder="1" applyAlignment="1">
      <alignment horizontal="center" wrapText="1"/>
    </xf>
    <xf numFmtId="3" fontId="65" fillId="0" borderId="1" xfId="0" applyNumberFormat="1" applyFont="1" applyFill="1" applyBorder="1" applyAlignment="1">
      <alignment horizontal="center"/>
    </xf>
    <xf numFmtId="49" fontId="80" fillId="0" borderId="1" xfId="0" applyNumberFormat="1" applyFont="1" applyFill="1" applyBorder="1" applyAlignment="1">
      <alignment horizontal="center" vertical="center" wrapText="1"/>
    </xf>
    <xf numFmtId="49" fontId="80" fillId="0" borderId="1" xfId="3" applyNumberFormat="1" applyFont="1" applyFill="1" applyBorder="1" applyAlignment="1">
      <alignment horizontal="left" wrapText="1"/>
    </xf>
    <xf numFmtId="3" fontId="111" fillId="0" borderId="1" xfId="0" applyNumberFormat="1" applyFont="1" applyFill="1" applyBorder="1" applyAlignment="1">
      <alignment horizontal="center" wrapText="1"/>
    </xf>
    <xf numFmtId="49" fontId="22" fillId="4" borderId="1" xfId="0" applyNumberFormat="1" applyFont="1" applyFill="1" applyBorder="1" applyAlignment="1">
      <alignment horizontal="center" vertical="center" wrapText="1"/>
    </xf>
    <xf numFmtId="3" fontId="113" fillId="4" borderId="1" xfId="0" applyNumberFormat="1" applyFont="1" applyFill="1" applyBorder="1" applyAlignment="1">
      <alignment horizontal="center" wrapText="1"/>
    </xf>
    <xf numFmtId="3" fontId="64" fillId="0" borderId="3" xfId="0" applyNumberFormat="1" applyFont="1" applyBorder="1" applyAlignment="1">
      <alignment horizontal="center" wrapText="1"/>
    </xf>
    <xf numFmtId="3" fontId="19" fillId="0" borderId="3" xfId="0" applyNumberFormat="1" applyFont="1" applyBorder="1" applyAlignment="1">
      <alignment horizontal="center" wrapText="1"/>
    </xf>
    <xf numFmtId="49" fontId="99" fillId="0" borderId="1" xfId="0" applyNumberFormat="1" applyFont="1" applyBorder="1" applyAlignment="1">
      <alignment horizontal="center" wrapText="1"/>
    </xf>
    <xf numFmtId="3" fontId="65" fillId="0" borderId="3" xfId="0" applyNumberFormat="1" applyFont="1" applyBorder="1" applyAlignment="1">
      <alignment horizontal="center" wrapText="1"/>
    </xf>
    <xf numFmtId="3" fontId="65" fillId="0" borderId="1" xfId="0" applyNumberFormat="1" applyFont="1" applyBorder="1" applyAlignment="1">
      <alignment horizontal="center" wrapText="1"/>
    </xf>
    <xf numFmtId="49" fontId="80" fillId="0" borderId="4" xfId="0" applyNumberFormat="1" applyFont="1" applyBorder="1" applyAlignment="1" applyProtection="1">
      <alignment horizontal="left" wrapText="1"/>
      <protection locked="0"/>
    </xf>
    <xf numFmtId="49" fontId="85" fillId="0" borderId="1" xfId="0" applyNumberFormat="1" applyFont="1" applyBorder="1" applyAlignment="1">
      <alignment horizontal="left" wrapText="1"/>
    </xf>
    <xf numFmtId="4" fontId="65" fillId="0" borderId="1" xfId="0" applyNumberFormat="1" applyFont="1" applyBorder="1" applyAlignment="1">
      <alignment horizontal="center" wrapText="1"/>
    </xf>
    <xf numFmtId="3" fontId="64" fillId="0" borderId="4" xfId="0" applyNumberFormat="1" applyFont="1" applyBorder="1" applyAlignment="1">
      <alignment horizontal="center" wrapText="1"/>
    </xf>
    <xf numFmtId="3" fontId="78" fillId="0" borderId="4" xfId="0" applyNumberFormat="1" applyFont="1" applyFill="1" applyBorder="1" applyAlignment="1">
      <alignment horizontal="center" wrapText="1"/>
    </xf>
    <xf numFmtId="3" fontId="80" fillId="0" borderId="4" xfId="0" applyNumberFormat="1" applyFont="1" applyBorder="1" applyAlignment="1">
      <alignment horizontal="center" wrapText="1"/>
    </xf>
    <xf numFmtId="49" fontId="86" fillId="4" borderId="1" xfId="0" applyNumberFormat="1" applyFont="1" applyFill="1" applyBorder="1" applyAlignment="1">
      <alignment horizontal="center" vertical="center" wrapText="1"/>
    </xf>
    <xf numFmtId="3" fontId="111" fillId="4" borderId="1" xfId="0" applyNumberFormat="1" applyFont="1" applyFill="1" applyBorder="1" applyAlignment="1">
      <alignment horizontal="center" wrapText="1"/>
    </xf>
    <xf numFmtId="4" fontId="116" fillId="4" borderId="1" xfId="0" applyNumberFormat="1" applyFont="1" applyFill="1" applyBorder="1" applyAlignment="1">
      <alignment horizontal="center" wrapText="1"/>
    </xf>
    <xf numFmtId="4" fontId="111" fillId="4" borderId="1" xfId="0" applyNumberFormat="1" applyFont="1" applyFill="1" applyBorder="1" applyAlignment="1">
      <alignment horizontal="center" wrapText="1"/>
    </xf>
    <xf numFmtId="3" fontId="80" fillId="0" borderId="4" xfId="0" applyNumberFormat="1" applyFont="1" applyFill="1" applyBorder="1" applyAlignment="1">
      <alignment horizontal="center" wrapText="1"/>
    </xf>
    <xf numFmtId="4" fontId="111" fillId="0" borderId="1" xfId="0" applyNumberFormat="1" applyFont="1" applyBorder="1" applyAlignment="1">
      <alignment horizontal="center" wrapText="1"/>
    </xf>
    <xf numFmtId="49" fontId="78" fillId="0" borderId="5" xfId="0" applyNumberFormat="1" applyFont="1" applyBorder="1" applyAlignment="1">
      <alignment horizontal="center" vertical="center" wrapText="1"/>
    </xf>
    <xf numFmtId="3" fontId="111" fillId="0" borderId="1" xfId="0" applyNumberFormat="1" applyFont="1" applyBorder="1" applyAlignment="1">
      <alignment horizontal="center" wrapText="1"/>
    </xf>
    <xf numFmtId="49" fontId="78" fillId="0" borderId="5" xfId="0" applyNumberFormat="1" applyFont="1" applyBorder="1" applyAlignment="1">
      <alignment horizontal="center" wrapText="1"/>
    </xf>
    <xf numFmtId="4" fontId="64" fillId="0" borderId="1" xfId="0" applyNumberFormat="1" applyFont="1" applyBorder="1" applyAlignment="1">
      <alignment horizontal="center" wrapText="1"/>
    </xf>
    <xf numFmtId="49" fontId="91" fillId="2" borderId="1" xfId="0" applyNumberFormat="1" applyFont="1" applyFill="1" applyBorder="1" applyAlignment="1" applyProtection="1">
      <alignment horizontal="center" wrapText="1"/>
      <protection locked="0"/>
    </xf>
    <xf numFmtId="49" fontId="22" fillId="2" borderId="1" xfId="1" applyNumberFormat="1" applyFont="1" applyFill="1" applyBorder="1" applyAlignment="1" applyProtection="1">
      <alignment horizontal="left" wrapText="1"/>
      <protection locked="0"/>
    </xf>
    <xf numFmtId="3" fontId="93" fillId="2" borderId="1" xfId="0" applyNumberFormat="1" applyFont="1" applyFill="1" applyBorder="1" applyAlignment="1">
      <alignment horizontal="center" wrapText="1"/>
    </xf>
    <xf numFmtId="3" fontId="22" fillId="2" borderId="1" xfId="0" applyNumberFormat="1" applyFont="1" applyFill="1" applyBorder="1" applyAlignment="1">
      <alignment horizontal="center" wrapText="1"/>
    </xf>
    <xf numFmtId="49" fontId="75" fillId="0" borderId="1" xfId="3" applyNumberFormat="1" applyFont="1" applyFill="1" applyBorder="1" applyAlignment="1">
      <alignment horizontal="left" wrapText="1"/>
    </xf>
    <xf numFmtId="3" fontId="88" fillId="0" borderId="1" xfId="0" applyNumberFormat="1" applyFont="1" applyFill="1" applyBorder="1" applyAlignment="1" applyProtection="1">
      <alignment horizontal="center"/>
      <protection locked="0"/>
    </xf>
    <xf numFmtId="3" fontId="129" fillId="0" borderId="1" xfId="0" applyNumberFormat="1" applyFont="1" applyFill="1" applyBorder="1" applyAlignment="1">
      <alignment horizontal="center" wrapText="1"/>
    </xf>
    <xf numFmtId="49" fontId="130" fillId="0" borderId="1" xfId="0" applyNumberFormat="1" applyFont="1" applyFill="1" applyBorder="1" applyAlignment="1">
      <alignment horizontal="left" wrapText="1"/>
    </xf>
    <xf numFmtId="3" fontId="85" fillId="0" borderId="1" xfId="0" applyNumberFormat="1" applyFont="1" applyFill="1" applyBorder="1" applyAlignment="1">
      <alignment horizontal="center" wrapText="1"/>
    </xf>
    <xf numFmtId="0" fontId="76" fillId="0" borderId="0" xfId="0" applyFont="1"/>
    <xf numFmtId="0" fontId="76" fillId="0" borderId="0" xfId="0" applyFont="1" applyFill="1"/>
    <xf numFmtId="0" fontId="64" fillId="0" borderId="25" xfId="0" applyFont="1" applyBorder="1" applyAlignment="1">
      <alignment horizontal="center" wrapText="1"/>
    </xf>
    <xf numFmtId="3" fontId="78" fillId="0" borderId="24" xfId="0" applyNumberFormat="1" applyFont="1" applyFill="1" applyBorder="1" applyAlignment="1">
      <alignment horizontal="center" wrapText="1"/>
    </xf>
    <xf numFmtId="3" fontId="87" fillId="0" borderId="5" xfId="0" applyNumberFormat="1" applyFont="1" applyFill="1" applyBorder="1" applyAlignment="1">
      <alignment horizontal="center" wrapText="1"/>
    </xf>
    <xf numFmtId="3" fontId="78" fillId="0" borderId="5" xfId="0" applyNumberFormat="1" applyFont="1" applyFill="1" applyBorder="1" applyAlignment="1">
      <alignment horizontal="center" wrapText="1"/>
    </xf>
    <xf numFmtId="49" fontId="65" fillId="0" borderId="1" xfId="0" applyNumberFormat="1" applyFont="1" applyBorder="1" applyAlignment="1">
      <alignment horizontal="center"/>
    </xf>
    <xf numFmtId="0" fontId="75" fillId="0" borderId="1" xfId="0" applyFont="1" applyBorder="1" applyAlignment="1">
      <alignment horizontal="left" wrapText="1"/>
    </xf>
    <xf numFmtId="0" fontId="76" fillId="0" borderId="0" xfId="0" applyFont="1" applyBorder="1"/>
    <xf numFmtId="0" fontId="71" fillId="0" borderId="7" xfId="5" applyFont="1" applyBorder="1" applyAlignment="1">
      <alignment horizontal="center" vertical="center" wrapText="1"/>
    </xf>
    <xf numFmtId="0" fontId="15" fillId="4" borderId="1" xfId="5" applyFont="1" applyFill="1" applyBorder="1" applyAlignment="1">
      <alignment horizontal="center" wrapText="1"/>
    </xf>
    <xf numFmtId="3" fontId="113" fillId="4" borderId="1" xfId="5" applyNumberFormat="1" applyFont="1" applyFill="1" applyBorder="1" applyAlignment="1">
      <alignment horizontal="center" wrapText="1"/>
    </xf>
    <xf numFmtId="0" fontId="7" fillId="0" borderId="2" xfId="5" applyFont="1" applyBorder="1" applyAlignment="1">
      <alignment horizontal="center" vertical="center" wrapText="1"/>
    </xf>
    <xf numFmtId="3" fontId="15" fillId="2" borderId="2" xfId="5" applyNumberFormat="1" applyFont="1" applyFill="1" applyBorder="1" applyAlignment="1">
      <alignment horizontal="center" vertical="center" wrapText="1"/>
    </xf>
    <xf numFmtId="3" fontId="15" fillId="0" borderId="1" xfId="5" applyNumberFormat="1" applyFont="1" applyBorder="1" applyAlignment="1">
      <alignment horizontal="center" wrapText="1"/>
    </xf>
    <xf numFmtId="3" fontId="80" fillId="2" borderId="2" xfId="5" applyNumberFormat="1" applyFont="1" applyFill="1" applyBorder="1" applyAlignment="1">
      <alignment horizontal="center" vertical="center" wrapText="1"/>
    </xf>
    <xf numFmtId="0" fontId="84" fillId="0" borderId="0" xfId="5" applyFont="1" applyAlignment="1">
      <alignment horizontal="center" vertical="center" wrapText="1"/>
    </xf>
    <xf numFmtId="3" fontId="85" fillId="0" borderId="1" xfId="5" applyNumberFormat="1" applyFont="1" applyFill="1" applyBorder="1" applyAlignment="1">
      <alignment horizontal="center" wrapText="1"/>
    </xf>
    <xf numFmtId="0" fontId="80" fillId="0" borderId="1" xfId="5" applyFont="1" applyFill="1" applyBorder="1" applyAlignment="1">
      <alignment wrapText="1"/>
    </xf>
    <xf numFmtId="3" fontId="78" fillId="0" borderId="1" xfId="5" applyNumberFormat="1" applyFont="1" applyFill="1" applyBorder="1" applyAlignment="1">
      <alignment horizontal="center" wrapText="1"/>
    </xf>
    <xf numFmtId="0" fontId="23" fillId="4" borderId="1" xfId="5" applyFont="1" applyFill="1" applyBorder="1" applyAlignment="1">
      <alignment horizontal="center" vertical="center" wrapText="1"/>
    </xf>
    <xf numFmtId="49" fontId="64" fillId="0" borderId="1" xfId="0" applyNumberFormat="1" applyFont="1" applyBorder="1" applyAlignment="1">
      <alignment horizontal="center" vertical="center"/>
    </xf>
    <xf numFmtId="0" fontId="65" fillId="0" borderId="1" xfId="0" applyFont="1" applyBorder="1" applyAlignment="1">
      <alignment horizontal="left" vertical="center" wrapText="1"/>
    </xf>
    <xf numFmtId="3" fontId="65" fillId="0" borderId="1" xfId="5" applyNumberFormat="1" applyFont="1" applyBorder="1" applyAlignment="1">
      <alignment horizontal="center" wrapText="1"/>
    </xf>
    <xf numFmtId="49" fontId="19" fillId="0" borderId="1" xfId="0" applyNumberFormat="1" applyFont="1" applyFill="1" applyBorder="1" applyAlignment="1">
      <alignment horizontal="center" wrapText="1"/>
    </xf>
    <xf numFmtId="49" fontId="19" fillId="0" borderId="1" xfId="0" applyNumberFormat="1" applyFont="1" applyBorder="1" applyAlignment="1">
      <alignment horizontal="left" wrapText="1"/>
    </xf>
    <xf numFmtId="49" fontId="75" fillId="3" borderId="1" xfId="0" applyNumberFormat="1" applyFont="1" applyFill="1" applyBorder="1" applyAlignment="1">
      <alignment horizontal="left" wrapText="1"/>
    </xf>
    <xf numFmtId="0" fontId="132" fillId="0" borderId="0" xfId="0" applyFont="1"/>
    <xf numFmtId="0" fontId="133" fillId="0" borderId="0" xfId="0" applyFont="1"/>
    <xf numFmtId="0" fontId="134" fillId="0" borderId="1" xfId="0" applyFont="1" applyBorder="1"/>
    <xf numFmtId="49" fontId="15" fillId="0" borderId="1" xfId="0" applyNumberFormat="1" applyFont="1" applyBorder="1" applyAlignment="1" applyProtection="1">
      <alignment horizontal="left" wrapText="1"/>
      <protection locked="0"/>
    </xf>
    <xf numFmtId="3" fontId="110" fillId="0" borderId="1" xfId="0" applyNumberFormat="1" applyFont="1" applyBorder="1" applyAlignment="1">
      <alignment horizontal="center" wrapText="1"/>
    </xf>
    <xf numFmtId="0" fontId="19" fillId="0" borderId="0" xfId="0" applyFont="1" applyAlignment="1">
      <alignment wrapText="1"/>
    </xf>
    <xf numFmtId="3" fontId="113" fillId="0" borderId="1" xfId="0" applyNumberFormat="1" applyFont="1" applyBorder="1" applyAlignment="1">
      <alignment horizontal="center" wrapText="1"/>
    </xf>
    <xf numFmtId="3" fontId="135" fillId="0" borderId="1" xfId="0" applyNumberFormat="1" applyFont="1" applyBorder="1" applyAlignment="1">
      <alignment horizontal="center" wrapText="1"/>
    </xf>
    <xf numFmtId="49" fontId="92" fillId="0" borderId="25" xfId="0" applyNumberFormat="1" applyFont="1" applyBorder="1" applyAlignment="1">
      <alignment horizontal="center" wrapText="1"/>
    </xf>
    <xf numFmtId="0" fontId="105" fillId="5" borderId="1" xfId="0" applyFont="1" applyFill="1" applyBorder="1" applyAlignment="1">
      <alignment horizontal="center" wrapText="1"/>
    </xf>
    <xf numFmtId="49" fontId="131" fillId="0" borderId="42" xfId="0" applyNumberFormat="1" applyFont="1" applyBorder="1" applyAlignment="1">
      <alignment horizontal="center" wrapText="1"/>
    </xf>
    <xf numFmtId="0" fontId="19" fillId="5" borderId="1" xfId="0" applyFont="1" applyFill="1" applyBorder="1" applyAlignment="1">
      <alignment horizontal="center" wrapText="1"/>
    </xf>
    <xf numFmtId="0" fontId="134" fillId="0" borderId="1" xfId="0" applyFont="1" applyBorder="1" applyAlignment="1"/>
    <xf numFmtId="49" fontId="131" fillId="0" borderId="1" xfId="0" applyNumberFormat="1" applyFont="1" applyBorder="1" applyAlignment="1">
      <alignment horizontal="center" wrapText="1"/>
    </xf>
    <xf numFmtId="49" fontId="131" fillId="0" borderId="25" xfId="0" applyNumberFormat="1" applyFont="1" applyBorder="1" applyAlignment="1">
      <alignment horizontal="center" wrapText="1"/>
    </xf>
    <xf numFmtId="0" fontId="105" fillId="5" borderId="1" xfId="0" applyFont="1" applyFill="1" applyBorder="1" applyAlignment="1">
      <alignment horizontal="left" wrapText="1"/>
    </xf>
    <xf numFmtId="0" fontId="19" fillId="5" borderId="1" xfId="0" applyFont="1" applyFill="1" applyBorder="1" applyAlignment="1">
      <alignment horizontal="left" wrapText="1"/>
    </xf>
    <xf numFmtId="0" fontId="105" fillId="5" borderId="4" xfId="0" applyFont="1" applyFill="1" applyBorder="1" applyAlignment="1">
      <alignment horizontal="left" wrapText="1"/>
    </xf>
    <xf numFmtId="0" fontId="110" fillId="0" borderId="0" xfId="0" applyFont="1" applyAlignment="1">
      <alignment horizontal="center"/>
    </xf>
    <xf numFmtId="0" fontId="110" fillId="0" borderId="0" xfId="0" applyFont="1" applyAlignment="1">
      <alignment horizontal="left"/>
    </xf>
    <xf numFmtId="0" fontId="36" fillId="0" borderId="4" xfId="0" applyFont="1" applyBorder="1" applyAlignment="1">
      <alignment horizontal="center" vertical="center" wrapText="1"/>
    </xf>
    <xf numFmtId="49" fontId="42" fillId="0" borderId="1" xfId="4" applyNumberFormat="1" applyFont="1" applyFill="1" applyBorder="1" applyAlignment="1">
      <alignment horizontal="left" vertical="top" wrapText="1"/>
    </xf>
    <xf numFmtId="4" fontId="43" fillId="0" borderId="1" xfId="4" applyNumberFormat="1" applyFont="1" applyFill="1" applyBorder="1" applyAlignment="1">
      <alignment horizontal="center"/>
    </xf>
    <xf numFmtId="4" fontId="42" fillId="0" borderId="1" xfId="4" applyNumberFormat="1" applyFont="1" applyFill="1" applyBorder="1" applyAlignment="1">
      <alignment horizontal="center" wrapText="1"/>
    </xf>
    <xf numFmtId="4" fontId="36" fillId="0" borderId="1" xfId="4" applyNumberFormat="1" applyFont="1" applyFill="1" applyBorder="1" applyAlignment="1">
      <alignment horizontal="center"/>
    </xf>
    <xf numFmtId="3" fontId="19" fillId="0" borderId="1" xfId="0" applyNumberFormat="1" applyFont="1" applyFill="1" applyBorder="1" applyAlignment="1">
      <alignment horizontal="center" wrapText="1"/>
    </xf>
    <xf numFmtId="3" fontId="91" fillId="0" borderId="1" xfId="0" applyNumberFormat="1" applyFont="1" applyFill="1" applyBorder="1" applyAlignment="1">
      <alignment horizontal="center" wrapText="1"/>
    </xf>
    <xf numFmtId="3" fontId="127" fillId="0" borderId="1" xfId="0" applyNumberFormat="1" applyFont="1" applyFill="1" applyBorder="1" applyAlignment="1">
      <alignment horizontal="center" wrapText="1"/>
    </xf>
    <xf numFmtId="0" fontId="14" fillId="0" borderId="0" xfId="0" applyFont="1" applyAlignment="1">
      <alignment horizontal="center"/>
    </xf>
    <xf numFmtId="0" fontId="14" fillId="0" borderId="0" xfId="0" applyFont="1" applyFill="1" applyAlignment="1">
      <alignment horizontal="center"/>
    </xf>
    <xf numFmtId="49" fontId="128" fillId="0" borderId="1" xfId="0" applyNumberFormat="1" applyFont="1" applyFill="1" applyBorder="1" applyAlignment="1">
      <alignment horizontal="center" wrapText="1"/>
    </xf>
    <xf numFmtId="49" fontId="136" fillId="0" borderId="1" xfId="0" applyNumberFormat="1" applyFont="1" applyFill="1" applyBorder="1" applyAlignment="1">
      <alignment horizontal="left" wrapText="1"/>
    </xf>
    <xf numFmtId="3" fontId="105" fillId="0" borderId="1" xfId="0" applyNumberFormat="1" applyFont="1" applyFill="1" applyBorder="1" applyAlignment="1">
      <alignment horizontal="center" wrapText="1"/>
    </xf>
    <xf numFmtId="0" fontId="137" fillId="0" borderId="0" xfId="0" applyFont="1" applyFill="1" applyAlignment="1">
      <alignment horizontal="center"/>
    </xf>
    <xf numFmtId="49" fontId="15" fillId="0" borderId="1" xfId="2" applyNumberFormat="1" applyFont="1" applyFill="1" applyBorder="1" applyAlignment="1">
      <alignment horizontal="center" wrapText="1"/>
    </xf>
    <xf numFmtId="49" fontId="15" fillId="0" borderId="1" xfId="2" applyNumberFormat="1" applyFont="1" applyFill="1" applyBorder="1" applyAlignment="1">
      <alignment horizontal="left" wrapText="1"/>
    </xf>
    <xf numFmtId="3" fontId="19" fillId="0" borderId="3" xfId="0" applyNumberFormat="1" applyFont="1" applyFill="1" applyBorder="1" applyAlignment="1">
      <alignment horizontal="center" wrapText="1"/>
    </xf>
    <xf numFmtId="3" fontId="15" fillId="0" borderId="1" xfId="0" applyNumberFormat="1" applyFont="1" applyFill="1" applyBorder="1" applyAlignment="1">
      <alignment horizontal="center" wrapText="1"/>
    </xf>
    <xf numFmtId="3" fontId="19" fillId="0" borderId="1" xfId="0" applyNumberFormat="1" applyFont="1" applyFill="1" applyBorder="1" applyAlignment="1" applyProtection="1">
      <alignment horizontal="center" wrapText="1"/>
      <protection locked="0"/>
    </xf>
    <xf numFmtId="0" fontId="14" fillId="0" borderId="0" xfId="0" applyFont="1"/>
    <xf numFmtId="0" fontId="14" fillId="0" borderId="0" xfId="0" applyFont="1" applyFill="1"/>
    <xf numFmtId="49" fontId="138" fillId="0" borderId="1" xfId="5" applyNumberFormat="1" applyFont="1" applyFill="1" applyBorder="1" applyAlignment="1" applyProtection="1">
      <alignment horizontal="center" wrapText="1"/>
      <protection locked="0"/>
    </xf>
    <xf numFmtId="3" fontId="131" fillId="0" borderId="1" xfId="5" applyNumberFormat="1" applyFont="1" applyFill="1" applyBorder="1" applyAlignment="1" applyProtection="1">
      <alignment horizontal="center" wrapText="1"/>
      <protection locked="0"/>
    </xf>
    <xf numFmtId="3" fontId="85" fillId="0" borderId="1" xfId="5" applyNumberFormat="1" applyFont="1" applyFill="1" applyBorder="1" applyAlignment="1" applyProtection="1">
      <alignment horizontal="center" wrapText="1"/>
      <protection locked="0"/>
    </xf>
    <xf numFmtId="3" fontId="88" fillId="0" borderId="7" xfId="5" applyNumberFormat="1" applyFont="1" applyFill="1" applyBorder="1" applyAlignment="1">
      <alignment wrapText="1"/>
    </xf>
    <xf numFmtId="0" fontId="139" fillId="0" borderId="0" xfId="5" applyFont="1" applyFill="1" applyAlignment="1">
      <alignment wrapText="1"/>
    </xf>
    <xf numFmtId="0" fontId="101" fillId="0" borderId="1" xfId="5" applyFont="1" applyBorder="1" applyAlignment="1">
      <alignment wrapText="1"/>
    </xf>
    <xf numFmtId="0" fontId="101" fillId="0" borderId="1" xfId="5" applyFont="1" applyFill="1" applyBorder="1" applyAlignment="1">
      <alignment wrapText="1"/>
    </xf>
    <xf numFmtId="0" fontId="109" fillId="0" borderId="0" xfId="0" applyFont="1" applyAlignment="1">
      <alignment horizontal="center"/>
    </xf>
    <xf numFmtId="0" fontId="111" fillId="0" borderId="0" xfId="0" applyFont="1" applyAlignment="1">
      <alignment horizontal="center"/>
    </xf>
    <xf numFmtId="49" fontId="43" fillId="0" borderId="31" xfId="30" applyNumberFormat="1" applyFont="1" applyFill="1" applyBorder="1" applyAlignment="1">
      <alignment horizontal="center" wrapText="1"/>
    </xf>
    <xf numFmtId="0" fontId="0" fillId="0" borderId="0" xfId="0" applyFont="1" applyAlignment="1">
      <alignment horizontal="left"/>
    </xf>
    <xf numFmtId="0" fontId="2" fillId="0" borderId="1" xfId="0" applyFont="1" applyBorder="1" applyAlignment="1">
      <alignment horizontal="center" wrapText="1"/>
    </xf>
    <xf numFmtId="0" fontId="2" fillId="0" borderId="1" xfId="0" applyFont="1" applyBorder="1" applyAlignment="1">
      <alignment horizontal="center"/>
    </xf>
    <xf numFmtId="0" fontId="140" fillId="0" borderId="0" xfId="0" applyFont="1"/>
    <xf numFmtId="0" fontId="116" fillId="4" borderId="1" xfId="0" applyFont="1" applyFill="1" applyBorder="1" applyAlignment="1">
      <alignment horizontal="center"/>
    </xf>
    <xf numFmtId="3" fontId="113" fillId="0" borderId="0" xfId="0" applyNumberFormat="1" applyFont="1"/>
    <xf numFmtId="0" fontId="141" fillId="0" borderId="0" xfId="0" applyFont="1"/>
    <xf numFmtId="0" fontId="19" fillId="0" borderId="1" xfId="0" applyFont="1" applyFill="1" applyBorder="1" applyAlignment="1">
      <alignment horizontal="center" wrapText="1"/>
    </xf>
    <xf numFmtId="0" fontId="64" fillId="4" borderId="1" xfId="0" applyFont="1" applyFill="1" applyBorder="1" applyAlignment="1">
      <alignment horizontal="center" wrapText="1"/>
    </xf>
    <xf numFmtId="0" fontId="116" fillId="4" borderId="1" xfId="0" applyFont="1" applyFill="1" applyBorder="1" applyAlignment="1">
      <alignment horizontal="center" wrapText="1"/>
    </xf>
    <xf numFmtId="0" fontId="116" fillId="4" borderId="1" xfId="0" applyFont="1" applyFill="1" applyBorder="1" applyAlignment="1">
      <alignment wrapText="1"/>
    </xf>
    <xf numFmtId="49" fontId="113" fillId="6" borderId="1" xfId="0" applyNumberFormat="1" applyFont="1" applyFill="1" applyBorder="1" applyAlignment="1">
      <alignment horizontal="center" vertical="center"/>
    </xf>
    <xf numFmtId="49" fontId="113" fillId="6" borderId="1" xfId="0" applyNumberFormat="1" applyFont="1" applyFill="1" applyBorder="1" applyAlignment="1">
      <alignment horizontal="center"/>
    </xf>
    <xf numFmtId="0" fontId="113" fillId="6" borderId="1" xfId="0" applyFont="1" applyFill="1" applyBorder="1" applyAlignment="1">
      <alignment horizontal="center" wrapText="1"/>
    </xf>
    <xf numFmtId="3" fontId="113" fillId="6" borderId="1" xfId="0" applyNumberFormat="1" applyFont="1" applyFill="1" applyBorder="1" applyAlignment="1">
      <alignment horizontal="center"/>
    </xf>
    <xf numFmtId="0" fontId="112" fillId="0" borderId="0" xfId="0" applyFont="1" applyAlignment="1">
      <alignment horizontal="center" vertical="center"/>
    </xf>
    <xf numFmtId="0" fontId="80" fillId="0" borderId="0" xfId="0" applyFont="1" applyAlignment="1">
      <alignment horizontal="center"/>
    </xf>
    <xf numFmtId="0" fontId="61" fillId="0" borderId="0" xfId="0" applyFont="1" applyAlignment="1">
      <alignment horizontal="center"/>
    </xf>
    <xf numFmtId="0" fontId="64" fillId="0" borderId="1" xfId="0" applyFont="1" applyBorder="1"/>
    <xf numFmtId="49" fontId="78" fillId="0" borderId="5" xfId="0" applyNumberFormat="1" applyFont="1" applyFill="1" applyBorder="1" applyAlignment="1">
      <alignment horizontal="center" wrapText="1"/>
    </xf>
    <xf numFmtId="49" fontId="78" fillId="0" borderId="41" xfId="0" applyNumberFormat="1" applyFont="1" applyFill="1" applyBorder="1" applyAlignment="1">
      <alignment horizontal="center" wrapText="1"/>
    </xf>
    <xf numFmtId="49" fontId="80" fillId="0" borderId="4" xfId="0" applyNumberFormat="1" applyFont="1" applyBorder="1" applyAlignment="1">
      <alignment horizontal="center"/>
    </xf>
    <xf numFmtId="49" fontId="78" fillId="0" borderId="4" xfId="0" applyNumberFormat="1" applyFont="1" applyBorder="1" applyAlignment="1">
      <alignment horizontal="center" wrapText="1"/>
    </xf>
    <xf numFmtId="49" fontId="80" fillId="0" borderId="4" xfId="0" applyNumberFormat="1" applyFont="1" applyBorder="1" applyAlignment="1">
      <alignment horizontal="left" wrapText="1"/>
    </xf>
    <xf numFmtId="3" fontId="123" fillId="0" borderId="0" xfId="0" applyNumberFormat="1" applyFont="1" applyAlignment="1"/>
    <xf numFmtId="0" fontId="19" fillId="0" borderId="0" xfId="0" applyFont="1"/>
    <xf numFmtId="0" fontId="2" fillId="0" borderId="0" xfId="0" applyFont="1" applyAlignment="1">
      <alignment horizontal="left"/>
    </xf>
    <xf numFmtId="0" fontId="0" fillId="0" borderId="0" xfId="0" applyAlignment="1">
      <alignment horizontal="center"/>
    </xf>
    <xf numFmtId="0" fontId="2" fillId="0" borderId="0" xfId="0" applyFont="1"/>
    <xf numFmtId="0" fontId="17" fillId="0" borderId="44" xfId="0" applyFont="1" applyBorder="1" applyAlignment="1">
      <alignment horizontal="center" vertical="center"/>
    </xf>
    <xf numFmtId="0" fontId="17" fillId="0" borderId="47" xfId="0" applyFont="1" applyBorder="1" applyAlignment="1">
      <alignment horizontal="center" vertical="center"/>
    </xf>
    <xf numFmtId="0" fontId="104" fillId="0" borderId="44" xfId="0" applyFont="1" applyBorder="1" applyAlignment="1">
      <alignment horizontal="center"/>
    </xf>
    <xf numFmtId="3" fontId="19" fillId="0" borderId="47" xfId="0" applyNumberFormat="1" applyFont="1" applyBorder="1" applyAlignment="1">
      <alignment horizontal="center"/>
    </xf>
    <xf numFmtId="0" fontId="2" fillId="0" borderId="44" xfId="0" applyFont="1" applyBorder="1"/>
    <xf numFmtId="0" fontId="2" fillId="0" borderId="47" xfId="0" applyFont="1" applyBorder="1"/>
    <xf numFmtId="0" fontId="55" fillId="0" borderId="44" xfId="0" applyFont="1" applyBorder="1" applyAlignment="1">
      <alignment horizontal="center"/>
    </xf>
    <xf numFmtId="0" fontId="55" fillId="0" borderId="51" xfId="0" applyFont="1" applyBorder="1" applyAlignment="1">
      <alignment horizontal="center"/>
    </xf>
    <xf numFmtId="0" fontId="2" fillId="0" borderId="54" xfId="0" applyFont="1" applyBorder="1"/>
    <xf numFmtId="0" fontId="55" fillId="0" borderId="0" xfId="0" applyFont="1" applyBorder="1" applyAlignment="1">
      <alignment horizontal="center"/>
    </xf>
    <xf numFmtId="0" fontId="19" fillId="0" borderId="0" xfId="0" applyFont="1" applyBorder="1"/>
    <xf numFmtId="0" fontId="2" fillId="0" borderId="0" xfId="0" applyFont="1" applyBorder="1"/>
    <xf numFmtId="0" fontId="17" fillId="0" borderId="49" xfId="0" applyFont="1" applyBorder="1" applyAlignment="1">
      <alignment horizontal="center" vertical="center"/>
    </xf>
    <xf numFmtId="0" fontId="17" fillId="0" borderId="50" xfId="0" applyFont="1" applyBorder="1" applyAlignment="1">
      <alignment horizontal="center" vertical="center"/>
    </xf>
    <xf numFmtId="0" fontId="107" fillId="0" borderId="44" xfId="0" applyFont="1" applyBorder="1" applyAlignment="1">
      <alignment horizontal="center"/>
    </xf>
    <xf numFmtId="0" fontId="107" fillId="0" borderId="56" xfId="0" applyFont="1" applyBorder="1" applyAlignment="1">
      <alignment horizontal="center"/>
    </xf>
    <xf numFmtId="0" fontId="107" fillId="0" borderId="55" xfId="0" applyFont="1" applyBorder="1" applyAlignment="1">
      <alignment horizontal="left"/>
    </xf>
    <xf numFmtId="3" fontId="19" fillId="0" borderId="57" xfId="0" applyNumberFormat="1" applyFont="1" applyBorder="1" applyAlignment="1">
      <alignment horizontal="center" vertical="center"/>
    </xf>
    <xf numFmtId="0" fontId="107" fillId="0" borderId="44" xfId="0" applyFont="1" applyBorder="1" applyAlignment="1">
      <alignment horizontal="left"/>
    </xf>
    <xf numFmtId="0" fontId="107" fillId="0" borderId="56" xfId="0" applyFont="1" applyBorder="1" applyAlignment="1">
      <alignment horizontal="left"/>
    </xf>
    <xf numFmtId="0" fontId="19" fillId="0" borderId="55" xfId="0" applyFont="1" applyBorder="1" applyAlignment="1">
      <alignment horizontal="left"/>
    </xf>
    <xf numFmtId="49" fontId="104" fillId="0" borderId="44" xfId="0" applyNumberFormat="1" applyFont="1" applyBorder="1" applyAlignment="1">
      <alignment horizontal="center"/>
    </xf>
    <xf numFmtId="0" fontId="19" fillId="0" borderId="56" xfId="0" applyFont="1" applyBorder="1" applyAlignment="1">
      <alignment horizontal="center"/>
    </xf>
    <xf numFmtId="49" fontId="19" fillId="0" borderId="50" xfId="0" applyNumberFormat="1" applyFont="1" applyFill="1" applyBorder="1" applyAlignment="1" applyProtection="1">
      <alignment horizontal="left" wrapText="1"/>
      <protection locked="0"/>
    </xf>
    <xf numFmtId="3" fontId="19" fillId="0" borderId="57" xfId="0" applyNumberFormat="1" applyFont="1" applyBorder="1" applyAlignment="1">
      <alignment horizontal="center"/>
    </xf>
    <xf numFmtId="0" fontId="19" fillId="0" borderId="49" xfId="0" applyFont="1" applyBorder="1" applyAlignment="1">
      <alignment horizontal="center"/>
    </xf>
    <xf numFmtId="0" fontId="19" fillId="0" borderId="48" xfId="0" applyFont="1" applyBorder="1" applyAlignment="1"/>
    <xf numFmtId="49" fontId="19" fillId="0" borderId="44" xfId="0" applyNumberFormat="1" applyFont="1" applyBorder="1"/>
    <xf numFmtId="0" fontId="19" fillId="0" borderId="49" xfId="0" applyFont="1" applyBorder="1"/>
    <xf numFmtId="0" fontId="147" fillId="0" borderId="58" xfId="0" applyFont="1" applyBorder="1" applyAlignment="1">
      <alignment wrapText="1"/>
    </xf>
    <xf numFmtId="3" fontId="105" fillId="0" borderId="57" xfId="0" applyNumberFormat="1" applyFont="1" applyBorder="1" applyAlignment="1">
      <alignment horizontal="center"/>
    </xf>
    <xf numFmtId="49" fontId="91" fillId="0" borderId="50" xfId="0" applyNumberFormat="1" applyFont="1" applyFill="1" applyBorder="1" applyAlignment="1" applyProtection="1">
      <alignment horizontal="left" wrapText="1"/>
      <protection locked="0"/>
    </xf>
    <xf numFmtId="0" fontId="147" fillId="0" borderId="48" xfId="0" applyFont="1" applyBorder="1" applyAlignment="1"/>
    <xf numFmtId="3" fontId="147" fillId="0" borderId="47" xfId="0" applyNumberFormat="1" applyFont="1" applyBorder="1" applyAlignment="1">
      <alignment horizontal="center"/>
    </xf>
    <xf numFmtId="0" fontId="19" fillId="0" borderId="50" xfId="0" applyFont="1" applyBorder="1"/>
    <xf numFmtId="0" fontId="104" fillId="0" borderId="59" xfId="0" applyFont="1" applyBorder="1" applyAlignment="1">
      <alignment horizontal="center"/>
    </xf>
    <xf numFmtId="0" fontId="55" fillId="0" borderId="59" xfId="0" applyFont="1" applyBorder="1" applyAlignment="1">
      <alignment horizontal="center"/>
    </xf>
    <xf numFmtId="0" fontId="55" fillId="0" borderId="50" xfId="0" applyFont="1" applyBorder="1" applyAlignment="1">
      <alignment horizontal="center"/>
    </xf>
    <xf numFmtId="3" fontId="113" fillId="0" borderId="47" xfId="0" applyNumberFormat="1" applyFont="1" applyBorder="1" applyAlignment="1">
      <alignment horizontal="center"/>
    </xf>
    <xf numFmtId="0" fontId="55" fillId="0" borderId="60" xfId="0" applyFont="1" applyBorder="1" applyAlignment="1">
      <alignment horizontal="center"/>
    </xf>
    <xf numFmtId="0" fontId="55" fillId="0" borderId="61" xfId="0" applyFont="1" applyBorder="1" applyAlignment="1">
      <alignment horizontal="center"/>
    </xf>
    <xf numFmtId="0" fontId="19" fillId="0" borderId="61" xfId="0" applyFont="1" applyBorder="1"/>
    <xf numFmtId="3" fontId="19" fillId="0" borderId="54" xfId="0" applyNumberFormat="1" applyFont="1" applyBorder="1" applyAlignment="1">
      <alignment horizontal="center"/>
    </xf>
    <xf numFmtId="49" fontId="26" fillId="0" borderId="0" xfId="0" applyNumberFormat="1" applyFont="1" applyBorder="1" applyAlignment="1" applyProtection="1">
      <protection locked="0"/>
    </xf>
    <xf numFmtId="0" fontId="19" fillId="0" borderId="50" xfId="0" applyFont="1" applyBorder="1" applyAlignment="1">
      <alignment horizontal="center"/>
    </xf>
    <xf numFmtId="49" fontId="60" fillId="0" borderId="0" xfId="0" applyNumberFormat="1" applyFont="1" applyBorder="1" applyAlignment="1" applyProtection="1">
      <alignment horizontal="left"/>
      <protection locked="0"/>
    </xf>
    <xf numFmtId="0" fontId="82" fillId="0" borderId="0" xfId="0" applyFont="1" applyAlignment="1"/>
    <xf numFmtId="0" fontId="97" fillId="0" borderId="0" xfId="0" applyFont="1" applyAlignment="1">
      <alignment horizontal="center"/>
    </xf>
    <xf numFmtId="49" fontId="50" fillId="0" borderId="4" xfId="0" applyNumberFormat="1" applyFont="1" applyBorder="1" applyAlignment="1">
      <alignment horizontal="center" vertical="center"/>
    </xf>
    <xf numFmtId="49" fontId="50" fillId="0" borderId="5" xfId="0" applyNumberFormat="1" applyFont="1" applyBorder="1" applyAlignment="1">
      <alignment horizontal="center" vertical="center"/>
    </xf>
    <xf numFmtId="49" fontId="50" fillId="0" borderId="4" xfId="0" applyNumberFormat="1" applyFont="1" applyBorder="1" applyAlignment="1">
      <alignment horizontal="center" vertical="center" wrapText="1"/>
    </xf>
    <xf numFmtId="49" fontId="50" fillId="0" borderId="5" xfId="0" applyNumberFormat="1" applyFont="1" applyBorder="1" applyAlignment="1">
      <alignment horizontal="center" vertical="center" wrapText="1"/>
    </xf>
    <xf numFmtId="49" fontId="50" fillId="0" borderId="25" xfId="0" applyNumberFormat="1" applyFont="1" applyBorder="1" applyAlignment="1">
      <alignment horizontal="center" vertical="center" wrapText="1"/>
    </xf>
    <xf numFmtId="49" fontId="50" fillId="0" borderId="3" xfId="0" applyNumberFormat="1" applyFont="1" applyBorder="1" applyAlignment="1">
      <alignment horizontal="center" vertical="center" wrapText="1"/>
    </xf>
    <xf numFmtId="49" fontId="47" fillId="0" borderId="0" xfId="0" applyNumberFormat="1" applyFont="1" applyBorder="1" applyAlignment="1" applyProtection="1">
      <alignment horizontal="center" vertical="top"/>
      <protection locked="0"/>
    </xf>
    <xf numFmtId="49" fontId="96" fillId="0" borderId="0" xfId="4" applyNumberFormat="1" applyFont="1" applyFill="1" applyBorder="1" applyAlignment="1">
      <alignment horizontal="left" vertical="top" wrapText="1"/>
    </xf>
    <xf numFmtId="49" fontId="25" fillId="0" borderId="0" xfId="4" applyNumberFormat="1" applyFont="1" applyFill="1" applyBorder="1" applyAlignment="1">
      <alignment horizontal="left" vertical="top" wrapText="1"/>
    </xf>
    <xf numFmtId="1" fontId="55" fillId="0" borderId="0" xfId="4" applyNumberFormat="1" applyFont="1" applyFill="1" applyBorder="1" applyAlignment="1">
      <alignment horizontal="left" vertical="top" wrapText="1"/>
    </xf>
    <xf numFmtId="49" fontId="28" fillId="0" borderId="0" xfId="4" applyNumberFormat="1" applyFont="1" applyFill="1" applyBorder="1" applyAlignment="1" applyProtection="1">
      <alignment horizontal="left" wrapText="1"/>
      <protection locked="0"/>
    </xf>
    <xf numFmtId="0" fontId="81" fillId="0" borderId="0" xfId="0" applyFont="1" applyAlignment="1"/>
    <xf numFmtId="0" fontId="19" fillId="0" borderId="0" xfId="4" applyFont="1" applyAlignment="1"/>
    <xf numFmtId="0" fontId="19" fillId="0" borderId="0" xfId="4" applyFont="1" applyAlignment="1">
      <alignment horizontal="right"/>
    </xf>
    <xf numFmtId="1" fontId="35" fillId="0" borderId="0" xfId="4" applyNumberFormat="1" applyFont="1" applyFill="1" applyBorder="1" applyAlignment="1">
      <alignment horizontal="center" vertical="top" wrapText="1"/>
    </xf>
    <xf numFmtId="49" fontId="46" fillId="0" borderId="0" xfId="4" applyNumberFormat="1" applyFont="1" applyFill="1" applyBorder="1" applyAlignment="1" applyProtection="1">
      <alignment horizontal="left" vertical="top" wrapText="1"/>
      <protection locked="0"/>
    </xf>
    <xf numFmtId="0" fontId="36" fillId="0" borderId="1" xfId="4" applyFont="1" applyFill="1" applyBorder="1" applyAlignment="1">
      <alignment horizontal="center" vertical="center" wrapText="1"/>
    </xf>
    <xf numFmtId="49" fontId="37" fillId="0" borderId="1" xfId="4" applyNumberFormat="1" applyFont="1" applyFill="1" applyBorder="1" applyAlignment="1">
      <alignment horizontal="center" vertical="center" wrapText="1"/>
    </xf>
    <xf numFmtId="0" fontId="37" fillId="0" borderId="1" xfId="4" applyFont="1" applyFill="1" applyBorder="1" applyAlignment="1">
      <alignment horizontal="center" vertical="center"/>
    </xf>
    <xf numFmtId="0" fontId="37" fillId="0" borderId="1" xfId="4" applyFont="1" applyFill="1" applyBorder="1" applyAlignment="1">
      <alignment horizontal="center" vertical="center" wrapText="1"/>
    </xf>
    <xf numFmtId="49" fontId="40" fillId="0" borderId="25" xfId="4" applyNumberFormat="1" applyFont="1" applyFill="1" applyBorder="1" applyAlignment="1">
      <alignment horizontal="center" wrapText="1"/>
    </xf>
    <xf numFmtId="0" fontId="0" fillId="0" borderId="29" xfId="0" applyBorder="1" applyAlignment="1">
      <alignment wrapText="1"/>
    </xf>
    <xf numFmtId="0" fontId="0" fillId="0" borderId="3" xfId="0" applyBorder="1" applyAlignment="1">
      <alignment wrapText="1"/>
    </xf>
    <xf numFmtId="0" fontId="6" fillId="0" borderId="4"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0" fillId="0" borderId="1" xfId="0" applyFont="1" applyBorder="1" applyAlignment="1">
      <alignment horizontal="center" vertical="center"/>
    </xf>
    <xf numFmtId="49" fontId="6" fillId="0" borderId="4" xfId="0" applyNumberFormat="1" applyFont="1" applyBorder="1" applyAlignment="1">
      <alignment horizontal="center" vertical="center" wrapText="1"/>
    </xf>
    <xf numFmtId="0" fontId="0" fillId="0" borderId="24" xfId="0" applyBorder="1" applyAlignment="1">
      <alignment horizontal="center" vertical="center" wrapText="1"/>
    </xf>
    <xf numFmtId="0" fontId="0" fillId="0" borderId="5" xfId="0" applyBorder="1" applyAlignment="1">
      <alignment horizontal="center" vertical="center" wrapText="1"/>
    </xf>
    <xf numFmtId="0" fontId="10" fillId="0" borderId="4" xfId="0" applyFont="1" applyBorder="1" applyAlignment="1">
      <alignment horizontal="center" vertical="center" wrapText="1"/>
    </xf>
    <xf numFmtId="0" fontId="0" fillId="0" borderId="24" xfId="0" applyFont="1" applyBorder="1" applyAlignment="1">
      <alignment horizontal="center" wrapText="1"/>
    </xf>
    <xf numFmtId="0" fontId="0" fillId="0" borderId="5" xfId="0" applyFont="1" applyBorder="1" applyAlignment="1">
      <alignment horizontal="center" wrapText="1"/>
    </xf>
    <xf numFmtId="0" fontId="9" fillId="0" borderId="25" xfId="0" applyFont="1" applyBorder="1" applyAlignment="1">
      <alignment horizontal="center" vertical="center"/>
    </xf>
    <xf numFmtId="0" fontId="9" fillId="0" borderId="29" xfId="0" applyFont="1" applyBorder="1" applyAlignment="1">
      <alignment horizontal="center" vertical="center"/>
    </xf>
    <xf numFmtId="0" fontId="62" fillId="0" borderId="3" xfId="0" applyFont="1" applyBorder="1" applyAlignment="1">
      <alignment horizontal="center" vertical="center"/>
    </xf>
    <xf numFmtId="0" fontId="6" fillId="0" borderId="5" xfId="0" applyFont="1" applyBorder="1" applyAlignment="1">
      <alignment horizontal="center" vertical="center" wrapText="1"/>
    </xf>
    <xf numFmtId="49" fontId="90" fillId="0" borderId="0" xfId="4" applyNumberFormat="1" applyFont="1" applyFill="1" applyBorder="1" applyAlignment="1">
      <alignment horizontal="left" wrapText="1"/>
    </xf>
    <xf numFmtId="0" fontId="0" fillId="0" borderId="0" xfId="0" applyAlignment="1"/>
    <xf numFmtId="1" fontId="2" fillId="0" borderId="0" xfId="4" applyNumberFormat="1" applyFont="1" applyFill="1" applyBorder="1" applyAlignment="1">
      <alignment horizontal="left" vertical="top" wrapText="1"/>
    </xf>
    <xf numFmtId="0" fontId="9" fillId="0" borderId="4" xfId="0" applyFont="1" applyBorder="1" applyAlignment="1">
      <alignment horizontal="center" vertical="center" textRotation="255"/>
    </xf>
    <xf numFmtId="0" fontId="9" fillId="0" borderId="24" xfId="0" applyFont="1" applyBorder="1" applyAlignment="1">
      <alignment horizontal="center" vertical="center" textRotation="255"/>
    </xf>
    <xf numFmtId="0" fontId="9" fillId="0" borderId="5" xfId="0" applyFont="1" applyBorder="1" applyAlignment="1">
      <alignment horizontal="center" vertical="center" textRotation="255"/>
    </xf>
    <xf numFmtId="0" fontId="10" fillId="0" borderId="4" xfId="0" applyFont="1" applyBorder="1" applyAlignment="1">
      <alignment horizontal="center" vertical="center"/>
    </xf>
    <xf numFmtId="0" fontId="10" fillId="0" borderId="24" xfId="0" applyFont="1" applyBorder="1" applyAlignment="1">
      <alignment horizontal="center" vertical="center"/>
    </xf>
    <xf numFmtId="0" fontId="10" fillId="0" borderId="5" xfId="0" applyFont="1" applyBorder="1" applyAlignment="1">
      <alignment horizontal="center" vertical="center"/>
    </xf>
    <xf numFmtId="0" fontId="6" fillId="0" borderId="25"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4"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wrapText="1"/>
    </xf>
    <xf numFmtId="0" fontId="2" fillId="0" borderId="1" xfId="0" applyFont="1" applyBorder="1" applyAlignment="1">
      <alignment wrapText="1"/>
    </xf>
    <xf numFmtId="0" fontId="9" fillId="0" borderId="3" xfId="0" applyFont="1" applyBorder="1" applyAlignment="1">
      <alignment horizontal="center" vertical="center"/>
    </xf>
    <xf numFmtId="0" fontId="2" fillId="0" borderId="1" xfId="0" applyFont="1" applyBorder="1" applyAlignment="1">
      <alignment horizontal="center" vertical="center"/>
    </xf>
    <xf numFmtId="0" fontId="6" fillId="0" borderId="25" xfId="0" applyFont="1" applyBorder="1" applyAlignment="1">
      <alignment horizontal="center" vertical="center" wrapText="1"/>
    </xf>
    <xf numFmtId="0" fontId="6" fillId="0" borderId="3" xfId="0" applyFont="1" applyBorder="1" applyAlignment="1">
      <alignment horizontal="center" vertical="center" wrapText="1"/>
    </xf>
    <xf numFmtId="0" fontId="19" fillId="0" borderId="48" xfId="0" applyFont="1" applyBorder="1" applyAlignment="1">
      <alignment wrapText="1"/>
    </xf>
    <xf numFmtId="0" fontId="108" fillId="0" borderId="49" xfId="0" applyFont="1" applyBorder="1" applyAlignment="1">
      <alignment wrapText="1"/>
    </xf>
    <xf numFmtId="0" fontId="19" fillId="0" borderId="0" xfId="0" applyFont="1" applyAlignment="1"/>
    <xf numFmtId="0" fontId="54" fillId="0" borderId="0" xfId="0" applyFont="1" applyAlignment="1">
      <alignment horizontal="center"/>
    </xf>
    <xf numFmtId="0" fontId="142" fillId="0" borderId="0" xfId="0" applyFont="1" applyAlignment="1">
      <alignment horizontal="center"/>
    </xf>
    <xf numFmtId="0" fontId="143" fillId="0" borderId="0" xfId="0" applyFont="1" applyAlignment="1">
      <alignment horizontal="center"/>
    </xf>
    <xf numFmtId="0" fontId="144" fillId="0" borderId="0" xfId="0" applyFont="1" applyAlignment="1">
      <alignment horizontal="center"/>
    </xf>
    <xf numFmtId="0" fontId="145" fillId="0" borderId="8" xfId="0" applyFont="1" applyBorder="1" applyAlignment="1">
      <alignment horizontal="center" vertical="center" wrapText="1"/>
    </xf>
    <xf numFmtId="0" fontId="145" fillId="0" borderId="44" xfId="0" applyFont="1" applyBorder="1" applyAlignment="1">
      <alignment horizontal="center" vertical="center"/>
    </xf>
    <xf numFmtId="0" fontId="145" fillId="0" borderId="40" xfId="0" applyFont="1" applyBorder="1" applyAlignment="1">
      <alignment horizontal="center" vertical="center" wrapText="1"/>
    </xf>
    <xf numFmtId="0" fontId="146" fillId="0" borderId="43" xfId="0" applyFont="1" applyBorder="1" applyAlignment="1">
      <alignment horizontal="center" vertical="center"/>
    </xf>
    <xf numFmtId="0" fontId="146" fillId="0" borderId="45" xfId="0" applyFont="1" applyBorder="1" applyAlignment="1">
      <alignment horizontal="center" vertical="center"/>
    </xf>
    <xf numFmtId="0" fontId="146" fillId="0" borderId="46" xfId="0" applyFont="1" applyBorder="1" applyAlignment="1">
      <alignment horizontal="center" vertical="center"/>
    </xf>
    <xf numFmtId="0" fontId="145" fillId="0" borderId="11" xfId="0" applyFont="1" applyBorder="1" applyAlignment="1">
      <alignment horizontal="center" vertical="center"/>
    </xf>
    <xf numFmtId="0" fontId="146" fillId="0" borderId="47" xfId="0" applyFont="1" applyBorder="1" applyAlignment="1">
      <alignment horizontal="center" vertical="center"/>
    </xf>
    <xf numFmtId="0" fontId="17" fillId="0" borderId="48" xfId="0" applyFont="1" applyBorder="1" applyAlignment="1">
      <alignment horizontal="center" vertical="center"/>
    </xf>
    <xf numFmtId="0" fontId="0" fillId="0" borderId="49" xfId="0" applyBorder="1" applyAlignment="1">
      <alignment horizontal="center" vertical="center"/>
    </xf>
    <xf numFmtId="0" fontId="107" fillId="0" borderId="44" xfId="0" applyFont="1" applyBorder="1" applyAlignment="1">
      <alignment horizontal="left"/>
    </xf>
    <xf numFmtId="0" fontId="107" fillId="0" borderId="49" xfId="0" applyFont="1" applyBorder="1" applyAlignment="1">
      <alignment horizontal="left"/>
    </xf>
    <xf numFmtId="0" fontId="106" fillId="0" borderId="50" xfId="0" applyFont="1" applyBorder="1" applyAlignment="1">
      <alignment horizontal="left"/>
    </xf>
    <xf numFmtId="0" fontId="106" fillId="0" borderId="47" xfId="0" applyFont="1" applyBorder="1" applyAlignment="1">
      <alignment horizontal="left"/>
    </xf>
    <xf numFmtId="0" fontId="19" fillId="0" borderId="48" xfId="0" applyFont="1" applyBorder="1" applyAlignment="1">
      <alignment horizontal="left"/>
    </xf>
    <xf numFmtId="0" fontId="108" fillId="0" borderId="49" xfId="0" applyFont="1" applyBorder="1" applyAlignment="1">
      <alignment horizontal="left"/>
    </xf>
    <xf numFmtId="0" fontId="19" fillId="0" borderId="48" xfId="0" applyFont="1" applyBorder="1" applyAlignment="1"/>
    <xf numFmtId="0" fontId="108" fillId="0" borderId="49" xfId="0" applyFont="1" applyBorder="1" applyAlignment="1"/>
    <xf numFmtId="0" fontId="2" fillId="0" borderId="48" xfId="0" applyFont="1" applyBorder="1" applyAlignment="1"/>
    <xf numFmtId="0" fontId="0" fillId="0" borderId="49" xfId="0" applyBorder="1" applyAlignment="1"/>
    <xf numFmtId="0" fontId="106" fillId="0" borderId="55" xfId="0" applyFont="1" applyBorder="1" applyAlignment="1">
      <alignment horizontal="left"/>
    </xf>
    <xf numFmtId="0" fontId="55" fillId="0" borderId="0" xfId="0" applyFont="1" applyBorder="1" applyAlignment="1">
      <alignment horizontal="center"/>
    </xf>
    <xf numFmtId="0" fontId="0" fillId="0" borderId="0" xfId="0" applyBorder="1" applyAlignment="1"/>
    <xf numFmtId="0" fontId="19" fillId="0" borderId="48" xfId="0" applyFont="1" applyBorder="1" applyAlignment="1">
      <alignment horizontal="left" wrapText="1"/>
    </xf>
    <xf numFmtId="0" fontId="19" fillId="0" borderId="49" xfId="0" applyFont="1" applyBorder="1" applyAlignment="1">
      <alignment horizontal="left" wrapText="1"/>
    </xf>
    <xf numFmtId="0" fontId="19" fillId="0" borderId="52" xfId="0" applyFont="1" applyBorder="1" applyAlignment="1"/>
    <xf numFmtId="0" fontId="108" fillId="0" borderId="53" xfId="0" applyFont="1" applyBorder="1" applyAlignment="1"/>
    <xf numFmtId="0" fontId="51" fillId="0" borderId="0" xfId="0" applyFont="1" applyAlignment="1">
      <alignment horizontal="center"/>
    </xf>
    <xf numFmtId="0" fontId="55" fillId="0" borderId="0" xfId="0" applyFont="1" applyAlignment="1">
      <alignment horizontal="center"/>
    </xf>
    <xf numFmtId="0" fontId="104" fillId="0" borderId="8" xfId="0" applyFont="1" applyBorder="1" applyAlignment="1">
      <alignment horizontal="center" vertical="center" wrapText="1"/>
    </xf>
    <xf numFmtId="0" fontId="104" fillId="0" borderId="44" xfId="0" applyFont="1" applyBorder="1" applyAlignment="1">
      <alignment horizontal="center" vertical="center"/>
    </xf>
    <xf numFmtId="0" fontId="104" fillId="0" borderId="9" xfId="0" applyFont="1" applyBorder="1" applyAlignment="1">
      <alignment horizontal="center" vertical="center" wrapText="1"/>
    </xf>
    <xf numFmtId="0" fontId="100" fillId="0" borderId="50" xfId="0" applyFont="1" applyBorder="1" applyAlignment="1">
      <alignment horizontal="center" vertical="center" wrapText="1"/>
    </xf>
    <xf numFmtId="0" fontId="104" fillId="0" borderId="11" xfId="0" applyFont="1" applyBorder="1" applyAlignment="1">
      <alignment horizontal="center" vertical="center"/>
    </xf>
    <xf numFmtId="0" fontId="100" fillId="0" borderId="47" xfId="0" applyFont="1" applyBorder="1" applyAlignment="1">
      <alignment horizontal="center" vertical="center"/>
    </xf>
    <xf numFmtId="0" fontId="9" fillId="0" borderId="1" xfId="0" applyFont="1" applyBorder="1" applyAlignment="1">
      <alignment horizontal="center" vertical="center" wrapText="1"/>
    </xf>
    <xf numFmtId="0" fontId="0" fillId="0" borderId="1" xfId="0" applyBorder="1" applyAlignment="1">
      <alignment wrapText="1"/>
    </xf>
    <xf numFmtId="0" fontId="110" fillId="0" borderId="0" xfId="0" applyFont="1" applyAlignment="1">
      <alignment horizontal="center"/>
    </xf>
    <xf numFmtId="0" fontId="110" fillId="0" borderId="0" xfId="0" applyFont="1" applyAlignment="1">
      <alignment horizontal="left"/>
    </xf>
    <xf numFmtId="0" fontId="6" fillId="0" borderId="4" xfId="5" applyFont="1" applyBorder="1" applyAlignment="1">
      <alignment horizontal="center" vertical="center" wrapText="1"/>
    </xf>
    <xf numFmtId="0" fontId="9" fillId="0" borderId="4" xfId="5" applyFont="1" applyBorder="1" applyAlignment="1">
      <alignment horizontal="center" vertical="center" wrapText="1"/>
    </xf>
    <xf numFmtId="0" fontId="36" fillId="0" borderId="4" xfId="0" applyFont="1" applyBorder="1" applyAlignment="1">
      <alignment horizontal="center" vertical="center" wrapText="1"/>
    </xf>
    <xf numFmtId="0" fontId="113" fillId="0" borderId="4" xfId="0" applyFont="1" applyBorder="1" applyAlignment="1">
      <alignment horizontal="center" vertical="center" wrapText="1"/>
    </xf>
    <xf numFmtId="0" fontId="9" fillId="0" borderId="4" xfId="0" applyFont="1" applyBorder="1" applyAlignment="1">
      <alignment horizontal="center" vertical="center" wrapText="1"/>
    </xf>
  </cellXfs>
  <cellStyles count="31">
    <cellStyle name="Normal_meresha_07" xfId="8"/>
    <cellStyle name="Гиперссылка" xfId="1" builtinId="8"/>
    <cellStyle name="Звичайний 10" xfId="9"/>
    <cellStyle name="Звичайний 11" xfId="10"/>
    <cellStyle name="Звичайний 12" xfId="11"/>
    <cellStyle name="Звичайний 13" xfId="12"/>
    <cellStyle name="Звичайний 14" xfId="13"/>
    <cellStyle name="Звичайний 15" xfId="14"/>
    <cellStyle name="Звичайний 16" xfId="15"/>
    <cellStyle name="Звичайний 17" xfId="16"/>
    <cellStyle name="Звичайний 18" xfId="17"/>
    <cellStyle name="Звичайний 19" xfId="18"/>
    <cellStyle name="Звичайний 2" xfId="19"/>
    <cellStyle name="Звичайний 20" xfId="20"/>
    <cellStyle name="Звичайний 3" xfId="21"/>
    <cellStyle name="Звичайний 4" xfId="22"/>
    <cellStyle name="Звичайний 5" xfId="23"/>
    <cellStyle name="Звичайний 6" xfId="24"/>
    <cellStyle name="Звичайний 7" xfId="25"/>
    <cellStyle name="Звичайний 8" xfId="26"/>
    <cellStyle name="Звичайний 9" xfId="27"/>
    <cellStyle name="Обычный" xfId="0" builtinId="0"/>
    <cellStyle name="Обычный 2" xfId="7"/>
    <cellStyle name="Обычный 2 2" xfId="29"/>
    <cellStyle name="Обычный_Dod1" xfId="2"/>
    <cellStyle name="Обычный_Dod2" xfId="3"/>
    <cellStyle name="Обычный_Dod5" xfId="4"/>
    <cellStyle name="Обычный_Dod5 2" xfId="30"/>
    <cellStyle name="Обычный_Dod6" xfId="5"/>
    <cellStyle name="Обычный_ZV1PIV98" xfId="6"/>
    <cellStyle name="Стиль 1" xfId="28"/>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466725</xdr:colOff>
      <xdr:row>0</xdr:row>
      <xdr:rowOff>47625</xdr:rowOff>
    </xdr:from>
    <xdr:to>
      <xdr:col>6</xdr:col>
      <xdr:colOff>114300</xdr:colOff>
      <xdr:row>3</xdr:row>
      <xdr:rowOff>0</xdr:rowOff>
    </xdr:to>
    <xdr:sp macro="" textlink="">
      <xdr:nvSpPr>
        <xdr:cNvPr id="2426"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7"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8"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9"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0"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1"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2"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3"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4"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5"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6"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7"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8"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9"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0"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1"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2"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3"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4"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5"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6"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7"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8"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9"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0"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1"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2"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3"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4"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5"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6"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7"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8"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9"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0"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1"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2"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3"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4"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5"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6"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7"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8"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9"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0"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1"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2"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3"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4"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5"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6"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7"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8"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9"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80" name="Text Box 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81" name="Text Box 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82" name="Text Box 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83" name="Text Box 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84" name="Text Box 1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85" name="Text Box 1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86" name="Text Box 1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87" name="Text Box 1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88" name="Text Box 1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89" name="Text Box 2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90" name="Text Box 2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91" name="Text Box 2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92" name="Text Box 2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93" name="Text Box 2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94" name="Text Box 3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95" name="Text Box 3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96" name="Text Box 3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97" name="Text Box 3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8"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9"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0"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1"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2"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3"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4"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5"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6"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7"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8"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9"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0"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1"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2"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3"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4"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5"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6"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7"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8"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9"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0"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1"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2"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3"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4"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5"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6"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7"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8"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9"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0"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1"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2"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3"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4"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5"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6"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7"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8"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9"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0"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1"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2"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3"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4"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5"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6"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7"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8"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9"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0"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1"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2"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3"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4"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5"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6"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7"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8"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9"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0"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1"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2"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3"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4"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5"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6"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7"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8"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9"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0"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1"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2"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3"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4"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5"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6"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7"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8"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9" name="Text Box 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80" name="Text Box 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81" name="Text Box 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82" name="Text Box 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83" name="Text Box 1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84" name="Text Box 1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85" name="Text Box 1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86" name="Text Box 1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87" name="Text Box 1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88" name="Text Box 2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89" name="Text Box 2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90" name="Text Box 2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91" name="Text Box 2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92" name="Text Box 2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93" name="Text Box 3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94" name="Text Box 3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95" name="Text Box 3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96" name="Text Box 3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7"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8"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9"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0"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1"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2"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3"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4"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5"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6"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7"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8"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9"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0"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1"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2"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3"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4"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5"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6"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7"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8"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9"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20"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21"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22"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23"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25" name="Text Box 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27" name="Text Box 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29" name="Text Box 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31" name="Text Box 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33" name="Text Box 1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35" name="Text Box 1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37" name="Text Box 1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39" name="Text Box 1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41" name="Text Box 1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43" name="Text Box 2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45" name="Text Box 2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47" name="Text Box 2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49" name="Text Box 2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51" name="Text Box 2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53" name="Text Box 3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55" name="Text Box 3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57" name="Text Box 3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59" name="Text Box 3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60"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61"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62"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63"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64"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65"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66"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67"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68"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69"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0"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1"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2"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3"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4"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5"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6"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7"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8"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9"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0"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1"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2"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3"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4"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5"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6"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7"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8"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9"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0"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1"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2"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3"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4"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5"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6"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7"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8"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9"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0"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1"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2"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3"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4"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5"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6"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7"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8"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9"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10"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11"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12"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13"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14" name="Text Box 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15" name="Text Box 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16" name="Text Box 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17" name="Text Box 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18" name="Text Box 1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19" name="Text Box 1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20" name="Text Box 1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21" name="Text Box 1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22" name="Text Box 1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23" name="Text Box 2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24" name="Text Box 2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25" name="Text Box 2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26" name="Text Box 2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27" name="Text Box 2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28" name="Text Box 3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29" name="Text Box 3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30" name="Text Box 3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31" name="Text Box 3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32"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33"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34"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35"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36"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37"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38"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39"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40"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41"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42"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43"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44"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45"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46"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47"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48"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49"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50"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51"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52"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53"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54"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55"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56"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57"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58"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59"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60"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61"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62"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63"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64"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65"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66"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67"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68"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69"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70"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71"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72"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73"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74"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75"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76"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77"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78"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79"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80"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81"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82"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83"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84"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85"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86"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87"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88"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89"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90"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91"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92"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93"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94"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95"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96"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97"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98"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99"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00"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01"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02"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03"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04"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05"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06"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07"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08"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09"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10"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11"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12"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13" name="Text Box 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14" name="Text Box 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15" name="Text Box 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16" name="Text Box 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17" name="Text Box 1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18" name="Text Box 1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19" name="Text Box 1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20" name="Text Box 1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21" name="Text Box 1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22" name="Text Box 2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23" name="Text Box 2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24" name="Text Box 2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25" name="Text Box 2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26" name="Text Box 2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27" name="Text Box 3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28" name="Text Box 3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29" name="Text Box 3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30" name="Text Box 3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31"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32"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33"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34"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35"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36"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37"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38"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39"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40"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41"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42"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43"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44"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45"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46"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47"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48"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49"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50"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51"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52"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53"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54"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55"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56"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57"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59" name="Text Box 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61" name="Text Box 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63" name="Text Box 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65" name="Text Box 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67" name="Text Box 1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69" name="Text Box 1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71" name="Text Box 1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73" name="Text Box 1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75" name="Text Box 1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77" name="Text Box 2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79" name="Text Box 2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81" name="Text Box 2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83" name="Text Box 2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85" name="Text Box 2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87" name="Text Box 3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89" name="Text Box 3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91" name="Text Box 3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93" name="Text Box 3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94"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95"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96"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97"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98"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99"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0"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1"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2"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3"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4"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5"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6"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7"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8"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9"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0"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1"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2"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3"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4"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5"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6"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7"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8"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9"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0"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1"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2"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3"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4"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5"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6"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7"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8"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9"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0"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1"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2"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3"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4"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5"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6"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7"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8"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9"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40"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41"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42"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43"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44"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45"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46"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47"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48" name="Text Box 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49" name="Text Box 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50" name="Text Box 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51" name="Text Box 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52" name="Text Box 1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53" name="Text Box 1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54" name="Text Box 1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55" name="Text Box 1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56" name="Text Box 1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57" name="Text Box 2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58" name="Text Box 2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59" name="Text Box 2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60" name="Text Box 2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61" name="Text Box 2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62" name="Text Box 3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63" name="Text Box 3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64" name="Text Box 3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965" name="Text Box 3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66"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67"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68"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69"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70"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71"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72"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73"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74"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75"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76"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77"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78"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79"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0"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1"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2"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3"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4"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5"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6"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7"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8"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9"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0"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1"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2"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3"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4"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5"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6"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7"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8"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9"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0"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1"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2"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3"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4"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5"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6"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7"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8"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9"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10"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11"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12"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13"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14"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15"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16"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17"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18"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19"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20"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21"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22"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23"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24"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25"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26"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27"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28"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29"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0"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1"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2"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3"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4"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5"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6"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7"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8"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9"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40"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41"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42"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43"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44"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45"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46"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47" name="Text Box 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48" name="Text Box 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49" name="Text Box 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50" name="Text Box 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51" name="Text Box 1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52" name="Text Box 1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53" name="Text Box 1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54" name="Text Box 1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55" name="Text Box 1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56" name="Text Box 2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57" name="Text Box 2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58" name="Text Box 2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59" name="Text Box 2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60" name="Text Box 2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61" name="Text Box 3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62" name="Text Box 3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63" name="Text Box 3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64" name="Text Box 3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65"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66"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67"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68"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69"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0"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1"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2"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3"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4"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5"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6"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7"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8"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9"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80"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81"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82"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83"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84"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85"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86"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87"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88"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89"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90"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91"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93" name="Text Box 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95" name="Text Box 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97" name="Text Box 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099" name="Text Box 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01" name="Text Box 1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03" name="Text Box 1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05" name="Text Box 1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07" name="Text Box 1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09" name="Text Box 1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11" name="Text Box 2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3112" name="Text Box 21"/>
        <xdr:cNvSpPr txBox="1">
          <a:spLocks noChangeArrowheads="1"/>
        </xdr:cNvSpPr>
      </xdr:nvSpPr>
      <xdr:spPr bwMode="auto">
        <a:xfrm>
          <a:off x="1238250" y="2209800"/>
          <a:ext cx="11763375"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13" name="Text Box 2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15" name="Text Box 2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17" name="Text Box 2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3118" name="Text Box 27"/>
        <xdr:cNvSpPr txBox="1">
          <a:spLocks noChangeArrowheads="1"/>
        </xdr:cNvSpPr>
      </xdr:nvSpPr>
      <xdr:spPr bwMode="auto">
        <a:xfrm>
          <a:off x="1238250" y="2209800"/>
          <a:ext cx="11763375"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19" name="Text Box 2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21" name="Text Box 3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23" name="Text Box 3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3124" name="Text Box 33"/>
        <xdr:cNvSpPr txBox="1">
          <a:spLocks noChangeArrowheads="1"/>
        </xdr:cNvSpPr>
      </xdr:nvSpPr>
      <xdr:spPr bwMode="auto">
        <a:xfrm>
          <a:off x="1238250" y="2209800"/>
          <a:ext cx="11763375"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25" name="Text Box 3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3126" name="Text Box 35"/>
        <xdr:cNvSpPr txBox="1">
          <a:spLocks noChangeArrowheads="1"/>
        </xdr:cNvSpPr>
      </xdr:nvSpPr>
      <xdr:spPr bwMode="auto">
        <a:xfrm>
          <a:off x="1238250" y="2209800"/>
          <a:ext cx="11763375"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27" name="Text Box 3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28"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29"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0"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1"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2"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3"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4"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5"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6"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7"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8"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9"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0"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1"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2"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3"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4"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5"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6"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7"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8"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9"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0"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1"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2"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3"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4"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5"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6"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7"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8"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9"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0"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1"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2"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3"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4"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5"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6"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7"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8"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9"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0"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1"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2"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3"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4"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5"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6"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7"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8"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9"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80"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81"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82" name="Text Box 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83" name="Text Box 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84" name="Text Box 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85" name="Text Box 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86" name="Text Box 1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87" name="Text Box 1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88" name="Text Box 1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89" name="Text Box 1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90" name="Text Box 1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91" name="Text Box 2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92" name="Text Box 2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93" name="Text Box 2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94" name="Text Box 2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95" name="Text Box 2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96" name="Text Box 3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97" name="Text Box 3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98" name="Text Box 3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199" name="Text Box 3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0"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1"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2"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3"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4"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5"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6"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7"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8"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9"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0"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1"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2"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3"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4"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5"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6"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7"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8"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9"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20"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21"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22"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23"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24"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25"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26"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27"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28"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29"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30"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31"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32"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33"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34"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35"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36"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37"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38"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39"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0"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1"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2"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3"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4"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5"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6"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7"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8"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9"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0"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1"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2"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3"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4"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5"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6"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7"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8"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9"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0"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1"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2"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3"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4"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5"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6"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7"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8"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9"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0"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1"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2"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3"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4"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5"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6"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7"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8"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9"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80"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81" name="Text Box 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82" name="Text Box 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83" name="Text Box 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84" name="Text Box 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85" name="Text Box 1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86" name="Text Box 1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87" name="Text Box 1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88" name="Text Box 1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89" name="Text Box 1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90" name="Text Box 2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91" name="Text Box 2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92" name="Text Box 2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93" name="Text Box 2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94" name="Text Box 2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95" name="Text Box 3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96" name="Text Box 3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97" name="Text Box 3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298" name="Text Box 3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99"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00"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01"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02"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03"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04"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05"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06"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07"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08" name="Text Box 2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09" name="Text Box 2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0" name="Text Box 2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1" name="Text Box 2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2" name="Text Box 2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3" name="Text Box 3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4" name="Text Box 3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5" name="Text Box 3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6" name="Text Box 3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7" name="Text Box 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8" name="Text Box 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9" name="Text Box 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20" name="Text Box 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21" name="Text Box 10"/>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22" name="Text Box 12"/>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23" name="Text Box 14"/>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24" name="Text Box 16"/>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25" name="Text Box 18"/>
        <xdr:cNvSpPr txBox="1">
          <a:spLocks noChangeArrowheads="1"/>
        </xdr:cNvSpPr>
      </xdr:nvSpPr>
      <xdr:spPr bwMode="auto">
        <a:xfrm>
          <a:off x="10572750" y="47625"/>
          <a:ext cx="2543175" cy="95250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3326" name="Text Box 1"/>
        <xdr:cNvSpPr txBox="1">
          <a:spLocks noChangeArrowheads="1"/>
        </xdr:cNvSpPr>
      </xdr:nvSpPr>
      <xdr:spPr bwMode="auto">
        <a:xfrm>
          <a:off x="1238250" y="2209800"/>
          <a:ext cx="11763375"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27" name="Text Box 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29" name="Text Box 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31" name="Text Box 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3332" name="Text Box 7"/>
        <xdr:cNvSpPr txBox="1">
          <a:spLocks noChangeArrowheads="1"/>
        </xdr:cNvSpPr>
      </xdr:nvSpPr>
      <xdr:spPr bwMode="auto">
        <a:xfrm>
          <a:off x="1238250" y="2209800"/>
          <a:ext cx="11763375"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33" name="Text Box 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3334" name="Text Box 9"/>
        <xdr:cNvSpPr txBox="1">
          <a:spLocks noChangeArrowheads="1"/>
        </xdr:cNvSpPr>
      </xdr:nvSpPr>
      <xdr:spPr bwMode="auto">
        <a:xfrm>
          <a:off x="1238250" y="2209800"/>
          <a:ext cx="11763375"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35" name="Text Box 1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37" name="Text Box 1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39" name="Text Box 1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41" name="Text Box 1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43" name="Text Box 1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45" name="Text Box 2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47" name="Text Box 2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49" name="Text Box 2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3350" name="Text Box 25"/>
        <xdr:cNvSpPr txBox="1">
          <a:spLocks noChangeArrowheads="1"/>
        </xdr:cNvSpPr>
      </xdr:nvSpPr>
      <xdr:spPr bwMode="auto">
        <a:xfrm>
          <a:off x="1238250" y="2209800"/>
          <a:ext cx="11763375"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51" name="Text Box 2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53" name="Text Box 28"/>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55" name="Text Box 30"/>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57" name="Text Box 32"/>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3358" name="Text Box 33"/>
        <xdr:cNvSpPr txBox="1">
          <a:spLocks noChangeArrowheads="1"/>
        </xdr:cNvSpPr>
      </xdr:nvSpPr>
      <xdr:spPr bwMode="auto">
        <a:xfrm>
          <a:off x="1238250" y="2209800"/>
          <a:ext cx="11763375"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59" name="Text Box 34"/>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3360" name="Text Box 35"/>
        <xdr:cNvSpPr txBox="1">
          <a:spLocks noChangeArrowheads="1"/>
        </xdr:cNvSpPr>
      </xdr:nvSpPr>
      <xdr:spPr bwMode="auto">
        <a:xfrm>
          <a:off x="1238250" y="2209800"/>
          <a:ext cx="11763375"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361" name="Text Box 36"/>
        <xdr:cNvSpPr txBox="1">
          <a:spLocks noChangeArrowheads="1"/>
        </xdr:cNvSpPr>
      </xdr:nvSpPr>
      <xdr:spPr bwMode="auto">
        <a:xfrm>
          <a:off x="13468350" y="47625"/>
          <a:ext cx="990600"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38"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39"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0"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1"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2"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3"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4"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5"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6"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7"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8"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9"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0"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1"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2"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3"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4"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5"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6"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7"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8"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9"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0"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1"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2"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3"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4"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5"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6"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7"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8"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9"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0"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1"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2"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3"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4"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5"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6"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7"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8"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9"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0"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1"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2"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3"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4"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5"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6"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7"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8"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9"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0"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1"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92" name="Text Box 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93" name="Text Box 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94" name="Text Box 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95" name="Text Box 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96" name="Text Box 1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97" name="Text Box 1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98" name="Text Box 1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99" name="Text Box 1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00" name="Text Box 1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01" name="Text Box 2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02" name="Text Box 2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03" name="Text Box 2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04" name="Text Box 2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05" name="Text Box 2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06" name="Text Box 3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07" name="Text Box 3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08" name="Text Box 3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09" name="Text Box 3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0"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1"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2"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3"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4"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5"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6"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7"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8"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9"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0"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1"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2"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3"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4"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5"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6"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7"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8"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9"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30"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31"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32"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33"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34"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35"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36"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37"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38"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39"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0"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1"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2"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3"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4"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5"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6"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7"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8"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9"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0"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1"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2"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3"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4"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5"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6"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7"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8"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9"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0"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1"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2"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3"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4"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5"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6"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7"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8"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9"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0"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1"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2"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3"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4"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5"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6"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7"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8"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9"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0"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1"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2"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3"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4"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5"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6"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7"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8"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9"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90"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1" name="Text Box 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2" name="Text Box 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3" name="Text Box 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4" name="Text Box 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5" name="Text Box 1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6" name="Text Box 1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7" name="Text Box 1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8" name="Text Box 1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9" name="Text Box 1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00" name="Text Box 2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01" name="Text Box 2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02" name="Text Box 2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03" name="Text Box 2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04" name="Text Box 2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05" name="Text Box 3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06" name="Text Box 3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07" name="Text Box 3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08" name="Text Box 3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9"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0"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1"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2"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3"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4"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5"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6"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7"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8"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9"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0"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1"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2"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3"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4"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5"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6"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7"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8"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9"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0"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1"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2"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3"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4"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5"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36" name="Text Box 1"/>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37" name="Text Box 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39" name="Text Box 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40" name="Text Box 5"/>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41" name="Text Box 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43" name="Text Box 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45" name="Text Box 1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47" name="Text Box 1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48" name="Text Box 13"/>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49" name="Text Box 1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50" name="Text Box 15"/>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51" name="Text Box 1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52" name="Text Box 17"/>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53" name="Text Box 1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54" name="Text Box 19"/>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55" name="Text Box 2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57" name="Text Box 2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58" name="Text Box 23"/>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59" name="Text Box 2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60" name="Text Box 25"/>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1" name="Text Box 2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62" name="Text Box 27"/>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3" name="Text Box 2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64" name="Text Box 29"/>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5" name="Text Box 3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7" name="Text Box 3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68" name="Text Box 33"/>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9" name="Text Box 3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70" name="Text Box 35"/>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71" name="Text Box 3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2"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3"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4"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5"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6"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7"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8"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9"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0"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1"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2"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3"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4"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5"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6"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7"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8"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9"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0"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1"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2"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3"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4"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5"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6"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7"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8"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9"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0"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1"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2"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3"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4"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5"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6"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7"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8"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9"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0"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1"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2"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3"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4"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5"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6"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7"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8"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9"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0"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1"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2"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3"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4"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5"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26" name="Text Box 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27" name="Text Box 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28" name="Text Box 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29" name="Text Box 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30" name="Text Box 1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31" name="Text Box 1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32" name="Text Box 1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33" name="Text Box 1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34" name="Text Box 1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35" name="Text Box 2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36" name="Text Box 2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37" name="Text Box 2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38" name="Text Box 2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39" name="Text Box 2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40" name="Text Box 3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41" name="Text Box 3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42" name="Text Box 3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43" name="Text Box 3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4"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5"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6"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7"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8"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9"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0"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1"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2"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3"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4"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5"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6"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7"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8"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9"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0"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1"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2"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3"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4"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5"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6"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7"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8"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9"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0"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1"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2"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3"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4"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5"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6"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7"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8"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9"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0"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1"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2"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3"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4"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5"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6"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7"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8"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9"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0"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1"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2"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3"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4"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5"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6"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7"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8"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9"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0"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1"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2"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3"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4"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5"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6"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7"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8"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9"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0"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1"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2"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3"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4"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5"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6"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7"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8"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9"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0"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1"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2"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3"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4"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5" name="Text Box 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6" name="Text Box 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7" name="Text Box 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8" name="Text Box 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9" name="Text Box 1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30" name="Text Box 1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31" name="Text Box 1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32" name="Text Box 1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33" name="Text Box 1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34" name="Text Box 2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35" name="Text Box 2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36" name="Text Box 2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37" name="Text Box 2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38" name="Text Box 2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39" name="Text Box 3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40" name="Text Box 3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41" name="Text Box 3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42" name="Text Box 3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3"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4"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5"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6"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7"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8"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9"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0"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1"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2"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3"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4"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5"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6"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7"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8"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9"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0"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1"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2"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3"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4"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5"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6"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7"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8"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9"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71" name="Text Box 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73" name="Text Box 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74" name="Text Box 5"/>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75" name="Text Box 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76" name="Text Box 7"/>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77" name="Text Box 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78" name="Text Box 9"/>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79" name="Text Box 1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80" name="Text Box 11"/>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1" name="Text Box 1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3" name="Text Box 1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84" name="Text Box 15"/>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5" name="Text Box 1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7" name="Text Box 1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9" name="Text Box 2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1" name="Text Box 2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3" name="Text Box 2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5" name="Text Box 2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7" name="Text Box 2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9" name="Text Box 3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01" name="Text Box 3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03" name="Text Box 3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05" name="Text Box 3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6"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7"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8"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9"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0"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1"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2"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3"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4"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5"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6"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7"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8"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9"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0"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1"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2"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3"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4"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5"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6"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7"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8"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9"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0"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1"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2"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3"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4"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5"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6"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7"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8"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9"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0"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1"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2"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3"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4"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5"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6"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7"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8"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9"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0"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1"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2"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3"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4"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5"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6"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7"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8"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9"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60" name="Text Box 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61" name="Text Box 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62" name="Text Box 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63" name="Text Box 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64" name="Text Box 1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65" name="Text Box 1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66" name="Text Box 1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67" name="Text Box 1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68" name="Text Box 1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69" name="Text Box 2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70" name="Text Box 2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71" name="Text Box 2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72" name="Text Box 2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73" name="Text Box 2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74" name="Text Box 3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75" name="Text Box 3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76" name="Text Box 3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77" name="Text Box 3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8"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9"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0"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1"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2"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3"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4"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5"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6"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7"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8"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9"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0"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1"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2"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3"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4"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5"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6"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7"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8"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9"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0"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1"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2"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3"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4"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5"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6"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7"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8"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9"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0"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1"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2"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3"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4"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5"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6"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7"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8"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9"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0"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1"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2"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3"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4"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5"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6"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7"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8"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9"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0"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1"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2"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3"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4"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5"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6"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7"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8"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9"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0"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1"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2"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3"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4"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5"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6"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7"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8"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9"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0"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1"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2"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3"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4"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5"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6"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7"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8"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59" name="Text Box 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60" name="Text Box 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61" name="Text Box 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62" name="Text Box 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63" name="Text Box 1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64" name="Text Box 1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65" name="Text Box 1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66" name="Text Box 1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67" name="Text Box 1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68" name="Text Box 2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69" name="Text Box 2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70" name="Text Box 2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71" name="Text Box 2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72" name="Text Box 2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73" name="Text Box 3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74" name="Text Box 3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75" name="Text Box 3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76" name="Text Box 3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7"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8"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9"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0"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1"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2"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3"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4"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5"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6"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7"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8"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9"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0"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1"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2"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3"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4"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5"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6"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7"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8"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9"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00"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01"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02"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03"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5" name="Text Box 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7" name="Text Box 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9" name="Text Box 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610" name="Text Box 7"/>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1" name="Text Box 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612" name="Text Box 9"/>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3" name="Text Box 1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614" name="Text Box 11"/>
        <xdr:cNvSpPr txBox="1">
          <a:spLocks noChangeArrowheads="1"/>
        </xdr:cNvSpPr>
      </xdr:nvSpPr>
      <xdr:spPr bwMode="auto">
        <a:xfrm>
          <a:off x="1238250" y="2133600"/>
          <a:ext cx="12230100" cy="0"/>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5" name="Text Box 1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7" name="Text Box 1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9" name="Text Box 1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21" name="Text Box 1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23" name="Text Box 2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25" name="Text Box 2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27" name="Text Box 2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29" name="Text Box 2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31" name="Text Box 2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33" name="Text Box 3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35" name="Text Box 3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37" name="Text Box 3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39" name="Text Box 3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0"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1"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2"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3"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4"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5"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6"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7"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8"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9"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0"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1"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2"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3"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4"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5"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6"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7"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8"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9"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0"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1"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2"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3"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4"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5"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6"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7"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8"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9"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0"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1"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2"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3"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4"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5"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6"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7"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8"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9"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0"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1"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2"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3"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4"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5"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6"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7"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8"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9"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0"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1"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2"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3"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94" name="Text Box 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95" name="Text Box 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96" name="Text Box 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97" name="Text Box 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98" name="Text Box 1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99" name="Text Box 1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0" name="Text Box 1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1" name="Text Box 1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2" name="Text Box 1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3" name="Text Box 2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4" name="Text Box 2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5" name="Text Box 2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6" name="Text Box 2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7" name="Text Box 2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8" name="Text Box 3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9" name="Text Box 3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0" name="Text Box 3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1" name="Text Box 3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2"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3"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4"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5"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6"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7"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8"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9"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0"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1"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2"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3"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4"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5"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6"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7"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8"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9"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0"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1"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2"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3"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4"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5"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6"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7"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8"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9"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0"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1"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2"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3"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4"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5"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6"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7"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8"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9"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0"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1"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2"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3"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4"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5"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6"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7"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8"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9"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0"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1"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2"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3"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4"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5"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6"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7"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8"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9"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0"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1"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2"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3"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4"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5"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6"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7"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8"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9"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0"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1"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2"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3"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4"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5"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6"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7"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8"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9"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0"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1"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2"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93" name="Text Box 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94" name="Text Box 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95" name="Text Box 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96" name="Text Box 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97" name="Text Box 1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98" name="Text Box 1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99" name="Text Box 1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00" name="Text Box 1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01" name="Text Box 1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02" name="Text Box 2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03" name="Text Box 2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04" name="Text Box 2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05" name="Text Box 2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06" name="Text Box 2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07" name="Text Box 3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08" name="Text Box 3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09" name="Text Box 3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10" name="Text Box 3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1"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2"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3"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4"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5"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6"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7"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8"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9"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0" name="Text Box 2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1" name="Text Box 2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2" name="Text Box 2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3" name="Text Box 2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4" name="Text Box 2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5" name="Text Box 3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6" name="Text Box 3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7" name="Text Box 3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8" name="Text Box 3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9" name="Text Box 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0" name="Text Box 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1" name="Text Box 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2" name="Text Box 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3" name="Text Box 10"/>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4" name="Text Box 12"/>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5" name="Text Box 14"/>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6" name="Text Box 16"/>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7" name="Text Box 18"/>
        <xdr:cNvSpPr txBox="1">
          <a:spLocks noChangeArrowheads="1"/>
        </xdr:cNvSpPr>
      </xdr:nvSpPr>
      <xdr:spPr bwMode="auto">
        <a:xfrm>
          <a:off x="11353800" y="47625"/>
          <a:ext cx="2228850" cy="9525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39" name="Text Box 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41" name="Text Box 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43" name="Text Box 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45" name="Text Box 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47" name="Text Box 1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49" name="Text Box 1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51" name="Text Box 1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53" name="Text Box 1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55" name="Text Box 1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57" name="Text Box 2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59" name="Text Box 2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61" name="Text Box 2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63" name="Text Box 2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65" name="Text Box 28"/>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67" name="Text Box 30"/>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69" name="Text Box 32"/>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71" name="Text Box 34"/>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73" name="Text Box 36"/>
        <xdr:cNvSpPr txBox="1">
          <a:spLocks noChangeArrowheads="1"/>
        </xdr:cNvSpPr>
      </xdr:nvSpPr>
      <xdr:spPr bwMode="auto">
        <a:xfrm>
          <a:off x="13935075" y="47625"/>
          <a:ext cx="1343025" cy="9810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4"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5"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6"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7"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8"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9"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0"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1"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2"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3"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4"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5"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6"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7"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8"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9"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0"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1"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2"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3"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4"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5"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6"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7"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8"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9"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0"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1"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2"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3"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4"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5"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6"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7"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8"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9"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0"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1"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2"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3"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4"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5"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6"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7"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8"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9"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20"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21"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22"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23"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24"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25"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26"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27"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8" name="Text Box 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9" name="Text Box 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30" name="Text Box 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31" name="Text Box 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32" name="Text Box 1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33" name="Text Box 1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34" name="Text Box 1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35" name="Text Box 1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36" name="Text Box 1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37" name="Text Box 2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38" name="Text Box 2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39" name="Text Box 2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40" name="Text Box 2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41" name="Text Box 2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42" name="Text Box 3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43" name="Text Box 3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44" name="Text Box 3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45" name="Text Box 3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6"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7"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8"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9"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0"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1"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2"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3"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4"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5"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6"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7"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8"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9"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0"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1"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2"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3"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4"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5"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6"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7"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8"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9"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0"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1"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2"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3"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4"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5"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6"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7"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8"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9"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0"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1"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2"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3"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4"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5"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6"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7"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8"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9"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0"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1"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2"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3"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4"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5"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6"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7"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8"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9"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0"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1"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2"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3"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4"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5"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6"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7"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8"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9"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0"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1"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2"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3"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4"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5"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6"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7"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8"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9"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0"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1"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2"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3"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4"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5"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6"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27" name="Text Box 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28" name="Text Box 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29" name="Text Box 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0" name="Text Box 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1" name="Text Box 1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2" name="Text Box 1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3" name="Text Box 1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4" name="Text Box 1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5" name="Text Box 1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6" name="Text Box 2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7" name="Text Box 2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8" name="Text Box 2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9" name="Text Box 2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0" name="Text Box 2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1" name="Text Box 3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2" name="Text Box 3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3" name="Text Box 3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4" name="Text Box 3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45"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46"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47"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48"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49"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0"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1"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2"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3"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4"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5"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6"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7"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8"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9"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0"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1"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2"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3"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4"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5"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6"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7"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8"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9"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0"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1"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73" name="Text Box 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75" name="Text Box 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77" name="Text Box 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79" name="Text Box 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81" name="Text Box 1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83" name="Text Box 1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85" name="Text Box 1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87" name="Text Box 1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89" name="Text Box 1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91" name="Text Box 2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93" name="Text Box 2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95" name="Text Box 2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97" name="Text Box 2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99" name="Text Box 2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01" name="Text Box 3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03" name="Text Box 3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05" name="Text Box 3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07" name="Text Box 3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8"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9"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0"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1"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2"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3"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4"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5"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6"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7"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8"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9"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0"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1"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2"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3"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4"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5"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6"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7"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8"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9"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30"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31"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32"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33"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34"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35"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36"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37"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38"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39"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0"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1"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2"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3"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4"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5"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6"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7"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8"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9"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0"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1"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2"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3"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4"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5"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6"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7"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8"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9"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0"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1"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62" name="Text Box 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63" name="Text Box 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64" name="Text Box 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65" name="Text Box 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66" name="Text Box 1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67" name="Text Box 1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68" name="Text Box 1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69" name="Text Box 1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0" name="Text Box 1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1" name="Text Box 2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2" name="Text Box 2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3" name="Text Box 2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4" name="Text Box 2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5" name="Text Box 2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6" name="Text Box 3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7" name="Text Box 3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8" name="Text Box 3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9" name="Text Box 3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0"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1"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2"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3"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4"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5"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6"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7"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8"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9"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0"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1"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2"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3"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4"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5"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6"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7"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8"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9"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0"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1"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2"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3"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4"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5"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6"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7"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8"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9"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0"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1"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2"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3"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4"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5"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6"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7"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8"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9"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0"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1"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2"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3"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4"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5"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6"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7"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8"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9"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0"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1"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2"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3"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4"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5"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6"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7"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8"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9"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0"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1"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2"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3"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4"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5"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6"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7"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8"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9"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0"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1"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2"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3"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4"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5"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6"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7"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8"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9"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0"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1" name="Text Box 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2" name="Text Box 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3" name="Text Box 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4" name="Text Box 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5" name="Text Box 1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6" name="Text Box 1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7" name="Text Box 1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8" name="Text Box 1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9" name="Text Box 1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70" name="Text Box 2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71" name="Text Box 2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72" name="Text Box 2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73" name="Text Box 2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74" name="Text Box 2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75" name="Text Box 3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76" name="Text Box 3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77" name="Text Box 3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78" name="Text Box 3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9"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0"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1"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2"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3"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4"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5"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6"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7"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8"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9"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0"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1"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2"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3"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4"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5"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6"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7"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8"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9"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0"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1"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2"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3"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4"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5"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07" name="Text Box 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09" name="Text Box 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11" name="Text Box 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13" name="Text Box 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15" name="Text Box 1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17" name="Text Box 1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19" name="Text Box 1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21" name="Text Box 1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23" name="Text Box 1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25" name="Text Box 2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27" name="Text Box 2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29" name="Text Box 2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31" name="Text Box 2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33" name="Text Box 2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35" name="Text Box 3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37" name="Text Box 3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39" name="Text Box 3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41" name="Text Box 3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2"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3"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4"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5"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6"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7"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8"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9"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0"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1"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2"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3"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4"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5"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6"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7"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8"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9"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0"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1"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2"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3"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4"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5"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6"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7"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8"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9"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0"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1"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2"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3"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4"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5"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6"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7"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8"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9"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0"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1"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2"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3"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4"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5"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6"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7"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8"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9"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90"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91"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92"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93"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94"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95"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6" name="Text Box 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7" name="Text Box 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8" name="Text Box 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9" name="Text Box 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0" name="Text Box 1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1" name="Text Box 1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2" name="Text Box 1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3" name="Text Box 1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4" name="Text Box 1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5" name="Text Box 2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6" name="Text Box 2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7" name="Text Box 2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8" name="Text Box 2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9" name="Text Box 2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10" name="Text Box 3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11" name="Text Box 3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12" name="Text Box 3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13" name="Text Box 3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4"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5"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6"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7"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8"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9"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0"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1"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2"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3"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4"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5"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62"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63"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64"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65"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66"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67"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68"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69"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0"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1"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2"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3"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4"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5"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6"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7"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8"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9"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0"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1"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2"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3"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4"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5"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6"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7"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8"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9"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90"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91"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92"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93"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94"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95"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96"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97"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98"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99"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00"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01"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02"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03"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04"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05"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06"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07"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08"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09"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0"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1"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2"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3"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4"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5"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6"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7"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8"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9"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0"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1"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2"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3"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4"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5"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6"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7"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8"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9"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30"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31" name="Text Box 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32" name="Text Box 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33" name="Text Box 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34" name="Text Box 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35" name="Text Box 1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36" name="Text Box 1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37" name="Text Box 1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38" name="Text Box 1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39" name="Text Box 1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40" name="Text Box 2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41" name="Text Box 2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42" name="Text Box 2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43" name="Text Box 2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44" name="Text Box 2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45" name="Text Box 3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46" name="Text Box 3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47" name="Text Box 3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48" name="Text Box 3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49"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50"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51"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52"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53"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54"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55"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56"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57"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58"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59"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0"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1"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2"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3"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4"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5"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6"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7"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8"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9"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70"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71"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72"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73"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74"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75"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77" name="Text Box 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79" name="Text Box 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81" name="Text Box 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83" name="Text Box 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85" name="Text Box 1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87" name="Text Box 1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89" name="Text Box 1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91" name="Text Box 1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93" name="Text Box 1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95" name="Text Box 2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97" name="Text Box 2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499" name="Text Box 2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01" name="Text Box 2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03" name="Text Box 2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05" name="Text Box 3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07" name="Text Box 3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09" name="Text Box 3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11" name="Text Box 3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12"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13"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14"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15"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16"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17"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18"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19"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20"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21"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22"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23"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24"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25"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26"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27"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28"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29"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0"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1"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2"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3"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4"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5"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6"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7"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8"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9"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0"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1"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2"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3"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4"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5"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6"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7"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8"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9"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0"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1"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2"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3"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4"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5"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6"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7"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8"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9"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60"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61"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62"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63"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64"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65"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66" name="Text Box 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67" name="Text Box 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68" name="Text Box 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69" name="Text Box 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70" name="Text Box 1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71" name="Text Box 1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72" name="Text Box 1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73" name="Text Box 1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74" name="Text Box 1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75" name="Text Box 2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76" name="Text Box 2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77" name="Text Box 2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78" name="Text Box 2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79" name="Text Box 2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80" name="Text Box 3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81" name="Text Box 3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82" name="Text Box 3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583" name="Text Box 3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84"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85"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86"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87"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88"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89"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0"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1"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2"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3"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4"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5"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6"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7"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8"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9"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0"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1"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2"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3"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4"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5"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6"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7"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8"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9"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10"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11"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12"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13"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14"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15"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16"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17"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18"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19"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20"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21"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22"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23"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24"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25"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26"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27"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28"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29"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0"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1"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2"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3"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4"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5"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6"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7"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8"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9"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0"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1"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2"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3"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4"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5"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6"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7"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8"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9"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50"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51"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52"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53"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54"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55"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56"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57"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58"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59"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60"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61"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62"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63"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64"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65" name="Text Box 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66" name="Text Box 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67" name="Text Box 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68" name="Text Box 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69" name="Text Box 1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70" name="Text Box 1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71" name="Text Box 1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72" name="Text Box 1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73" name="Text Box 1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74" name="Text Box 2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75" name="Text Box 2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76" name="Text Box 2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77" name="Text Box 2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78" name="Text Box 2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79" name="Text Box 3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80" name="Text Box 3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81" name="Text Box 3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682" name="Text Box 3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83"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84"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85"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86"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87"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88"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89"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0"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1" name="Text Box 1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2" name="Text Box 2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3" name="Text Box 2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4" name="Text Box 2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5" name="Text Box 2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6" name="Text Box 2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7" name="Text Box 3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8" name="Text Box 3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9" name="Text Box 3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0" name="Text Box 3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1" name="Text Box 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2" name="Text Box 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3" name="Text Box 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4" name="Text Box 8"/>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5" name="Text Box 10"/>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6" name="Text Box 12"/>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7" name="Text Box 14"/>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8" name="Text Box 16"/>
        <xdr:cNvSpPr txBox="1">
          <a:spLocks noChangeArrowheads="1"/>
        </xdr:cNvSpPr>
      </xdr:nvSpPr>
      <xdr:spPr bwMode="auto">
        <a:xfrm>
          <a:off x="11029950" y="47625"/>
          <a:ext cx="2228850" cy="100965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11" name="Text Box 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13" name="Text Box 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15" name="Text Box 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17" name="Text Box 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19" name="Text Box 1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21" name="Text Box 1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23" name="Text Box 1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25" name="Text Box 1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27" name="Text Box 1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29" name="Text Box 2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31" name="Text Box 2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33" name="Text Box 2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35" name="Text Box 2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37" name="Text Box 28"/>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39" name="Text Box 30"/>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41" name="Text Box 32"/>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43" name="Text Box 34"/>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45" name="Text Box 36"/>
        <xdr:cNvSpPr txBox="1">
          <a:spLocks noChangeArrowheads="1"/>
        </xdr:cNvSpPr>
      </xdr:nvSpPr>
      <xdr:spPr bwMode="auto">
        <a:xfrm>
          <a:off x="13611225" y="47625"/>
          <a:ext cx="1343025" cy="1038225"/>
        </a:xfrm>
        <a:prstGeom prst="rect">
          <a:avLst/>
        </a:prstGeom>
        <a:noFill/>
        <a:ln w="9525">
          <a:noFill/>
          <a:miter lim="800000"/>
          <a:headEnd/>
          <a:tailEnd/>
        </a:ln>
      </xdr:spPr>
    </xdr:sp>
    <xdr:clientData/>
  </xdr:twoCellAnchor>
  <xdr:twoCellAnchor editAs="oneCell">
    <xdr:from>
      <xdr:col>2</xdr:col>
      <xdr:colOff>1122124</xdr:colOff>
      <xdr:row>0</xdr:row>
      <xdr:rowOff>130479</xdr:rowOff>
    </xdr:from>
    <xdr:to>
      <xdr:col>5</xdr:col>
      <xdr:colOff>913356</xdr:colOff>
      <xdr:row>4</xdr:row>
      <xdr:rowOff>42279</xdr:rowOff>
    </xdr:to>
    <xdr:sp macro="" textlink="">
      <xdr:nvSpPr>
        <xdr:cNvPr id="2626" name="Text Box 1"/>
        <xdr:cNvSpPr txBox="1">
          <a:spLocks noChangeArrowheads="1"/>
        </xdr:cNvSpPr>
      </xdr:nvSpPr>
      <xdr:spPr bwMode="auto">
        <a:xfrm>
          <a:off x="7202466" y="130479"/>
          <a:ext cx="3901335" cy="1112211"/>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400" b="0" i="0" u="none" strike="noStrike" baseline="0">
              <a:solidFill>
                <a:srgbClr val="000000"/>
              </a:solidFill>
              <a:latin typeface="Times New Roman"/>
              <a:cs typeface="Times New Roman"/>
            </a:rPr>
            <a:t>         </a:t>
          </a:r>
          <a:r>
            <a:rPr lang="ru-RU" sz="1800" b="0" i="0" u="none" strike="noStrike" baseline="0">
              <a:solidFill>
                <a:srgbClr val="000000"/>
              </a:solidFill>
              <a:latin typeface="Times New Roman"/>
              <a:cs typeface="Times New Roman"/>
            </a:rPr>
            <a:t>Додаток 1</a:t>
          </a:r>
        </a:p>
        <a:p>
          <a:pPr algn="l" rtl="0">
            <a:defRPr sz="1000"/>
          </a:pPr>
          <a:r>
            <a:rPr lang="ru-RU" sz="1800" b="0" i="0" u="none" strike="noStrike" baseline="0">
              <a:solidFill>
                <a:srgbClr val="000000"/>
              </a:solidFill>
              <a:latin typeface="Times New Roman"/>
              <a:cs typeface="Times New Roman"/>
            </a:rPr>
            <a:t>     до </a:t>
          </a:r>
          <a:r>
            <a:rPr lang="ru-RU" sz="2000" b="0" i="0" u="none" strike="noStrike" baseline="0">
              <a:solidFill>
                <a:srgbClr val="000000"/>
              </a:solidFill>
              <a:latin typeface="Times New Roman"/>
              <a:cs typeface="Times New Roman"/>
            </a:rPr>
            <a:t>рішення</a:t>
          </a:r>
          <a:r>
            <a:rPr lang="ru-RU" sz="1800" b="0" i="0" u="none" strike="noStrike" baseline="0">
              <a:solidFill>
                <a:srgbClr val="000000"/>
              </a:solidFill>
              <a:latin typeface="Times New Roman"/>
              <a:cs typeface="Times New Roman"/>
            </a:rPr>
            <a:t> міської ради </a:t>
          </a:r>
        </a:p>
        <a:p>
          <a:pPr algn="l" rtl="0">
            <a:defRPr sz="1000"/>
          </a:pPr>
          <a:r>
            <a:rPr lang="ru-RU" sz="1800" b="0" i="0" u="none" strike="noStrike" baseline="0">
              <a:solidFill>
                <a:srgbClr val="000000"/>
              </a:solidFill>
              <a:latin typeface="Times New Roman"/>
              <a:cs typeface="Times New Roman"/>
            </a:rPr>
            <a:t>   24 лютого 2021 року № 156</a:t>
          </a:r>
        </a:p>
        <a:p>
          <a:pPr algn="l" rtl="0">
            <a:defRPr sz="1000"/>
          </a:pPr>
          <a:endParaRPr lang="ru-RU" sz="18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197471</xdr:colOff>
      <xdr:row>0</xdr:row>
      <xdr:rowOff>174238</xdr:rowOff>
    </xdr:from>
    <xdr:to>
      <xdr:col>6</xdr:col>
      <xdr:colOff>81311</xdr:colOff>
      <xdr:row>4</xdr:row>
      <xdr:rowOff>196308</xdr:rowOff>
    </xdr:to>
    <xdr:sp macro="" textlink="">
      <xdr:nvSpPr>
        <xdr:cNvPr id="62473" name="Text Box 1"/>
        <xdr:cNvSpPr txBox="1">
          <a:spLocks noChangeArrowheads="1"/>
        </xdr:cNvSpPr>
      </xdr:nvSpPr>
      <xdr:spPr bwMode="auto">
        <a:xfrm>
          <a:off x="4692806" y="174238"/>
          <a:ext cx="3136280" cy="916491"/>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400" b="0" i="0" u="none" strike="noStrike" baseline="0">
              <a:solidFill>
                <a:srgbClr val="000000"/>
              </a:solidFill>
              <a:latin typeface="Times New Roman"/>
              <a:cs typeface="Times New Roman"/>
            </a:rPr>
            <a:t>     Додаток 2</a:t>
          </a:r>
        </a:p>
        <a:p>
          <a:pPr algn="l" rtl="0">
            <a:defRPr sz="1000"/>
          </a:pPr>
          <a:r>
            <a:rPr lang="ru-RU" sz="1400" b="0" i="0" u="none" strike="noStrike" baseline="0">
              <a:solidFill>
                <a:srgbClr val="000000"/>
              </a:solidFill>
              <a:latin typeface="Times New Roman"/>
              <a:cs typeface="Times New Roman"/>
            </a:rPr>
            <a:t>     до рішення Вараської  міської ради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800" b="0" i="0" u="none" strike="noStrike" kern="0" cap="none" spc="0" normalizeH="0" baseline="0" noProof="0">
              <a:ln>
                <a:noFill/>
              </a:ln>
              <a:solidFill>
                <a:srgbClr val="000000"/>
              </a:solidFill>
              <a:effectLst/>
              <a:uLnTx/>
              <a:uFillTx/>
              <a:latin typeface="Times New Roman"/>
              <a:ea typeface="+mn-ea"/>
              <a:cs typeface="Times New Roman"/>
            </a:rPr>
            <a:t>    </a:t>
          </a:r>
          <a:r>
            <a:rPr kumimoji="0" lang="ru-RU" sz="1400" b="0" i="0" u="none" strike="noStrike" kern="0" cap="none" spc="0" normalizeH="0" baseline="0" noProof="0">
              <a:ln>
                <a:noFill/>
              </a:ln>
              <a:solidFill>
                <a:srgbClr val="000000"/>
              </a:solidFill>
              <a:effectLst/>
              <a:uLnTx/>
              <a:uFillTx/>
              <a:latin typeface="Times New Roman"/>
              <a:ea typeface="+mn-ea"/>
              <a:cs typeface="Times New Roman"/>
            </a:rPr>
            <a:t>24 лютого 2021 року № 156</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ru-RU" sz="1800" b="0" i="0" u="none" strike="noStrike" kern="0" cap="none" spc="0" normalizeH="0" baseline="0" noProof="0">
            <a:ln>
              <a:noFill/>
            </a:ln>
            <a:solidFill>
              <a:srgbClr val="000000"/>
            </a:solidFill>
            <a:effectLst/>
            <a:uLnTx/>
            <a:uFillTx/>
            <a:latin typeface="Times New Roman"/>
            <a:ea typeface="+mn-ea"/>
            <a:cs typeface="Times New Roman"/>
          </a:endParaRPr>
        </a:p>
        <a:p>
          <a:pPr algn="l" rtl="0">
            <a:defRPr sz="1000"/>
          </a:pPr>
          <a:endParaRPr lang="ru-RU" sz="140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266700</xdr:colOff>
      <xdr:row>0</xdr:row>
      <xdr:rowOff>0</xdr:rowOff>
    </xdr:from>
    <xdr:to>
      <xdr:col>17</xdr:col>
      <xdr:colOff>438151</xdr:colOff>
      <xdr:row>3</xdr:row>
      <xdr:rowOff>161925</xdr:rowOff>
    </xdr:to>
    <xdr:sp macro="" textlink="">
      <xdr:nvSpPr>
        <xdr:cNvPr id="51278" name="Text Box 1"/>
        <xdr:cNvSpPr txBox="1">
          <a:spLocks noChangeArrowheads="1"/>
        </xdr:cNvSpPr>
      </xdr:nvSpPr>
      <xdr:spPr bwMode="auto">
        <a:xfrm>
          <a:off x="12420600" y="0"/>
          <a:ext cx="3228976" cy="75247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400" b="0" i="0" u="none" strike="noStrike" baseline="0">
              <a:solidFill>
                <a:srgbClr val="000000"/>
              </a:solidFill>
              <a:latin typeface="Times New Roman"/>
              <a:cs typeface="Times New Roman"/>
            </a:rPr>
            <a:t>  Додаток 3</a:t>
          </a:r>
        </a:p>
        <a:p>
          <a:pPr algn="l" rtl="0">
            <a:defRPr sz="1000"/>
          </a:pPr>
          <a:r>
            <a:rPr lang="ru-RU" sz="1400" b="0" i="0" u="none" strike="noStrike" baseline="0">
              <a:solidFill>
                <a:srgbClr val="000000"/>
              </a:solidFill>
              <a:latin typeface="Times New Roman"/>
              <a:cs typeface="Times New Roman"/>
            </a:rPr>
            <a:t>     до рішення Вараської міської ради </a:t>
          </a:r>
        </a:p>
        <a:p>
          <a:pPr algn="l" rtl="0">
            <a:defRPr sz="1000"/>
          </a:pPr>
          <a:r>
            <a:rPr lang="ru-RU" sz="1400" b="0" i="0" u="none" strike="noStrike" baseline="0">
              <a:solidFill>
                <a:srgbClr val="000000"/>
              </a:solidFill>
              <a:latin typeface="Times New Roman"/>
              <a:cs typeface="Times New Roman"/>
            </a:rPr>
            <a:t>          24 лютого 2021 року № 156</a:t>
          </a:r>
        </a:p>
        <a:p>
          <a:pPr algn="l" rtl="0">
            <a:defRPr sz="1000"/>
          </a:pPr>
          <a:endParaRPr lang="ru-RU" sz="1600" b="0" i="0" u="none" strike="noStrike" baseline="0">
            <a:solidFill>
              <a:srgbClr val="000000"/>
            </a:solidFill>
            <a:latin typeface="Times New Roman"/>
            <a:cs typeface="Times New Roman"/>
          </a:endParaRPr>
        </a:p>
      </xdr:txBody>
    </xdr:sp>
    <xdr:clientData/>
  </xdr:twoCellAnchor>
  <xdr:twoCellAnchor>
    <xdr:from>
      <xdr:col>3</xdr:col>
      <xdr:colOff>815340</xdr:colOff>
      <xdr:row>0</xdr:row>
      <xdr:rowOff>0</xdr:rowOff>
    </xdr:from>
    <xdr:to>
      <xdr:col>13</xdr:col>
      <xdr:colOff>274318</xdr:colOff>
      <xdr:row>0</xdr:row>
      <xdr:rowOff>0</xdr:rowOff>
    </xdr:to>
    <xdr:sp macro="" textlink="">
      <xdr:nvSpPr>
        <xdr:cNvPr id="51202" name="Text Box 2"/>
        <xdr:cNvSpPr txBox="1">
          <a:spLocks noChangeArrowheads="1"/>
        </xdr:cNvSpPr>
      </xdr:nvSpPr>
      <xdr:spPr bwMode="auto">
        <a:xfrm>
          <a:off x="2228850" y="161925"/>
          <a:ext cx="9344025" cy="0"/>
        </a:xfrm>
        <a:prstGeom prst="rect">
          <a:avLst/>
        </a:prstGeom>
        <a:noFill/>
        <a:ln w="9525">
          <a:noFill/>
          <a:miter lim="800000"/>
          <a:headEnd/>
          <a:tailEnd/>
        </a:ln>
      </xdr:spPr>
      <xdr:txBody>
        <a:bodyPr vertOverflow="clip" wrap="square" lIns="36576" tIns="32004" rIns="36576" bIns="0" anchor="t" upright="1"/>
        <a:lstStyle/>
        <a:p>
          <a:pPr algn="ctr" rtl="0">
            <a:defRPr sz="1000"/>
          </a:pPr>
          <a:r>
            <a:rPr lang="ru-RU" sz="1600" b="1" i="0" u="none" strike="noStrike" baseline="0">
              <a:solidFill>
                <a:srgbClr val="000000"/>
              </a:solidFill>
              <a:latin typeface="Times New Roman"/>
              <a:cs typeface="Times New Roman"/>
            </a:rPr>
            <a:t>Розподіл видатків ____________бюджету на 2002 рік</a:t>
          </a:r>
        </a:p>
        <a:p>
          <a:pPr algn="ctr" rtl="0">
            <a:defRPr sz="1000"/>
          </a:pPr>
          <a:r>
            <a:rPr lang="ru-RU" sz="1600" b="1" i="0" u="none" strike="noStrike" baseline="0">
              <a:solidFill>
                <a:srgbClr val="000000"/>
              </a:solidFill>
              <a:latin typeface="Times New Roman"/>
              <a:cs typeface="Times New Roman"/>
            </a:rPr>
            <a:t>за головними розпорядниками коштів</a:t>
          </a:r>
        </a:p>
        <a:p>
          <a:pPr algn="ctr" rtl="0">
            <a:defRPr sz="1000"/>
          </a:pPr>
          <a:endParaRPr lang="ru-RU" sz="1600" b="1" i="0" u="none" strike="noStrike" baseline="0">
            <a:solidFill>
              <a:srgbClr val="000000"/>
            </a:solidFill>
            <a:latin typeface="Times New Roman"/>
            <a:cs typeface="Times New Roman"/>
          </a:endParaRPr>
        </a:p>
      </xdr:txBody>
    </xdr:sp>
    <xdr:clientData/>
  </xdr:twoCellAnchor>
  <xdr:twoCellAnchor>
    <xdr:from>
      <xdr:col>3</xdr:col>
      <xdr:colOff>293370</xdr:colOff>
      <xdr:row>5</xdr:row>
      <xdr:rowOff>180975</xdr:rowOff>
    </xdr:from>
    <xdr:to>
      <xdr:col>12</xdr:col>
      <xdr:colOff>38100</xdr:colOff>
      <xdr:row>7</xdr:row>
      <xdr:rowOff>0</xdr:rowOff>
    </xdr:to>
    <xdr:sp macro="" textlink="">
      <xdr:nvSpPr>
        <xdr:cNvPr id="51203" name="Text Box 3"/>
        <xdr:cNvSpPr txBox="1">
          <a:spLocks noChangeArrowheads="1"/>
        </xdr:cNvSpPr>
      </xdr:nvSpPr>
      <xdr:spPr bwMode="auto">
        <a:xfrm>
          <a:off x="2636520" y="1304925"/>
          <a:ext cx="10193655" cy="1038225"/>
        </a:xfrm>
        <a:prstGeom prst="rect">
          <a:avLst/>
        </a:prstGeom>
        <a:noFill/>
        <a:ln w="9525">
          <a:noFill/>
          <a:miter lim="800000"/>
          <a:headEnd/>
          <a:tailEnd/>
        </a:ln>
      </xdr:spPr>
      <xdr:txBody>
        <a:bodyPr vertOverflow="clip" wrap="square" lIns="36576" tIns="32004" rIns="36576" bIns="0" anchor="t" upright="1"/>
        <a:lstStyle/>
        <a:p>
          <a:pPr algn="ctr" rtl="0">
            <a:defRPr sz="1000"/>
          </a:pPr>
          <a:r>
            <a:rPr lang="ru-RU" sz="1800" b="1" i="0" u="none" strike="noStrike" baseline="0">
              <a:solidFill>
                <a:srgbClr val="000000"/>
              </a:solidFill>
              <a:latin typeface="Times New Roman"/>
              <a:cs typeface="Times New Roman"/>
            </a:rPr>
            <a:t>Зміни до розподілу видатків бюджету Вараської </a:t>
          </a:r>
        </a:p>
        <a:p>
          <a:pPr algn="ctr" rtl="0">
            <a:defRPr sz="1000"/>
          </a:pPr>
          <a:r>
            <a:rPr lang="ru-RU" sz="1800" b="1" i="0" u="none" strike="noStrike" baseline="0">
              <a:solidFill>
                <a:srgbClr val="000000"/>
              </a:solidFill>
              <a:latin typeface="Times New Roman"/>
              <a:cs typeface="Times New Roman"/>
            </a:rPr>
            <a:t>міської територіальної громади на 2021 рік</a:t>
          </a:r>
          <a:endParaRPr lang="ru-RU" sz="1000" b="1" i="0" u="none" strike="noStrike" baseline="0">
            <a:solidFill>
              <a:srgbClr val="000000"/>
            </a:solidFill>
            <a:latin typeface="Times New Roman"/>
            <a:cs typeface="Times New Roman"/>
          </a:endParaRPr>
        </a:p>
      </xdr:txBody>
    </xdr:sp>
    <xdr:clientData/>
  </xdr:twoCellAnchor>
  <xdr:twoCellAnchor>
    <xdr:from>
      <xdr:col>3</xdr:col>
      <xdr:colOff>1704975</xdr:colOff>
      <xdr:row>125</xdr:row>
      <xdr:rowOff>257175</xdr:rowOff>
    </xdr:from>
    <xdr:to>
      <xdr:col>13</xdr:col>
      <xdr:colOff>333375</xdr:colOff>
      <xdr:row>125</xdr:row>
      <xdr:rowOff>676274</xdr:rowOff>
    </xdr:to>
    <xdr:sp macro="" textlink="">
      <xdr:nvSpPr>
        <xdr:cNvPr id="51313" name="Rectangle 4"/>
        <xdr:cNvSpPr>
          <a:spLocks noChangeArrowheads="1"/>
        </xdr:cNvSpPr>
      </xdr:nvSpPr>
      <xdr:spPr bwMode="auto">
        <a:xfrm>
          <a:off x="4048125" y="17526000"/>
          <a:ext cx="9810750" cy="419099"/>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ru-RU" sz="2000" b="0" i="0" u="none" strike="noStrike" baseline="0">
              <a:solidFill>
                <a:srgbClr val="000000"/>
              </a:solidFill>
              <a:latin typeface="Times New Roman"/>
              <a:cs typeface="Times New Roman"/>
            </a:rPr>
            <a:t>Секретар міської ради                                     Геннадій ДЕРЕВ'ЯНЧУК</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786765</xdr:colOff>
      <xdr:row>0</xdr:row>
      <xdr:rowOff>38100</xdr:rowOff>
    </xdr:from>
    <xdr:to>
      <xdr:col>9</xdr:col>
      <xdr:colOff>1007878</xdr:colOff>
      <xdr:row>5</xdr:row>
      <xdr:rowOff>133946</xdr:rowOff>
    </xdr:to>
    <xdr:sp macro="" textlink="">
      <xdr:nvSpPr>
        <xdr:cNvPr id="53306" name="Rectangle 1"/>
        <xdr:cNvSpPr>
          <a:spLocks noChangeArrowheads="1"/>
        </xdr:cNvSpPr>
      </xdr:nvSpPr>
      <xdr:spPr bwMode="auto">
        <a:xfrm>
          <a:off x="12246531" y="38100"/>
          <a:ext cx="4492480" cy="1331119"/>
        </a:xfrm>
        <a:prstGeom prst="rect">
          <a:avLst/>
        </a:prstGeom>
        <a:noFill/>
        <a:ln w="9525">
          <a:noFill/>
          <a:miter lim="800000"/>
          <a:headEnd/>
          <a:tailEnd/>
        </a:ln>
      </xdr:spPr>
      <xdr:txBody>
        <a:bodyPr vertOverflow="clip" wrap="square" lIns="18288" tIns="18288" rIns="0" bIns="0" anchor="t" upright="1"/>
        <a:lstStyle/>
        <a:p>
          <a:pPr algn="l" rtl="0">
            <a:defRPr sz="1000"/>
          </a:pPr>
          <a:r>
            <a:rPr lang="ru-RU" sz="1000" b="0" i="0" u="none" strike="noStrike" baseline="0">
              <a:solidFill>
                <a:srgbClr val="000000"/>
              </a:solidFill>
              <a:latin typeface="Arial Cyr"/>
              <a:cs typeface="Arial Cyr"/>
            </a:rPr>
            <a:t>   </a:t>
          </a:r>
        </a:p>
        <a:p>
          <a:pPr algn="l" rtl="0">
            <a:defRPr sz="1000"/>
          </a:pPr>
          <a:r>
            <a:rPr lang="ru-RU" sz="1000" b="0" i="0" u="none" strike="noStrike" baseline="0">
              <a:solidFill>
                <a:srgbClr val="000000"/>
              </a:solidFill>
              <a:latin typeface="Arial Cyr"/>
              <a:cs typeface="Arial Cyr"/>
            </a:rPr>
            <a:t>    </a:t>
          </a:r>
          <a:r>
            <a:rPr lang="ru-RU" sz="1400" b="0" i="0" u="none" strike="noStrike" baseline="0">
              <a:solidFill>
                <a:srgbClr val="000000"/>
              </a:solidFill>
              <a:latin typeface="Arial Cyr"/>
              <a:cs typeface="Arial Cyr"/>
            </a:rPr>
            <a:t>            </a:t>
          </a:r>
          <a:r>
            <a:rPr lang="ru-RU" sz="1400" b="0" i="0" u="none" strike="noStrike" baseline="0">
              <a:solidFill>
                <a:srgbClr val="000000"/>
              </a:solidFill>
              <a:latin typeface="Times New Roman"/>
              <a:cs typeface="Times New Roman"/>
            </a:rPr>
            <a:t> </a:t>
          </a:r>
          <a:r>
            <a:rPr lang="ru-RU" sz="1600" b="0" i="0" u="none" strike="noStrike" baseline="0">
              <a:solidFill>
                <a:srgbClr val="000000"/>
              </a:solidFill>
              <a:latin typeface="Times New Roman"/>
              <a:cs typeface="Times New Roman"/>
            </a:rPr>
            <a:t>Додаток 5</a:t>
          </a:r>
        </a:p>
        <a:p>
          <a:pPr algn="l" rtl="0">
            <a:defRPr sz="1000"/>
          </a:pPr>
          <a:r>
            <a:rPr lang="ru-RU" sz="1600" b="0" i="0" u="none" strike="noStrike" baseline="0">
              <a:solidFill>
                <a:srgbClr val="000000"/>
              </a:solidFill>
              <a:latin typeface="Times New Roman"/>
              <a:cs typeface="Times New Roman"/>
            </a:rPr>
            <a:t>      до рішення Вараської міської ради</a:t>
          </a:r>
        </a:p>
        <a:p>
          <a:pPr algn="l" rtl="0">
            <a:defRPr sz="1000"/>
          </a:pPr>
          <a:r>
            <a:rPr lang="ru-RU" sz="1600" b="0" i="0" u="none" strike="noStrike" baseline="0">
              <a:solidFill>
                <a:srgbClr val="000000"/>
              </a:solidFill>
              <a:latin typeface="Times New Roman"/>
              <a:cs typeface="Times New Roman"/>
            </a:rPr>
            <a:t>        24 лютого 2021 року № 156</a:t>
          </a:r>
        </a:p>
      </xdr:txBody>
    </xdr:sp>
    <xdr:clientData/>
  </xdr:twoCellAnchor>
  <xdr:twoCellAnchor>
    <xdr:from>
      <xdr:col>1</xdr:col>
      <xdr:colOff>199360</xdr:colOff>
      <xdr:row>4</xdr:row>
      <xdr:rowOff>11076</xdr:rowOff>
    </xdr:from>
    <xdr:to>
      <xdr:col>5</xdr:col>
      <xdr:colOff>753139</xdr:colOff>
      <xdr:row>9</xdr:row>
      <xdr:rowOff>66454</xdr:rowOff>
    </xdr:to>
    <xdr:sp macro="" textlink="">
      <xdr:nvSpPr>
        <xdr:cNvPr id="53607" name="Rectangle 2"/>
        <xdr:cNvSpPr>
          <a:spLocks noChangeArrowheads="1"/>
        </xdr:cNvSpPr>
      </xdr:nvSpPr>
      <xdr:spPr bwMode="auto">
        <a:xfrm>
          <a:off x="1306918" y="1063256"/>
          <a:ext cx="10986977" cy="1129710"/>
        </a:xfrm>
        <a:prstGeom prst="rect">
          <a:avLst/>
        </a:prstGeom>
        <a:solidFill>
          <a:srgbClr val="FFFFFF"/>
        </a:solidFill>
        <a:ln w="9525">
          <a:noFill/>
          <a:miter lim="800000"/>
          <a:headEnd/>
          <a:tailEnd/>
        </a:ln>
      </xdr:spPr>
      <xdr:txBody>
        <a:bodyPr vertOverflow="clip" wrap="square" lIns="36576" tIns="32004" rIns="36576" bIns="0" anchor="t" upright="1"/>
        <a:lstStyle/>
        <a:p>
          <a:pPr algn="ctr" rtl="0">
            <a:defRPr sz="1000"/>
          </a:pPr>
          <a:r>
            <a:rPr lang="ru-RU" sz="1800" b="1" i="0" u="none" strike="noStrike" baseline="0">
              <a:solidFill>
                <a:srgbClr val="000000"/>
              </a:solidFill>
              <a:latin typeface="Times New Roman"/>
              <a:cs typeface="Times New Roman"/>
            </a:rPr>
            <a:t>Зміни до розподілу</a:t>
          </a:r>
        </a:p>
        <a:p>
          <a:pPr algn="ctr" rtl="0">
            <a:defRPr sz="1000"/>
          </a:pPr>
          <a:r>
            <a:rPr lang="ru-RU" sz="1800" b="1" i="0" u="none" strike="noStrike" baseline="0">
              <a:solidFill>
                <a:srgbClr val="000000"/>
              </a:solidFill>
              <a:latin typeface="Times New Roman"/>
              <a:cs typeface="Times New Roman"/>
            </a:rPr>
            <a:t>коштів бюджету розвитку на здійснення заходів на будівництво, реконструкцію і реставрацію, капітальний ремонт об'єктів  виробничої, комунікаційної та соціальної  інфраструктури за об'єктами та іншими капітальними видатками  у 2021 році</a:t>
          </a:r>
        </a:p>
      </xdr:txBody>
    </xdr:sp>
    <xdr:clientData/>
  </xdr:twoCellAnchor>
  <xdr:twoCellAnchor>
    <xdr:from>
      <xdr:col>3</xdr:col>
      <xdr:colOff>299040</xdr:colOff>
      <xdr:row>55</xdr:row>
      <xdr:rowOff>228600</xdr:rowOff>
    </xdr:from>
    <xdr:to>
      <xdr:col>6</xdr:col>
      <xdr:colOff>1104902</xdr:colOff>
      <xdr:row>57</xdr:row>
      <xdr:rowOff>0</xdr:rowOff>
    </xdr:to>
    <xdr:sp macro="" textlink="">
      <xdr:nvSpPr>
        <xdr:cNvPr id="53326" name="Rectangle 3"/>
        <xdr:cNvSpPr>
          <a:spLocks noChangeArrowheads="1"/>
        </xdr:cNvSpPr>
      </xdr:nvSpPr>
      <xdr:spPr bwMode="auto">
        <a:xfrm>
          <a:off x="3854302" y="30896885"/>
          <a:ext cx="9987519" cy="878958"/>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endParaRPr lang="ru-RU" sz="2000" b="0" i="0" u="none" strike="noStrike" baseline="0">
            <a:solidFill>
              <a:srgbClr val="000000"/>
            </a:solidFill>
            <a:latin typeface="Times New Roman"/>
            <a:cs typeface="Times New Roman"/>
          </a:endParaRPr>
        </a:p>
        <a:p>
          <a:pPr algn="l" rtl="0">
            <a:defRPr sz="1000"/>
          </a:pPr>
          <a:r>
            <a:rPr lang="ru-RU" sz="2000" b="0" i="0" u="none" strike="noStrike" baseline="0">
              <a:solidFill>
                <a:srgbClr val="000000"/>
              </a:solidFill>
              <a:latin typeface="Times New Roman"/>
              <a:cs typeface="Times New Roman"/>
            </a:rPr>
            <a:t>Секретар міської ради                                     Геннадій ДЕРЕВ'ЯНЧУК</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2667000</xdr:colOff>
      <xdr:row>0</xdr:row>
      <xdr:rowOff>0</xdr:rowOff>
    </xdr:from>
    <xdr:to>
      <xdr:col>9</xdr:col>
      <xdr:colOff>10898</xdr:colOff>
      <xdr:row>4</xdr:row>
      <xdr:rowOff>0</xdr:rowOff>
    </xdr:to>
    <xdr:sp macro="" textlink="">
      <xdr:nvSpPr>
        <xdr:cNvPr id="2" name="Rectangle 1"/>
        <xdr:cNvSpPr>
          <a:spLocks noChangeArrowheads="1"/>
        </xdr:cNvSpPr>
      </xdr:nvSpPr>
      <xdr:spPr bwMode="auto">
        <a:xfrm>
          <a:off x="8667750" y="0"/>
          <a:ext cx="5754473" cy="1209675"/>
        </a:xfrm>
        <a:prstGeom prst="rect">
          <a:avLst/>
        </a:prstGeom>
        <a:solidFill>
          <a:srgbClr val="FFFFFF"/>
        </a:solidFill>
        <a:ln w="9525">
          <a:noFill/>
          <a:miter lim="800000"/>
          <a:headEnd/>
          <a:tailEnd/>
        </a:ln>
      </xdr:spPr>
      <xdr:txBody>
        <a:bodyPr vertOverflow="clip" wrap="square" lIns="36576" tIns="32004" rIns="0" bIns="0" anchor="t" upright="1"/>
        <a:lstStyle/>
        <a:p>
          <a:pPr algn="l" rtl="1">
            <a:defRPr sz="1000"/>
          </a:pPr>
          <a:r>
            <a:rPr lang="ru-RU" sz="1400" b="0" i="0" strike="noStrike">
              <a:solidFill>
                <a:srgbClr val="000000"/>
              </a:solidFill>
              <a:latin typeface="Times New Roman"/>
              <a:cs typeface="Times New Roman"/>
            </a:rPr>
            <a:t>              </a:t>
          </a:r>
          <a:r>
            <a:rPr lang="ru-RU" sz="1600" b="0" i="0" strike="noStrike">
              <a:solidFill>
                <a:srgbClr val="000000"/>
              </a:solidFill>
              <a:latin typeface="Times New Roman"/>
              <a:cs typeface="Times New Roman"/>
            </a:rPr>
            <a:t>        </a:t>
          </a:r>
        </a:p>
      </xdr:txBody>
    </xdr:sp>
    <xdr:clientData/>
  </xdr:twoCellAnchor>
  <xdr:twoCellAnchor>
    <xdr:from>
      <xdr:col>0</xdr:col>
      <xdr:colOff>829253</xdr:colOff>
      <xdr:row>3</xdr:row>
      <xdr:rowOff>428394</xdr:rowOff>
    </xdr:from>
    <xdr:to>
      <xdr:col>8</xdr:col>
      <xdr:colOff>545406</xdr:colOff>
      <xdr:row>7</xdr:row>
      <xdr:rowOff>23090</xdr:rowOff>
    </xdr:to>
    <xdr:sp macro="" textlink="">
      <xdr:nvSpPr>
        <xdr:cNvPr id="3" name="Rectangle 2"/>
        <xdr:cNvSpPr>
          <a:spLocks noChangeArrowheads="1"/>
        </xdr:cNvSpPr>
      </xdr:nvSpPr>
      <xdr:spPr bwMode="auto">
        <a:xfrm>
          <a:off x="829253" y="914169"/>
          <a:ext cx="13127353" cy="966296"/>
        </a:xfrm>
        <a:prstGeom prst="rect">
          <a:avLst/>
        </a:prstGeom>
        <a:solidFill>
          <a:srgbClr val="FFFFFF"/>
        </a:solidFill>
        <a:ln w="9525">
          <a:noFill/>
          <a:miter lim="800000"/>
          <a:headEnd/>
          <a:tailEnd/>
        </a:ln>
      </xdr:spPr>
      <xdr:txBody>
        <a:bodyPr vertOverflow="clip" wrap="square" lIns="36576" tIns="32004" rIns="36576" bIns="0" anchor="t" upright="1"/>
        <a:lstStyle/>
        <a:p>
          <a:pPr algn="ctr" rtl="0">
            <a:defRPr sz="1000"/>
          </a:pPr>
          <a:r>
            <a:rPr lang="ru-RU" sz="1700" b="1" i="0" u="none" strike="noStrike" baseline="0">
              <a:solidFill>
                <a:srgbClr val="000000"/>
              </a:solidFill>
              <a:latin typeface="Times New Roman"/>
              <a:cs typeface="Times New Roman"/>
            </a:rPr>
            <a:t>Зміни до розподілу</a:t>
          </a:r>
        </a:p>
        <a:p>
          <a:pPr algn="ctr" rtl="0">
            <a:defRPr sz="1000"/>
          </a:pPr>
          <a:r>
            <a:rPr lang="ru-RU" sz="1700" b="1" i="0" u="none" strike="noStrike" baseline="0">
              <a:solidFill>
                <a:srgbClr val="000000"/>
              </a:solidFill>
              <a:latin typeface="Times New Roman"/>
              <a:cs typeface="Times New Roman"/>
            </a:rPr>
            <a:t>    витрат бюджету Вараської міської територіальної громади на реалізацію місцевих/регіональних програм </a:t>
          </a:r>
        </a:p>
        <a:p>
          <a:pPr algn="ctr" rtl="0">
            <a:defRPr sz="1000"/>
          </a:pPr>
          <a:r>
            <a:rPr lang="ru-RU" sz="1700" b="1" i="0" u="none" strike="noStrike" baseline="0">
              <a:solidFill>
                <a:srgbClr val="000000"/>
              </a:solidFill>
              <a:latin typeface="Times New Roman"/>
              <a:cs typeface="Times New Roman"/>
            </a:rPr>
            <a:t>  у 2021 році</a:t>
          </a:r>
        </a:p>
      </xdr:txBody>
    </xdr:sp>
    <xdr:clientData/>
  </xdr:twoCellAnchor>
  <xdr:twoCellAnchor>
    <xdr:from>
      <xdr:col>0</xdr:col>
      <xdr:colOff>609600</xdr:colOff>
      <xdr:row>81</xdr:row>
      <xdr:rowOff>485774</xdr:rowOff>
    </xdr:from>
    <xdr:to>
      <xdr:col>10</xdr:col>
      <xdr:colOff>0</xdr:colOff>
      <xdr:row>81</xdr:row>
      <xdr:rowOff>1181099</xdr:rowOff>
    </xdr:to>
    <xdr:sp macro="" textlink="">
      <xdr:nvSpPr>
        <xdr:cNvPr id="4" name="Rectangle 3"/>
        <xdr:cNvSpPr>
          <a:spLocks noChangeArrowheads="1"/>
        </xdr:cNvSpPr>
      </xdr:nvSpPr>
      <xdr:spPr bwMode="auto">
        <a:xfrm>
          <a:off x="609600" y="41852849"/>
          <a:ext cx="14906625" cy="695325"/>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ru-RU" sz="1800" b="0" i="0" u="none" strike="noStrike" baseline="0">
              <a:solidFill>
                <a:srgbClr val="000000"/>
              </a:solidFill>
              <a:latin typeface="Times New Roman"/>
              <a:cs typeface="Times New Roman"/>
            </a:rPr>
            <a:t>                  </a:t>
          </a:r>
        </a:p>
        <a:p>
          <a:pPr algn="l" rtl="0">
            <a:defRPr sz="1000"/>
          </a:pPr>
          <a:r>
            <a:rPr lang="ru-RU" sz="2000" b="0" i="0" u="none" strike="noStrike" baseline="0">
              <a:solidFill>
                <a:srgbClr val="000000"/>
              </a:solidFill>
              <a:latin typeface="Times New Roman"/>
              <a:cs typeface="Times New Roman"/>
            </a:rPr>
            <a:t>                            Секретар міської ради                                                                                                           Геннадій ДЕРЕВ'ЯНЧУК</a:t>
          </a:r>
        </a:p>
      </xdr:txBody>
    </xdr:sp>
    <xdr:clientData/>
  </xdr:twoCellAnchor>
  <xdr:twoCellAnchor editAs="oneCell">
    <xdr:from>
      <xdr:col>6</xdr:col>
      <xdr:colOff>762001</xdr:colOff>
      <xdr:row>0</xdr:row>
      <xdr:rowOff>84667</xdr:rowOff>
    </xdr:from>
    <xdr:to>
      <xdr:col>9</xdr:col>
      <xdr:colOff>838201</xdr:colOff>
      <xdr:row>3</xdr:row>
      <xdr:rowOff>481542</xdr:rowOff>
    </xdr:to>
    <xdr:sp macro="" textlink="">
      <xdr:nvSpPr>
        <xdr:cNvPr id="5" name="Text Box 1"/>
        <xdr:cNvSpPr txBox="1">
          <a:spLocks noChangeArrowheads="1"/>
        </xdr:cNvSpPr>
      </xdr:nvSpPr>
      <xdr:spPr bwMode="auto">
        <a:xfrm>
          <a:off x="12049126" y="84667"/>
          <a:ext cx="3200400" cy="882650"/>
        </a:xfrm>
        <a:prstGeom prst="rect">
          <a:avLst/>
        </a:prstGeom>
        <a:noFill/>
        <a:ln w="9525">
          <a:noFill/>
          <a:miter lim="800000"/>
          <a:headEnd/>
          <a:tailEnd/>
        </a:ln>
      </xdr:spPr>
      <xdr:txBody>
        <a:bodyPr vertOverflow="clip" wrap="square" lIns="27432" tIns="22860" rIns="0" bIns="0" anchor="ctr" upright="1"/>
        <a:lstStyle/>
        <a:p>
          <a:pPr algn="l" rtl="0">
            <a:defRPr sz="1000"/>
          </a:pPr>
          <a:r>
            <a:rPr lang="ru-RU" sz="1400" b="0" i="0" u="none" strike="noStrike" baseline="0">
              <a:solidFill>
                <a:srgbClr val="000000"/>
              </a:solidFill>
              <a:latin typeface="Times New Roman"/>
              <a:cs typeface="Times New Roman"/>
            </a:rPr>
            <a:t>Додаток 6</a:t>
          </a:r>
        </a:p>
        <a:p>
          <a:pPr algn="l" rtl="0">
            <a:defRPr sz="1000"/>
          </a:pPr>
          <a:r>
            <a:rPr lang="ru-RU" sz="1400" b="0" i="0" u="none" strike="noStrike" baseline="0">
              <a:solidFill>
                <a:srgbClr val="000000"/>
              </a:solidFill>
              <a:latin typeface="Times New Roman"/>
              <a:cs typeface="Times New Roman"/>
            </a:rPr>
            <a:t>до рішення Вараської міської ради </a:t>
          </a:r>
        </a:p>
        <a:p>
          <a:pPr algn="l" rtl="0">
            <a:defRPr sz="1000"/>
          </a:pPr>
          <a:endParaRPr lang="ru-RU" sz="800" b="0" i="0" u="none" strike="noStrike" baseline="0">
            <a:solidFill>
              <a:srgbClr val="000000"/>
            </a:solidFill>
            <a:latin typeface="Times New Roman"/>
            <a:cs typeface="Times New Roman"/>
          </a:endParaRPr>
        </a:p>
        <a:p>
          <a:pPr algn="l" rtl="0">
            <a:defRPr sz="1000"/>
          </a:pPr>
          <a:r>
            <a:rPr lang="ru-RU" sz="1400" b="0" i="0" u="none" strike="noStrike" baseline="0">
              <a:solidFill>
                <a:srgbClr val="000000"/>
              </a:solidFill>
              <a:latin typeface="Times New Roman"/>
              <a:cs typeface="Times New Roman"/>
            </a:rPr>
            <a:t>24 лютого 2021 року № 156</a:t>
          </a:r>
        </a:p>
        <a:p>
          <a:pPr algn="l" rtl="0">
            <a:defRPr sz="1000"/>
          </a:pPr>
          <a:endParaRPr lang="ru-RU" sz="14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G154"/>
  <sheetViews>
    <sheetView view="pageBreakPreview" topLeftCell="A108" zoomScale="73" zoomScaleSheetLayoutView="73" workbookViewId="0">
      <selection activeCell="A6" sqref="A6:F6"/>
    </sheetView>
  </sheetViews>
  <sheetFormatPr defaultColWidth="9.140625" defaultRowHeight="12.75"/>
  <cols>
    <col min="1" max="1" width="14.7109375" style="19" customWidth="1"/>
    <col min="2" max="2" width="80.85546875" style="19" customWidth="1"/>
    <col min="3" max="3" width="21.42578125" style="19" customWidth="1"/>
    <col min="4" max="4" width="23.5703125" style="19" customWidth="1"/>
    <col min="5" max="5" width="16.7109375" style="19" customWidth="1"/>
    <col min="6" max="6" width="17.28515625" style="19" customWidth="1"/>
    <col min="7" max="7" width="16.28515625" style="19" customWidth="1"/>
    <col min="8" max="16384" width="9.140625" style="19"/>
  </cols>
  <sheetData>
    <row r="1" spans="1:6" ht="22.5" customHeight="1">
      <c r="A1" s="32"/>
      <c r="B1" s="74"/>
      <c r="C1" s="594"/>
      <c r="D1" s="594"/>
      <c r="E1" s="594"/>
      <c r="F1" s="594"/>
    </row>
    <row r="2" spans="1:6" ht="21.75" customHeight="1">
      <c r="A2" s="32"/>
      <c r="B2" s="74"/>
      <c r="C2" s="594" t="s">
        <v>136</v>
      </c>
      <c r="D2" s="594"/>
      <c r="E2" s="594"/>
      <c r="F2" s="594"/>
    </row>
    <row r="3" spans="1:6" ht="27.75">
      <c r="A3" s="32"/>
      <c r="B3" s="165"/>
      <c r="C3" s="167"/>
      <c r="D3" s="594"/>
      <c r="E3" s="594"/>
      <c r="F3" s="594"/>
    </row>
    <row r="4" spans="1:6" ht="22.5" customHeight="1">
      <c r="A4" s="603" t="s">
        <v>395</v>
      </c>
      <c r="B4" s="604"/>
      <c r="C4" s="234"/>
      <c r="D4" s="234"/>
      <c r="E4" s="234"/>
      <c r="F4" s="234"/>
    </row>
    <row r="5" spans="1:6" ht="27" customHeight="1">
      <c r="A5" s="605" t="s">
        <v>375</v>
      </c>
      <c r="B5" s="605"/>
      <c r="C5" s="32"/>
      <c r="D5" s="32"/>
      <c r="E5" s="32"/>
      <c r="F5" s="32"/>
    </row>
    <row r="6" spans="1:6" ht="85.9" customHeight="1">
      <c r="A6" s="595" t="s">
        <v>385</v>
      </c>
      <c r="B6" s="595"/>
      <c r="C6" s="595"/>
      <c r="D6" s="595"/>
      <c r="E6" s="595"/>
      <c r="F6" s="595"/>
    </row>
    <row r="7" spans="1:6" ht="49.5" customHeight="1">
      <c r="A7" s="602" t="s">
        <v>490</v>
      </c>
      <c r="B7" s="602"/>
      <c r="C7" s="602"/>
      <c r="D7" s="602"/>
      <c r="E7" s="602"/>
      <c r="F7" s="602"/>
    </row>
    <row r="8" spans="1:6" ht="23.25" customHeight="1">
      <c r="A8" s="235"/>
      <c r="B8" s="235"/>
      <c r="C8" s="235"/>
      <c r="D8" s="235"/>
      <c r="E8" s="235"/>
      <c r="F8" s="236" t="s">
        <v>0</v>
      </c>
    </row>
    <row r="9" spans="1:6" ht="56.25" customHeight="1">
      <c r="A9" s="596" t="s">
        <v>66</v>
      </c>
      <c r="B9" s="598" t="s">
        <v>330</v>
      </c>
      <c r="C9" s="598" t="s">
        <v>313</v>
      </c>
      <c r="D9" s="598" t="s">
        <v>73</v>
      </c>
      <c r="E9" s="600" t="s">
        <v>74</v>
      </c>
      <c r="F9" s="601"/>
    </row>
    <row r="10" spans="1:6" ht="61.5" customHeight="1">
      <c r="A10" s="597"/>
      <c r="B10" s="599"/>
      <c r="C10" s="599"/>
      <c r="D10" s="599"/>
      <c r="E10" s="33" t="s">
        <v>313</v>
      </c>
      <c r="F10" s="75" t="s">
        <v>85</v>
      </c>
    </row>
    <row r="11" spans="1:6" ht="17.25" customHeight="1">
      <c r="A11" s="76">
        <v>1</v>
      </c>
      <c r="B11" s="77">
        <v>2</v>
      </c>
      <c r="C11" s="77" t="s">
        <v>65</v>
      </c>
      <c r="D11" s="78">
        <v>4</v>
      </c>
      <c r="E11" s="79">
        <v>5</v>
      </c>
      <c r="F11" s="76">
        <v>6</v>
      </c>
    </row>
    <row r="12" spans="1:6" ht="30" hidden="1" customHeight="1">
      <c r="A12" s="80">
        <v>10000000</v>
      </c>
      <c r="B12" s="81" t="s">
        <v>86</v>
      </c>
      <c r="C12" s="168">
        <f>SUM(D12:E12)</f>
        <v>0</v>
      </c>
      <c r="D12" s="169">
        <f>SUM(D49,D31,D25,D13,D21)</f>
        <v>0</v>
      </c>
      <c r="E12" s="274">
        <f>SUM(E49)</f>
        <v>0</v>
      </c>
      <c r="F12" s="170"/>
    </row>
    <row r="13" spans="1:6" ht="48" hidden="1" customHeight="1">
      <c r="A13" s="82">
        <v>11000000</v>
      </c>
      <c r="B13" s="83" t="s">
        <v>87</v>
      </c>
      <c r="C13" s="168">
        <f>SUM(D13)</f>
        <v>0</v>
      </c>
      <c r="D13" s="171">
        <f>SUM(D14,D19)</f>
        <v>0</v>
      </c>
      <c r="E13" s="172"/>
      <c r="F13" s="173"/>
    </row>
    <row r="14" spans="1:6" ht="30" hidden="1" customHeight="1">
      <c r="A14" s="82">
        <v>11010000</v>
      </c>
      <c r="B14" s="83" t="s">
        <v>88</v>
      </c>
      <c r="C14" s="168">
        <f>SUM(D14)</f>
        <v>0</v>
      </c>
      <c r="D14" s="171">
        <f>SUM(D15:D18)</f>
        <v>0</v>
      </c>
      <c r="E14" s="172"/>
      <c r="F14" s="173"/>
    </row>
    <row r="15" spans="1:6" ht="78" hidden="1" customHeight="1">
      <c r="A15" s="132">
        <v>11010100</v>
      </c>
      <c r="B15" s="133" t="s">
        <v>89</v>
      </c>
      <c r="C15" s="174">
        <f>SUM(D15)</f>
        <v>0</v>
      </c>
      <c r="D15" s="174"/>
      <c r="E15" s="172"/>
      <c r="F15" s="173"/>
    </row>
    <row r="16" spans="1:6" ht="101.25" hidden="1" customHeight="1">
      <c r="A16" s="132">
        <v>11010200</v>
      </c>
      <c r="B16" s="133" t="s">
        <v>90</v>
      </c>
      <c r="C16" s="174">
        <f t="shared" ref="C16:C30" si="0">SUM(D16)</f>
        <v>0</v>
      </c>
      <c r="D16" s="174"/>
      <c r="E16" s="172"/>
      <c r="F16" s="173"/>
    </row>
    <row r="17" spans="1:7" ht="83.25" hidden="1" customHeight="1">
      <c r="A17" s="132">
        <v>11010400</v>
      </c>
      <c r="B17" s="133" t="s">
        <v>91</v>
      </c>
      <c r="C17" s="174">
        <f t="shared" si="0"/>
        <v>0</v>
      </c>
      <c r="D17" s="174"/>
      <c r="E17" s="172"/>
      <c r="F17" s="173"/>
    </row>
    <row r="18" spans="1:7" ht="53.25" hidden="1" customHeight="1">
      <c r="A18" s="132">
        <v>11010500</v>
      </c>
      <c r="B18" s="133" t="s">
        <v>92</v>
      </c>
      <c r="C18" s="174">
        <f t="shared" si="0"/>
        <v>0</v>
      </c>
      <c r="D18" s="174"/>
      <c r="E18" s="172"/>
      <c r="F18" s="173"/>
    </row>
    <row r="19" spans="1:7" ht="27.75" hidden="1" customHeight="1">
      <c r="A19" s="84">
        <v>11020000</v>
      </c>
      <c r="B19" s="85" t="s">
        <v>93</v>
      </c>
      <c r="C19" s="175">
        <f>SUM(D19)</f>
        <v>0</v>
      </c>
      <c r="D19" s="175">
        <f>SUM(D20)</f>
        <v>0</v>
      </c>
      <c r="E19" s="172"/>
      <c r="F19" s="173"/>
    </row>
    <row r="20" spans="1:7" ht="52.5" hidden="1" customHeight="1">
      <c r="A20" s="86">
        <v>11020200</v>
      </c>
      <c r="B20" s="176" t="s">
        <v>94</v>
      </c>
      <c r="C20" s="174">
        <f t="shared" si="0"/>
        <v>0</v>
      </c>
      <c r="D20" s="174"/>
      <c r="E20" s="172"/>
      <c r="F20" s="173"/>
    </row>
    <row r="21" spans="1:7" ht="52.5" hidden="1" customHeight="1">
      <c r="A21" s="84">
        <v>13000000</v>
      </c>
      <c r="B21" s="177" t="s">
        <v>336</v>
      </c>
      <c r="C21" s="175">
        <f>SUM(D21)</f>
        <v>0</v>
      </c>
      <c r="D21" s="175">
        <f>SUM(D22)</f>
        <v>0</v>
      </c>
      <c r="E21" s="172"/>
      <c r="F21" s="173"/>
    </row>
    <row r="22" spans="1:7" ht="52.5" hidden="1" customHeight="1">
      <c r="A22" s="84">
        <v>13010000</v>
      </c>
      <c r="B22" s="178" t="s">
        <v>337</v>
      </c>
      <c r="C22" s="175">
        <f>SUM(D22)</f>
        <v>0</v>
      </c>
      <c r="D22" s="175">
        <f>SUM(D23:D24)</f>
        <v>0</v>
      </c>
      <c r="E22" s="172"/>
      <c r="F22" s="173"/>
    </row>
    <row r="23" spans="1:7" ht="78.75" hidden="1" customHeight="1">
      <c r="A23" s="86">
        <v>13010100</v>
      </c>
      <c r="B23" s="176" t="s">
        <v>338</v>
      </c>
      <c r="C23" s="174">
        <f>SUM(D23)</f>
        <v>0</v>
      </c>
      <c r="D23" s="174"/>
      <c r="E23" s="172"/>
      <c r="F23" s="173"/>
    </row>
    <row r="24" spans="1:7" ht="99.75" hidden="1" customHeight="1">
      <c r="A24" s="86">
        <v>13010200</v>
      </c>
      <c r="B24" s="176" t="s">
        <v>339</v>
      </c>
      <c r="C24" s="174">
        <f>SUM(D24)</f>
        <v>0</v>
      </c>
      <c r="D24" s="174"/>
      <c r="E24" s="172"/>
      <c r="F24" s="173"/>
    </row>
    <row r="25" spans="1:7" ht="30" hidden="1" customHeight="1">
      <c r="A25" s="82">
        <v>14000000</v>
      </c>
      <c r="B25" s="87" t="s">
        <v>95</v>
      </c>
      <c r="C25" s="179">
        <f>SUM(D25)</f>
        <v>0</v>
      </c>
      <c r="D25" s="175">
        <f>SUM(D30,D26,D28)</f>
        <v>0</v>
      </c>
      <c r="E25" s="174"/>
      <c r="F25" s="180"/>
    </row>
    <row r="26" spans="1:7" ht="51.75" hidden="1" customHeight="1">
      <c r="A26" s="132">
        <v>14020000</v>
      </c>
      <c r="B26" s="134" t="s">
        <v>279</v>
      </c>
      <c r="C26" s="174">
        <f>SUM(C27)</f>
        <v>0</v>
      </c>
      <c r="D26" s="174"/>
      <c r="E26" s="174"/>
      <c r="F26" s="180"/>
      <c r="G26" s="34"/>
    </row>
    <row r="27" spans="1:7" ht="30" hidden="1" customHeight="1">
      <c r="A27" s="132">
        <v>14021900</v>
      </c>
      <c r="B27" s="133" t="s">
        <v>280</v>
      </c>
      <c r="C27" s="174">
        <f>SUM(D27)</f>
        <v>0</v>
      </c>
      <c r="D27" s="174"/>
      <c r="E27" s="174"/>
      <c r="F27" s="180"/>
    </row>
    <row r="28" spans="1:7" ht="49.5" hidden="1" customHeight="1">
      <c r="A28" s="132">
        <v>14030000</v>
      </c>
      <c r="B28" s="127" t="s">
        <v>281</v>
      </c>
      <c r="C28" s="174">
        <f>SUM(C29)</f>
        <v>0</v>
      </c>
      <c r="D28" s="174"/>
      <c r="E28" s="174"/>
      <c r="F28" s="180"/>
    </row>
    <row r="29" spans="1:7" ht="30" hidden="1" customHeight="1">
      <c r="A29" s="132">
        <v>14031900</v>
      </c>
      <c r="B29" s="133" t="s">
        <v>280</v>
      </c>
      <c r="C29" s="174">
        <f>SUM(D29)</f>
        <v>0</v>
      </c>
      <c r="D29" s="174"/>
      <c r="E29" s="174"/>
      <c r="F29" s="180"/>
    </row>
    <row r="30" spans="1:7" ht="47.25" hidden="1" customHeight="1">
      <c r="A30" s="132">
        <v>14040000</v>
      </c>
      <c r="B30" s="133" t="s">
        <v>96</v>
      </c>
      <c r="C30" s="174">
        <f t="shared" si="0"/>
        <v>0</v>
      </c>
      <c r="D30" s="174"/>
      <c r="E30" s="174"/>
      <c r="F30" s="180"/>
    </row>
    <row r="31" spans="1:7" ht="27" hidden="1" customHeight="1">
      <c r="A31" s="82">
        <v>18000000</v>
      </c>
      <c r="B31" s="83" t="s">
        <v>97</v>
      </c>
      <c r="C31" s="179">
        <f>SUM(D31)</f>
        <v>0</v>
      </c>
      <c r="D31" s="175">
        <f>SUM(D45,D42,D32)</f>
        <v>0</v>
      </c>
      <c r="E31" s="175"/>
      <c r="F31" s="181"/>
    </row>
    <row r="32" spans="1:7" ht="26.25" hidden="1" customHeight="1">
      <c r="A32" s="82">
        <v>18010000</v>
      </c>
      <c r="B32" s="88" t="s">
        <v>98</v>
      </c>
      <c r="C32" s="179">
        <f>SUM(D32)</f>
        <v>0</v>
      </c>
      <c r="D32" s="175">
        <f>SUM(D33:D41)</f>
        <v>0</v>
      </c>
      <c r="E32" s="175"/>
      <c r="F32" s="181"/>
    </row>
    <row r="33" spans="1:7" ht="75.75" hidden="1" customHeight="1">
      <c r="A33" s="132">
        <v>18010100</v>
      </c>
      <c r="B33" s="89" t="s">
        <v>99</v>
      </c>
      <c r="C33" s="174">
        <f t="shared" ref="C33:C48" si="1">SUM(D33)</f>
        <v>0</v>
      </c>
      <c r="D33" s="174"/>
      <c r="E33" s="174"/>
      <c r="F33" s="182"/>
      <c r="G33" s="160"/>
    </row>
    <row r="34" spans="1:7" ht="75" hidden="1" customHeight="1">
      <c r="A34" s="132">
        <v>18010200</v>
      </c>
      <c r="B34" s="90" t="s">
        <v>100</v>
      </c>
      <c r="C34" s="174">
        <f t="shared" si="1"/>
        <v>0</v>
      </c>
      <c r="D34" s="174"/>
      <c r="E34" s="174"/>
      <c r="F34" s="182"/>
      <c r="G34" s="161"/>
    </row>
    <row r="35" spans="1:7" ht="72" hidden="1" customHeight="1">
      <c r="A35" s="91">
        <v>18010300</v>
      </c>
      <c r="B35" s="277" t="s">
        <v>101</v>
      </c>
      <c r="C35" s="174">
        <f t="shared" si="1"/>
        <v>0</v>
      </c>
      <c r="D35" s="174"/>
      <c r="E35" s="174"/>
      <c r="F35" s="182"/>
      <c r="G35" s="161"/>
    </row>
    <row r="36" spans="1:7" ht="69" hidden="1" customHeight="1">
      <c r="A36" s="132">
        <v>18010400</v>
      </c>
      <c r="B36" s="277" t="s">
        <v>102</v>
      </c>
      <c r="C36" s="174">
        <f t="shared" si="1"/>
        <v>0</v>
      </c>
      <c r="D36" s="174"/>
      <c r="E36" s="174"/>
      <c r="F36" s="182"/>
      <c r="G36" s="161"/>
    </row>
    <row r="37" spans="1:7" ht="30" hidden="1" customHeight="1">
      <c r="A37" s="132">
        <v>18010500</v>
      </c>
      <c r="B37" s="92" t="s">
        <v>103</v>
      </c>
      <c r="C37" s="174">
        <f t="shared" si="1"/>
        <v>0</v>
      </c>
      <c r="D37" s="174"/>
      <c r="E37" s="183"/>
      <c r="F37" s="180"/>
      <c r="G37" s="160"/>
    </row>
    <row r="38" spans="1:7" ht="30" hidden="1" customHeight="1">
      <c r="A38" s="132">
        <v>18010600</v>
      </c>
      <c r="B38" s="92" t="s">
        <v>104</v>
      </c>
      <c r="C38" s="174">
        <f t="shared" si="1"/>
        <v>0</v>
      </c>
      <c r="D38" s="174"/>
      <c r="E38" s="183"/>
      <c r="F38" s="180"/>
    </row>
    <row r="39" spans="1:7" ht="30" hidden="1" customHeight="1">
      <c r="A39" s="132">
        <v>18010700</v>
      </c>
      <c r="B39" s="92" t="s">
        <v>105</v>
      </c>
      <c r="C39" s="174">
        <f t="shared" si="1"/>
        <v>0</v>
      </c>
      <c r="D39" s="174"/>
      <c r="E39" s="183"/>
      <c r="F39" s="180"/>
    </row>
    <row r="40" spans="1:7" ht="30" hidden="1" customHeight="1">
      <c r="A40" s="132">
        <v>18010900</v>
      </c>
      <c r="B40" s="92" t="s">
        <v>106</v>
      </c>
      <c r="C40" s="174">
        <f t="shared" si="1"/>
        <v>0</v>
      </c>
      <c r="D40" s="174"/>
      <c r="E40" s="183"/>
      <c r="F40" s="180"/>
    </row>
    <row r="41" spans="1:7" ht="30" hidden="1" customHeight="1">
      <c r="A41" s="132">
        <v>18011000</v>
      </c>
      <c r="B41" s="92" t="s">
        <v>107</v>
      </c>
      <c r="C41" s="174">
        <f t="shared" si="1"/>
        <v>0</v>
      </c>
      <c r="D41" s="174"/>
      <c r="E41" s="183"/>
      <c r="F41" s="180"/>
    </row>
    <row r="42" spans="1:7" ht="30" hidden="1" customHeight="1">
      <c r="A42" s="93">
        <v>18030000</v>
      </c>
      <c r="B42" s="94" t="s">
        <v>108</v>
      </c>
      <c r="C42" s="171">
        <f>SUM(D42)</f>
        <v>0</v>
      </c>
      <c r="D42" s="175">
        <f>SUM(D43:D44)</f>
        <v>0</v>
      </c>
      <c r="E42" s="183"/>
      <c r="F42" s="180"/>
    </row>
    <row r="43" spans="1:7" ht="27" hidden="1" customHeight="1">
      <c r="A43" s="95">
        <v>18030100</v>
      </c>
      <c r="B43" s="96" t="s">
        <v>109</v>
      </c>
      <c r="C43" s="174">
        <f t="shared" si="1"/>
        <v>0</v>
      </c>
      <c r="D43" s="174"/>
      <c r="E43" s="183"/>
      <c r="F43" s="180"/>
    </row>
    <row r="44" spans="1:7" ht="47.25" hidden="1" customHeight="1">
      <c r="A44" s="97" t="s">
        <v>110</v>
      </c>
      <c r="B44" s="98" t="s">
        <v>111</v>
      </c>
      <c r="C44" s="174">
        <f t="shared" si="1"/>
        <v>0</v>
      </c>
      <c r="D44" s="174"/>
      <c r="E44" s="183"/>
      <c r="F44" s="180"/>
    </row>
    <row r="45" spans="1:7" ht="24.75" hidden="1" customHeight="1">
      <c r="A45" s="82">
        <v>18050000</v>
      </c>
      <c r="B45" s="83" t="s">
        <v>112</v>
      </c>
      <c r="C45" s="171">
        <f>SUM(D45)</f>
        <v>0</v>
      </c>
      <c r="D45" s="175">
        <f>SUM(D46:D48)</f>
        <v>0</v>
      </c>
      <c r="E45" s="175"/>
      <c r="F45" s="181"/>
    </row>
    <row r="46" spans="1:7" ht="30" hidden="1" customHeight="1">
      <c r="A46" s="132">
        <v>18050300</v>
      </c>
      <c r="B46" s="99" t="s">
        <v>113</v>
      </c>
      <c r="C46" s="174">
        <f t="shared" si="1"/>
        <v>0</v>
      </c>
      <c r="D46" s="174"/>
      <c r="E46" s="174"/>
      <c r="F46" s="182"/>
    </row>
    <row r="47" spans="1:7" ht="30" hidden="1" customHeight="1">
      <c r="A47" s="132">
        <v>18050400</v>
      </c>
      <c r="B47" s="99" t="s">
        <v>114</v>
      </c>
      <c r="C47" s="174">
        <f t="shared" si="1"/>
        <v>0</v>
      </c>
      <c r="D47" s="174"/>
      <c r="E47" s="174"/>
      <c r="F47" s="182"/>
    </row>
    <row r="48" spans="1:7" ht="105.75" hidden="1" customHeight="1">
      <c r="A48" s="132">
        <v>18050500</v>
      </c>
      <c r="B48" s="133" t="s">
        <v>115</v>
      </c>
      <c r="C48" s="174">
        <f t="shared" si="1"/>
        <v>0</v>
      </c>
      <c r="D48" s="174"/>
      <c r="E48" s="174"/>
      <c r="F48" s="182"/>
    </row>
    <row r="49" spans="1:7" ht="30" hidden="1" customHeight="1">
      <c r="A49" s="82">
        <v>19000000</v>
      </c>
      <c r="B49" s="100" t="s">
        <v>116</v>
      </c>
      <c r="C49" s="171">
        <f>SUM(E49)</f>
        <v>0</v>
      </c>
      <c r="D49" s="175"/>
      <c r="E49" s="175">
        <f>SUM(E50)</f>
        <v>0</v>
      </c>
      <c r="F49" s="181"/>
    </row>
    <row r="50" spans="1:7" ht="27" hidden="1" customHeight="1">
      <c r="A50" s="82">
        <v>19010000</v>
      </c>
      <c r="B50" s="100" t="s">
        <v>117</v>
      </c>
      <c r="C50" s="171">
        <f>SUM(E50)</f>
        <v>0</v>
      </c>
      <c r="D50" s="175"/>
      <c r="E50" s="175">
        <f>SUM(E51:E53)</f>
        <v>0</v>
      </c>
      <c r="F50" s="181"/>
    </row>
    <row r="51" spans="1:7" ht="51.75" hidden="1" customHeight="1">
      <c r="A51" s="132">
        <v>19010100</v>
      </c>
      <c r="B51" s="101" t="s">
        <v>118</v>
      </c>
      <c r="C51" s="184">
        <f>SUM(E51)</f>
        <v>0</v>
      </c>
      <c r="D51" s="174"/>
      <c r="E51" s="174"/>
      <c r="F51" s="182"/>
    </row>
    <row r="52" spans="1:7" ht="50.25" hidden="1" customHeight="1">
      <c r="A52" s="132">
        <v>19010200</v>
      </c>
      <c r="B52" s="133" t="s">
        <v>119</v>
      </c>
      <c r="C52" s="184">
        <f>SUM(E52)</f>
        <v>0</v>
      </c>
      <c r="D52" s="174"/>
      <c r="E52" s="174"/>
      <c r="F52" s="182"/>
    </row>
    <row r="53" spans="1:7" ht="78" hidden="1" customHeight="1">
      <c r="A53" s="132">
        <v>19010300</v>
      </c>
      <c r="B53" s="102" t="s">
        <v>120</v>
      </c>
      <c r="C53" s="184">
        <f>SUM(E53)</f>
        <v>0</v>
      </c>
      <c r="D53" s="174"/>
      <c r="E53" s="174"/>
      <c r="F53" s="182"/>
    </row>
    <row r="54" spans="1:7" ht="30" hidden="1" customHeight="1">
      <c r="A54" s="82">
        <v>20000000</v>
      </c>
      <c r="B54" s="83" t="s">
        <v>121</v>
      </c>
      <c r="C54" s="179">
        <f>SUM(D54,E54)</f>
        <v>0</v>
      </c>
      <c r="D54" s="175">
        <f>SUM(D72,D62,D55)</f>
        <v>0</v>
      </c>
      <c r="E54" s="275">
        <f>SUM(E72,E76)</f>
        <v>0</v>
      </c>
      <c r="F54" s="180"/>
      <c r="G54" s="160"/>
    </row>
    <row r="55" spans="1:7" ht="54" hidden="1" customHeight="1">
      <c r="A55" s="82">
        <v>21000000</v>
      </c>
      <c r="B55" s="83" t="s">
        <v>122</v>
      </c>
      <c r="C55" s="179">
        <f>SUM(C56,C59,C58)</f>
        <v>0</v>
      </c>
      <c r="D55" s="175">
        <f>SUM(D56,D59,D58)</f>
        <v>0</v>
      </c>
      <c r="E55" s="183"/>
      <c r="F55" s="180"/>
    </row>
    <row r="56" spans="1:7" ht="143.25" hidden="1" customHeight="1">
      <c r="A56" s="166">
        <v>21010000</v>
      </c>
      <c r="B56" s="131" t="s">
        <v>340</v>
      </c>
      <c r="C56" s="185">
        <f t="shared" ref="C56:C63" si="2">SUM(D56)</f>
        <v>0</v>
      </c>
      <c r="D56" s="186">
        <f>SUM(D57)</f>
        <v>0</v>
      </c>
      <c r="E56" s="187"/>
      <c r="F56" s="188"/>
      <c r="G56" s="128"/>
    </row>
    <row r="57" spans="1:7" s="103" customFormat="1" ht="76.5" hidden="1" customHeight="1">
      <c r="A57" s="132">
        <v>21010300</v>
      </c>
      <c r="B57" s="92" t="s">
        <v>123</v>
      </c>
      <c r="C57" s="174">
        <f>SUM(D57)</f>
        <v>0</v>
      </c>
      <c r="D57" s="174"/>
      <c r="E57" s="183"/>
      <c r="F57" s="180"/>
    </row>
    <row r="58" spans="1:7" s="103" customFormat="1" ht="46.5" hidden="1" customHeight="1">
      <c r="A58" s="132">
        <v>21050000</v>
      </c>
      <c r="B58" s="162" t="s">
        <v>405</v>
      </c>
      <c r="C58" s="174">
        <f>SUM(D58)</f>
        <v>0</v>
      </c>
      <c r="D58" s="174"/>
      <c r="E58" s="183"/>
      <c r="F58" s="190"/>
    </row>
    <row r="59" spans="1:7" ht="27.75" hidden="1" customHeight="1">
      <c r="A59" s="82">
        <v>21080000</v>
      </c>
      <c r="B59" s="83" t="s">
        <v>124</v>
      </c>
      <c r="C59" s="179">
        <f t="shared" si="2"/>
        <v>0</v>
      </c>
      <c r="D59" s="175">
        <f>SUM(D60:D61)</f>
        <v>0</v>
      </c>
      <c r="E59" s="189"/>
      <c r="F59" s="190"/>
    </row>
    <row r="60" spans="1:7" ht="28.5" hidden="1" customHeight="1">
      <c r="A60" s="132">
        <v>21081100</v>
      </c>
      <c r="B60" s="92" t="s">
        <v>125</v>
      </c>
      <c r="C60" s="174">
        <f>SUM(D60)</f>
        <v>0</v>
      </c>
      <c r="D60" s="174"/>
      <c r="E60" s="183"/>
      <c r="F60" s="180"/>
    </row>
    <row r="61" spans="1:7" ht="75.75" hidden="1" customHeight="1">
      <c r="A61" s="132">
        <v>21081500</v>
      </c>
      <c r="B61" s="92" t="s">
        <v>341</v>
      </c>
      <c r="C61" s="174">
        <f>SUM(D61)</f>
        <v>0</v>
      </c>
      <c r="D61" s="174"/>
      <c r="E61" s="183"/>
      <c r="F61" s="180"/>
    </row>
    <row r="62" spans="1:7" ht="52.5" hidden="1" customHeight="1">
      <c r="A62" s="82">
        <v>22000000</v>
      </c>
      <c r="B62" s="83" t="s">
        <v>126</v>
      </c>
      <c r="C62" s="179">
        <f t="shared" si="2"/>
        <v>0</v>
      </c>
      <c r="D62" s="175">
        <f>SUM(D69,D67,D63)</f>
        <v>0</v>
      </c>
      <c r="E62" s="183"/>
      <c r="F62" s="180"/>
    </row>
    <row r="63" spans="1:7" ht="30" hidden="1" customHeight="1">
      <c r="A63" s="82">
        <v>22010000</v>
      </c>
      <c r="B63" s="83" t="s">
        <v>127</v>
      </c>
      <c r="C63" s="179">
        <f t="shared" si="2"/>
        <v>0</v>
      </c>
      <c r="D63" s="175">
        <f>SUM(D64:D66)</f>
        <v>0</v>
      </c>
      <c r="E63" s="183"/>
      <c r="F63" s="180"/>
    </row>
    <row r="64" spans="1:7" ht="76.5" hidden="1" customHeight="1">
      <c r="A64" s="132">
        <v>22010300</v>
      </c>
      <c r="B64" s="115" t="s">
        <v>144</v>
      </c>
      <c r="C64" s="174">
        <f>SUM(D64)</f>
        <v>0</v>
      </c>
      <c r="D64" s="174"/>
      <c r="E64" s="183"/>
      <c r="F64" s="180"/>
    </row>
    <row r="65" spans="1:6" ht="28.5" hidden="1" customHeight="1">
      <c r="A65" s="132">
        <v>22012500</v>
      </c>
      <c r="B65" s="92" t="s">
        <v>128</v>
      </c>
      <c r="C65" s="174">
        <f>SUM(D65)</f>
        <v>0</v>
      </c>
      <c r="D65" s="174"/>
      <c r="E65" s="183"/>
      <c r="F65" s="180"/>
    </row>
    <row r="66" spans="1:6" ht="54" hidden="1" customHeight="1">
      <c r="A66" s="132">
        <v>22012600</v>
      </c>
      <c r="B66" s="116" t="s">
        <v>145</v>
      </c>
      <c r="C66" s="174">
        <f>SUM(D66)</f>
        <v>0</v>
      </c>
      <c r="D66" s="174"/>
      <c r="E66" s="183"/>
      <c r="F66" s="180"/>
    </row>
    <row r="67" spans="1:6" ht="72" hidden="1" customHeight="1">
      <c r="A67" s="82">
        <v>22080000</v>
      </c>
      <c r="B67" s="104" t="s">
        <v>129</v>
      </c>
      <c r="C67" s="179">
        <f>SUM(D67)</f>
        <v>0</v>
      </c>
      <c r="D67" s="175">
        <f>SUM(D68)</f>
        <v>0</v>
      </c>
      <c r="E67" s="189"/>
      <c r="F67" s="190"/>
    </row>
    <row r="68" spans="1:6" ht="84" hidden="1" customHeight="1">
      <c r="A68" s="132">
        <v>22080400</v>
      </c>
      <c r="B68" s="92" t="s">
        <v>130</v>
      </c>
      <c r="C68" s="174">
        <f>SUM(D68)</f>
        <v>0</v>
      </c>
      <c r="D68" s="174"/>
      <c r="E68" s="183"/>
      <c r="F68" s="180"/>
    </row>
    <row r="69" spans="1:6" ht="27" hidden="1" customHeight="1">
      <c r="A69" s="82">
        <v>22090000</v>
      </c>
      <c r="B69" s="83" t="s">
        <v>131</v>
      </c>
      <c r="C69" s="179">
        <f t="shared" ref="C69:C74" si="3">SUM(D69)</f>
        <v>0</v>
      </c>
      <c r="D69" s="175">
        <f>SUM(D70:D71)</f>
        <v>0</v>
      </c>
      <c r="E69" s="189"/>
      <c r="F69" s="190"/>
    </row>
    <row r="70" spans="1:6" ht="73.5" hidden="1" customHeight="1">
      <c r="A70" s="132">
        <v>22090100</v>
      </c>
      <c r="B70" s="92" t="s">
        <v>132</v>
      </c>
      <c r="C70" s="174">
        <f t="shared" si="3"/>
        <v>0</v>
      </c>
      <c r="D70" s="174"/>
      <c r="E70" s="183"/>
      <c r="F70" s="180"/>
    </row>
    <row r="71" spans="1:6" ht="75.75" hidden="1" customHeight="1">
      <c r="A71" s="132">
        <v>22090400</v>
      </c>
      <c r="B71" s="92" t="s">
        <v>133</v>
      </c>
      <c r="C71" s="174">
        <f t="shared" si="3"/>
        <v>0</v>
      </c>
      <c r="D71" s="174"/>
      <c r="E71" s="183"/>
      <c r="F71" s="180"/>
    </row>
    <row r="72" spans="1:6" ht="25.5" hidden="1" customHeight="1">
      <c r="A72" s="82">
        <v>24000000</v>
      </c>
      <c r="B72" s="83" t="s">
        <v>134</v>
      </c>
      <c r="C72" s="179">
        <f>SUM(D72:E72)</f>
        <v>0</v>
      </c>
      <c r="D72" s="175">
        <f>SUM(D73)</f>
        <v>0</v>
      </c>
      <c r="E72" s="175"/>
      <c r="F72" s="190"/>
    </row>
    <row r="73" spans="1:6" ht="27.75" hidden="1">
      <c r="A73" s="82">
        <v>24060000</v>
      </c>
      <c r="B73" s="83" t="s">
        <v>135</v>
      </c>
      <c r="C73" s="179">
        <f t="shared" si="3"/>
        <v>0</v>
      </c>
      <c r="D73" s="175">
        <f>SUM(D74)</f>
        <v>0</v>
      </c>
      <c r="E73" s="175"/>
      <c r="F73" s="180"/>
    </row>
    <row r="74" spans="1:6" ht="27.75" hidden="1">
      <c r="A74" s="132">
        <v>24060300</v>
      </c>
      <c r="B74" s="92" t="s">
        <v>135</v>
      </c>
      <c r="C74" s="174">
        <f t="shared" si="3"/>
        <v>0</v>
      </c>
      <c r="D74" s="174"/>
      <c r="E74" s="183"/>
      <c r="F74" s="180" t="s">
        <v>136</v>
      </c>
    </row>
    <row r="75" spans="1:6" ht="52.5" hidden="1" customHeight="1">
      <c r="A75" s="132">
        <v>24170000</v>
      </c>
      <c r="B75" s="162" t="s">
        <v>331</v>
      </c>
      <c r="C75" s="174">
        <f>SUM(E75)</f>
        <v>0</v>
      </c>
      <c r="D75" s="174"/>
      <c r="E75" s="174">
        <f>SUM(F75)</f>
        <v>0</v>
      </c>
      <c r="F75" s="180"/>
    </row>
    <row r="76" spans="1:6" ht="28.5" hidden="1" customHeight="1">
      <c r="A76" s="82">
        <v>25000000</v>
      </c>
      <c r="B76" s="83" t="s">
        <v>137</v>
      </c>
      <c r="C76" s="175">
        <f>SUM(E76)</f>
        <v>0</v>
      </c>
      <c r="D76" s="183"/>
      <c r="E76" s="175">
        <f>SUM(E77)</f>
        <v>0</v>
      </c>
      <c r="F76" s="180"/>
    </row>
    <row r="77" spans="1:6" ht="51" hidden="1" customHeight="1">
      <c r="A77" s="82">
        <v>25010000</v>
      </c>
      <c r="B77" s="83" t="s">
        <v>138</v>
      </c>
      <c r="C77" s="175">
        <f>SUM(E77)</f>
        <v>0</v>
      </c>
      <c r="D77" s="191"/>
      <c r="E77" s="175">
        <f>SUM(E78:E81)</f>
        <v>0</v>
      </c>
      <c r="F77" s="180"/>
    </row>
    <row r="78" spans="1:6" ht="51" hidden="1" customHeight="1">
      <c r="A78" s="132">
        <v>25010100</v>
      </c>
      <c r="B78" s="92" t="s">
        <v>139</v>
      </c>
      <c r="C78" s="174">
        <f>SUM(E78)</f>
        <v>0</v>
      </c>
      <c r="D78" s="191"/>
      <c r="E78" s="192"/>
      <c r="F78" s="193"/>
    </row>
    <row r="79" spans="1:6" ht="51" hidden="1" customHeight="1">
      <c r="A79" s="132">
        <v>25010200</v>
      </c>
      <c r="B79" s="92" t="s">
        <v>146</v>
      </c>
      <c r="C79" s="174"/>
      <c r="D79" s="191"/>
      <c r="E79" s="192"/>
      <c r="F79" s="193"/>
    </row>
    <row r="80" spans="1:6" ht="30" hidden="1" customHeight="1">
      <c r="A80" s="132">
        <v>25010300</v>
      </c>
      <c r="B80" s="92" t="s">
        <v>140</v>
      </c>
      <c r="C80" s="174">
        <f>SUM(E80)</f>
        <v>0</v>
      </c>
      <c r="D80" s="191"/>
      <c r="E80" s="192"/>
      <c r="F80" s="193"/>
    </row>
    <row r="81" spans="1:7" ht="75" hidden="1" customHeight="1">
      <c r="A81" s="132">
        <v>25010400</v>
      </c>
      <c r="B81" s="116" t="s">
        <v>141</v>
      </c>
      <c r="C81" s="174"/>
      <c r="D81" s="194"/>
      <c r="E81" s="174"/>
      <c r="F81" s="182"/>
    </row>
    <row r="82" spans="1:7" ht="26.25" hidden="1" customHeight="1">
      <c r="A82" s="84">
        <v>30000000</v>
      </c>
      <c r="B82" s="117" t="s">
        <v>147</v>
      </c>
      <c r="C82" s="175">
        <f>SUM(E82)</f>
        <v>0</v>
      </c>
      <c r="D82" s="194"/>
      <c r="E82" s="175">
        <f>SUM(F82)</f>
        <v>0</v>
      </c>
      <c r="F82" s="181">
        <f>SUM(F83)</f>
        <v>0</v>
      </c>
    </row>
    <row r="83" spans="1:7" ht="27" hidden="1" customHeight="1">
      <c r="A83" s="84">
        <v>33000000</v>
      </c>
      <c r="B83" s="129" t="s">
        <v>148</v>
      </c>
      <c r="C83" s="175">
        <f>SUM(E83)</f>
        <v>0</v>
      </c>
      <c r="D83" s="195"/>
      <c r="E83" s="175">
        <f>SUM(F83)</f>
        <v>0</v>
      </c>
      <c r="F83" s="181">
        <f>SUM(F84)</f>
        <v>0</v>
      </c>
    </row>
    <row r="84" spans="1:7" ht="26.25" hidden="1" customHeight="1">
      <c r="A84" s="86">
        <v>33010000</v>
      </c>
      <c r="B84" s="130" t="s">
        <v>149</v>
      </c>
      <c r="C84" s="174">
        <f>SUM(E84)</f>
        <v>0</v>
      </c>
      <c r="D84" s="194"/>
      <c r="E84" s="174"/>
      <c r="F84" s="182"/>
    </row>
    <row r="85" spans="1:7" ht="99" hidden="1" customHeight="1">
      <c r="A85" s="132">
        <v>33010100</v>
      </c>
      <c r="B85" s="115" t="s">
        <v>150</v>
      </c>
      <c r="C85" s="174">
        <f>SUM(E85)</f>
        <v>0</v>
      </c>
      <c r="D85" s="194"/>
      <c r="E85" s="174"/>
      <c r="F85" s="182"/>
    </row>
    <row r="86" spans="1:7" ht="45" hidden="1" customHeight="1">
      <c r="A86" s="132"/>
      <c r="B86" s="83" t="s">
        <v>332</v>
      </c>
      <c r="C86" s="175">
        <f>SUM(C12,C54,C82)</f>
        <v>0</v>
      </c>
      <c r="D86" s="175">
        <f>SUM(D12,D54)</f>
        <v>0</v>
      </c>
      <c r="E86" s="275">
        <f>SUM(E12,E54,E82)</f>
        <v>0</v>
      </c>
      <c r="F86" s="276">
        <f>SUM(F82,F72)</f>
        <v>0</v>
      </c>
      <c r="G86" s="105"/>
    </row>
    <row r="87" spans="1:7" ht="38.450000000000003" customHeight="1">
      <c r="A87" s="82">
        <v>40000000</v>
      </c>
      <c r="B87" s="254" t="s">
        <v>67</v>
      </c>
      <c r="C87" s="179">
        <f>SUM(D87)</f>
        <v>1543100</v>
      </c>
      <c r="D87" s="175">
        <f>SUM(D88)</f>
        <v>1543100</v>
      </c>
      <c r="E87" s="255"/>
      <c r="F87" s="256"/>
    </row>
    <row r="88" spans="1:7" ht="36.6" customHeight="1">
      <c r="A88" s="82">
        <v>41000000</v>
      </c>
      <c r="B88" s="254" t="s">
        <v>68</v>
      </c>
      <c r="C88" s="179">
        <f>SUM(D88)</f>
        <v>1543100</v>
      </c>
      <c r="D88" s="175">
        <f>SUM(D95,D93,D89)</f>
        <v>1543100</v>
      </c>
      <c r="E88" s="255"/>
      <c r="F88" s="256"/>
    </row>
    <row r="89" spans="1:7" ht="60" hidden="1" customHeight="1">
      <c r="A89" s="82">
        <v>41030000</v>
      </c>
      <c r="B89" s="254" t="s">
        <v>342</v>
      </c>
      <c r="C89" s="179">
        <f>SUM(D89)</f>
        <v>0</v>
      </c>
      <c r="D89" s="175">
        <f>SUM(D90:D92)</f>
        <v>0</v>
      </c>
      <c r="E89" s="255"/>
      <c r="F89" s="256"/>
    </row>
    <row r="90" spans="1:7" ht="63" hidden="1" customHeight="1">
      <c r="A90" s="257">
        <v>41033900</v>
      </c>
      <c r="B90" s="133" t="s">
        <v>142</v>
      </c>
      <c r="C90" s="174">
        <f>SUM(D90)</f>
        <v>0</v>
      </c>
      <c r="D90" s="174"/>
      <c r="E90" s="184"/>
      <c r="F90" s="258"/>
    </row>
    <row r="91" spans="1:7" ht="51" hidden="1" customHeight="1">
      <c r="A91" s="257">
        <v>41034200</v>
      </c>
      <c r="B91" s="133" t="s">
        <v>143</v>
      </c>
      <c r="C91" s="174">
        <f>SUM(D91)</f>
        <v>0</v>
      </c>
      <c r="D91" s="174"/>
      <c r="E91" s="184"/>
      <c r="F91" s="258"/>
    </row>
    <row r="92" spans="1:7" ht="104.25" hidden="1" customHeight="1">
      <c r="A92" s="257">
        <v>41035100</v>
      </c>
      <c r="B92" s="259" t="s">
        <v>282</v>
      </c>
      <c r="C92" s="174">
        <f t="shared" ref="C92" si="4">SUM(D92)</f>
        <v>0</v>
      </c>
      <c r="D92" s="174"/>
      <c r="E92" s="183"/>
      <c r="F92" s="180"/>
    </row>
    <row r="93" spans="1:7" ht="11.25" hidden="1" customHeight="1">
      <c r="A93" s="260">
        <v>41040000</v>
      </c>
      <c r="B93" s="261" t="s">
        <v>343</v>
      </c>
      <c r="C93" s="175">
        <f>SUM(D93)</f>
        <v>0</v>
      </c>
      <c r="D93" s="175">
        <f>SUM(D94)</f>
        <v>0</v>
      </c>
      <c r="E93" s="183"/>
      <c r="F93" s="180"/>
    </row>
    <row r="94" spans="1:7" ht="11.25" hidden="1" customHeight="1">
      <c r="A94" s="257">
        <v>41040200</v>
      </c>
      <c r="B94" s="259" t="s">
        <v>344</v>
      </c>
      <c r="C94" s="174">
        <f>SUM(D94)</f>
        <v>0</v>
      </c>
      <c r="D94" s="174"/>
      <c r="E94" s="183"/>
      <c r="F94" s="180"/>
    </row>
    <row r="95" spans="1:7" ht="55.9" customHeight="1">
      <c r="A95" s="260">
        <v>41050000</v>
      </c>
      <c r="B95" s="87" t="s">
        <v>286</v>
      </c>
      <c r="C95" s="175">
        <f t="shared" ref="C95" si="5">SUM(D95)</f>
        <v>1543100</v>
      </c>
      <c r="D95" s="175">
        <f>SUM(D96:D108)</f>
        <v>1543100</v>
      </c>
      <c r="E95" s="191"/>
      <c r="F95" s="262"/>
    </row>
    <row r="96" spans="1:7" ht="138.75" hidden="1" customHeight="1">
      <c r="A96" s="257">
        <v>41050800</v>
      </c>
      <c r="B96" s="133" t="s">
        <v>465</v>
      </c>
      <c r="C96" s="174">
        <f t="shared" ref="C96:C101" si="6">SUM(D96)</f>
        <v>0</v>
      </c>
      <c r="D96" s="174"/>
      <c r="E96" s="191"/>
      <c r="F96" s="262"/>
    </row>
    <row r="97" spans="1:7" ht="79.5" customHeight="1">
      <c r="A97" s="257">
        <v>41051000</v>
      </c>
      <c r="B97" s="133" t="s">
        <v>373</v>
      </c>
      <c r="C97" s="174">
        <f t="shared" si="6"/>
        <v>240830</v>
      </c>
      <c r="D97" s="174">
        <v>240830</v>
      </c>
      <c r="E97" s="263"/>
      <c r="F97" s="264"/>
    </row>
    <row r="98" spans="1:7" ht="109.5" customHeight="1">
      <c r="A98" s="257">
        <v>41051200</v>
      </c>
      <c r="B98" s="127" t="s">
        <v>333</v>
      </c>
      <c r="C98" s="174">
        <f t="shared" si="6"/>
        <v>467670</v>
      </c>
      <c r="D98" s="174">
        <v>467670</v>
      </c>
      <c r="E98" s="263"/>
      <c r="F98" s="264"/>
    </row>
    <row r="99" spans="1:7" ht="130.5" hidden="1" customHeight="1">
      <c r="A99" s="257">
        <v>41051400</v>
      </c>
      <c r="B99" s="127" t="s">
        <v>396</v>
      </c>
      <c r="C99" s="174">
        <f t="shared" si="6"/>
        <v>0</v>
      </c>
      <c r="D99" s="174"/>
      <c r="E99" s="263"/>
      <c r="F99" s="264"/>
    </row>
    <row r="100" spans="1:7" ht="80.25" hidden="1" customHeight="1">
      <c r="A100" s="257">
        <v>41051500</v>
      </c>
      <c r="B100" s="133" t="s">
        <v>288</v>
      </c>
      <c r="C100" s="174">
        <f t="shared" si="6"/>
        <v>0</v>
      </c>
      <c r="D100" s="174"/>
      <c r="E100" s="191"/>
      <c r="F100" s="262"/>
    </row>
    <row r="101" spans="1:7" ht="130.5" hidden="1" customHeight="1">
      <c r="A101" s="257">
        <v>41051700</v>
      </c>
      <c r="B101" s="133" t="s">
        <v>397</v>
      </c>
      <c r="C101" s="174">
        <f t="shared" si="6"/>
        <v>0</v>
      </c>
      <c r="D101" s="174"/>
      <c r="E101" s="191"/>
      <c r="F101" s="262"/>
    </row>
    <row r="102" spans="1:7" ht="108.75" hidden="1" customHeight="1">
      <c r="A102" s="257">
        <v>41051800</v>
      </c>
      <c r="B102" s="133" t="s">
        <v>420</v>
      </c>
      <c r="C102" s="174">
        <f t="shared" ref="C102:C108" si="7">SUM(D102)</f>
        <v>0</v>
      </c>
      <c r="D102" s="174"/>
      <c r="E102" s="191"/>
      <c r="F102" s="262"/>
    </row>
    <row r="103" spans="1:7" ht="106.5" hidden="1" customHeight="1">
      <c r="A103" s="257">
        <v>41052000</v>
      </c>
      <c r="B103" s="259" t="s">
        <v>287</v>
      </c>
      <c r="C103" s="174">
        <f t="shared" si="7"/>
        <v>0</v>
      </c>
      <c r="D103" s="174"/>
      <c r="E103" s="174"/>
      <c r="F103" s="262"/>
    </row>
    <row r="104" spans="1:7" ht="34.5" hidden="1" customHeight="1">
      <c r="A104" s="265">
        <v>41053900</v>
      </c>
      <c r="B104" s="266" t="s">
        <v>289</v>
      </c>
      <c r="C104" s="267">
        <f t="shared" si="7"/>
        <v>0</v>
      </c>
      <c r="D104" s="267"/>
      <c r="E104" s="267"/>
      <c r="F104" s="264"/>
    </row>
    <row r="105" spans="1:7" ht="134.25" hidden="1" customHeight="1">
      <c r="A105" s="265">
        <v>41054800</v>
      </c>
      <c r="B105" s="266" t="s">
        <v>398</v>
      </c>
      <c r="C105" s="267">
        <f t="shared" si="7"/>
        <v>0</v>
      </c>
      <c r="D105" s="267"/>
      <c r="E105" s="267"/>
      <c r="F105" s="264"/>
    </row>
    <row r="106" spans="1:7" ht="206.45" hidden="1" customHeight="1">
      <c r="A106" s="257">
        <v>41050900</v>
      </c>
      <c r="B106" s="127" t="s">
        <v>412</v>
      </c>
      <c r="C106" s="174">
        <f t="shared" si="7"/>
        <v>0</v>
      </c>
      <c r="D106" s="174"/>
      <c r="E106" s="174"/>
      <c r="F106" s="262"/>
    </row>
    <row r="107" spans="1:7" ht="111.75" hidden="1" customHeight="1">
      <c r="A107" s="257">
        <v>41053000</v>
      </c>
      <c r="B107" s="127" t="s">
        <v>462</v>
      </c>
      <c r="C107" s="174">
        <f t="shared" si="7"/>
        <v>0</v>
      </c>
      <c r="D107" s="174"/>
      <c r="E107" s="174"/>
      <c r="F107" s="262"/>
    </row>
    <row r="108" spans="1:7" ht="111.75" customHeight="1">
      <c r="A108" s="268">
        <v>41055000</v>
      </c>
      <c r="B108" s="280" t="s">
        <v>463</v>
      </c>
      <c r="C108" s="269">
        <f t="shared" si="7"/>
        <v>834600</v>
      </c>
      <c r="D108" s="269">
        <v>834600</v>
      </c>
      <c r="E108" s="269"/>
      <c r="F108" s="270"/>
    </row>
    <row r="109" spans="1:7" ht="27.75" customHeight="1">
      <c r="A109" s="271"/>
      <c r="B109" s="281" t="s">
        <v>334</v>
      </c>
      <c r="C109" s="272">
        <f>SUM(D109:E109)</f>
        <v>1543100</v>
      </c>
      <c r="D109" s="272">
        <f>SUM(D86:D87)</f>
        <v>1543100</v>
      </c>
      <c r="E109" s="272">
        <f>SUM(E86:E87)</f>
        <v>0</v>
      </c>
      <c r="F109" s="273">
        <f>SUM(F86:F87)</f>
        <v>0</v>
      </c>
      <c r="G109" s="34"/>
    </row>
    <row r="110" spans="1:7" ht="154.15" customHeight="1">
      <c r="A110" s="593" t="s">
        <v>491</v>
      </c>
      <c r="B110" s="593"/>
      <c r="C110" s="593"/>
      <c r="D110" s="593"/>
      <c r="E110" s="593"/>
      <c r="F110" s="593"/>
      <c r="G110" s="34"/>
    </row>
    <row r="111" spans="1:7" ht="33.75" customHeight="1">
      <c r="A111" s="35"/>
      <c r="B111" s="36"/>
      <c r="C111" s="36"/>
      <c r="D111" s="37"/>
      <c r="E111" s="37"/>
      <c r="F111" s="37"/>
    </row>
    <row r="112" spans="1:7" ht="24.75" customHeight="1">
      <c r="A112" s="38"/>
      <c r="B112" s="39"/>
      <c r="C112" s="39"/>
      <c r="D112" s="40"/>
      <c r="E112" s="40"/>
      <c r="F112" s="40"/>
    </row>
    <row r="113" spans="1:6" ht="23.25">
      <c r="A113" s="41"/>
      <c r="B113" s="41"/>
      <c r="C113" s="41"/>
      <c r="D113" s="41"/>
      <c r="E113" s="41"/>
      <c r="F113" s="41"/>
    </row>
    <row r="114" spans="1:6" ht="23.25">
      <c r="A114" s="42"/>
      <c r="B114" s="43"/>
      <c r="C114" s="43"/>
      <c r="D114" s="37"/>
      <c r="E114" s="37"/>
      <c r="F114" s="37"/>
    </row>
    <row r="115" spans="1:6" ht="21.75" customHeight="1">
      <c r="A115" s="41"/>
      <c r="B115" s="41"/>
      <c r="C115" s="41"/>
      <c r="D115" s="41"/>
      <c r="E115" s="41"/>
      <c r="F115" s="41"/>
    </row>
    <row r="116" spans="1:6" ht="23.25">
      <c r="A116" s="32"/>
      <c r="B116" s="32"/>
      <c r="C116" s="32"/>
      <c r="D116" s="32"/>
      <c r="E116" s="32"/>
      <c r="F116" s="32"/>
    </row>
    <row r="117" spans="1:6" ht="23.25">
      <c r="A117" s="41"/>
      <c r="B117" s="41"/>
      <c r="C117" s="41"/>
      <c r="D117" s="41"/>
      <c r="E117" s="41"/>
      <c r="F117" s="41"/>
    </row>
    <row r="118" spans="1:6" ht="23.25">
      <c r="A118" s="32"/>
      <c r="B118" s="32"/>
      <c r="C118" s="32"/>
      <c r="D118" s="32"/>
      <c r="E118" s="32"/>
      <c r="F118" s="32"/>
    </row>
    <row r="119" spans="1:6" ht="23.25">
      <c r="A119" s="32"/>
      <c r="B119" s="32"/>
      <c r="C119" s="32"/>
      <c r="D119" s="32"/>
      <c r="E119" s="32"/>
      <c r="F119" s="32"/>
    </row>
    <row r="120" spans="1:6" ht="23.25">
      <c r="A120" s="32"/>
      <c r="B120" s="32"/>
      <c r="C120" s="32"/>
      <c r="D120" s="32"/>
      <c r="E120" s="32"/>
      <c r="F120" s="32"/>
    </row>
    <row r="121" spans="1:6" ht="23.25">
      <c r="A121" s="32"/>
      <c r="B121" s="32"/>
      <c r="C121" s="32"/>
      <c r="D121" s="32"/>
      <c r="E121" s="32"/>
      <c r="F121" s="32"/>
    </row>
    <row r="122" spans="1:6" ht="23.25">
      <c r="A122" s="32"/>
      <c r="B122" s="32"/>
      <c r="C122" s="32"/>
      <c r="D122" s="32"/>
      <c r="E122" s="32"/>
      <c r="F122" s="32"/>
    </row>
    <row r="123" spans="1:6" ht="23.25">
      <c r="A123" s="32"/>
      <c r="B123" s="32"/>
      <c r="C123" s="32"/>
      <c r="D123" s="32"/>
      <c r="E123" s="32"/>
      <c r="F123" s="32"/>
    </row>
    <row r="124" spans="1:6" ht="23.25">
      <c r="A124" s="32"/>
      <c r="B124" s="32"/>
      <c r="C124" s="32"/>
      <c r="D124" s="32"/>
      <c r="E124" s="32"/>
      <c r="F124" s="32"/>
    </row>
    <row r="125" spans="1:6" ht="23.25">
      <c r="A125" s="32"/>
      <c r="B125" s="32"/>
      <c r="C125" s="32"/>
      <c r="D125" s="32"/>
      <c r="E125" s="32"/>
      <c r="F125" s="32"/>
    </row>
    <row r="126" spans="1:6" ht="23.25">
      <c r="A126" s="32"/>
      <c r="B126" s="32"/>
      <c r="C126" s="32"/>
      <c r="D126" s="32"/>
      <c r="E126" s="32"/>
      <c r="F126" s="32"/>
    </row>
    <row r="127" spans="1:6" ht="23.25">
      <c r="A127" s="32"/>
      <c r="B127" s="32"/>
      <c r="C127" s="32"/>
      <c r="D127" s="32"/>
      <c r="E127" s="32"/>
      <c r="F127" s="32"/>
    </row>
    <row r="128" spans="1:6" ht="23.25">
      <c r="A128" s="32"/>
      <c r="B128" s="32"/>
      <c r="C128" s="32"/>
      <c r="D128" s="32"/>
      <c r="E128" s="32"/>
      <c r="F128" s="32"/>
    </row>
    <row r="129" spans="1:6" ht="23.25">
      <c r="A129" s="41"/>
      <c r="B129" s="41"/>
      <c r="C129" s="41"/>
      <c r="D129" s="41"/>
      <c r="E129" s="41"/>
      <c r="F129" s="41"/>
    </row>
    <row r="130" spans="1:6" ht="23.25">
      <c r="A130" s="41"/>
      <c r="B130" s="41"/>
      <c r="C130" s="41"/>
      <c r="D130" s="41"/>
      <c r="E130" s="41"/>
      <c r="F130" s="41"/>
    </row>
    <row r="131" spans="1:6" ht="23.25">
      <c r="A131" s="41"/>
      <c r="B131" s="41"/>
      <c r="C131" s="41"/>
      <c r="D131" s="41"/>
      <c r="E131" s="41"/>
      <c r="F131" s="41"/>
    </row>
    <row r="132" spans="1:6" ht="23.25">
      <c r="A132" s="41"/>
      <c r="B132" s="41"/>
      <c r="C132" s="41"/>
      <c r="D132" s="41"/>
      <c r="E132" s="41"/>
      <c r="F132" s="41"/>
    </row>
    <row r="133" spans="1:6" ht="23.25">
      <c r="A133" s="41"/>
      <c r="B133" s="41"/>
      <c r="C133" s="41"/>
      <c r="D133" s="41"/>
      <c r="E133" s="41"/>
      <c r="F133" s="41"/>
    </row>
    <row r="134" spans="1:6" ht="23.25">
      <c r="A134" s="41"/>
      <c r="B134" s="41"/>
      <c r="C134" s="41"/>
      <c r="D134" s="41"/>
      <c r="E134" s="41"/>
      <c r="F134" s="41"/>
    </row>
    <row r="135" spans="1:6" ht="23.25">
      <c r="A135" s="41"/>
      <c r="B135" s="41"/>
      <c r="C135" s="41"/>
      <c r="D135" s="41"/>
      <c r="E135" s="41"/>
      <c r="F135" s="41"/>
    </row>
    <row r="136" spans="1:6" ht="23.25">
      <c r="A136" s="41"/>
      <c r="B136" s="41"/>
      <c r="C136" s="41"/>
      <c r="D136" s="41"/>
      <c r="E136" s="41"/>
      <c r="F136" s="41"/>
    </row>
    <row r="137" spans="1:6" ht="23.25">
      <c r="A137" s="41"/>
      <c r="B137" s="41"/>
      <c r="C137" s="41"/>
      <c r="D137" s="41"/>
      <c r="E137" s="41"/>
      <c r="F137" s="41"/>
    </row>
    <row r="138" spans="1:6" ht="23.25">
      <c r="A138" s="41"/>
      <c r="B138" s="41"/>
      <c r="C138" s="41"/>
      <c r="D138" s="41"/>
      <c r="E138" s="41"/>
      <c r="F138" s="41"/>
    </row>
    <row r="139" spans="1:6" ht="23.25">
      <c r="A139" s="41"/>
      <c r="B139" s="41"/>
      <c r="C139" s="41"/>
      <c r="D139" s="41"/>
      <c r="E139" s="41"/>
      <c r="F139" s="41"/>
    </row>
    <row r="140" spans="1:6" ht="23.25">
      <c r="A140" s="41"/>
      <c r="B140" s="41"/>
      <c r="C140" s="41"/>
      <c r="D140" s="41"/>
      <c r="E140" s="41"/>
      <c r="F140" s="41"/>
    </row>
    <row r="141" spans="1:6" ht="23.25">
      <c r="A141" s="41"/>
      <c r="B141" s="41"/>
      <c r="C141" s="41"/>
      <c r="D141" s="41"/>
      <c r="E141" s="41"/>
      <c r="F141" s="41"/>
    </row>
    <row r="142" spans="1:6" ht="23.25">
      <c r="A142" s="41"/>
      <c r="B142" s="41"/>
      <c r="C142" s="41"/>
      <c r="D142" s="41"/>
      <c r="E142" s="41"/>
      <c r="F142" s="41"/>
    </row>
    <row r="143" spans="1:6" ht="23.25">
      <c r="A143" s="41"/>
      <c r="B143" s="41"/>
      <c r="C143" s="41"/>
      <c r="D143" s="41"/>
      <c r="E143" s="41"/>
      <c r="F143" s="41"/>
    </row>
    <row r="144" spans="1:6" ht="23.25">
      <c r="A144" s="41"/>
      <c r="B144" s="41"/>
      <c r="C144" s="41"/>
      <c r="D144" s="41"/>
      <c r="E144" s="41"/>
      <c r="F144" s="41"/>
    </row>
    <row r="145" spans="1:6" ht="23.25">
      <c r="A145" s="41"/>
      <c r="B145" s="41"/>
      <c r="C145" s="41"/>
      <c r="D145" s="41"/>
      <c r="E145" s="41"/>
      <c r="F145" s="41"/>
    </row>
    <row r="146" spans="1:6" ht="23.25">
      <c r="A146" s="41"/>
      <c r="B146" s="41"/>
      <c r="C146" s="41"/>
      <c r="D146" s="41"/>
      <c r="E146" s="41"/>
      <c r="F146" s="41"/>
    </row>
    <row r="147" spans="1:6" ht="23.25">
      <c r="A147" s="41"/>
      <c r="B147" s="41"/>
      <c r="C147" s="41"/>
      <c r="D147" s="41"/>
      <c r="E147" s="41"/>
      <c r="F147" s="41"/>
    </row>
    <row r="148" spans="1:6" ht="23.25">
      <c r="A148" s="41"/>
      <c r="B148" s="41"/>
      <c r="C148" s="41"/>
      <c r="D148" s="41"/>
      <c r="E148" s="41"/>
      <c r="F148" s="41"/>
    </row>
    <row r="149" spans="1:6" ht="23.25">
      <c r="A149" s="41"/>
      <c r="B149" s="41"/>
      <c r="C149" s="41"/>
      <c r="D149" s="41"/>
      <c r="E149" s="41"/>
      <c r="F149" s="41"/>
    </row>
    <row r="150" spans="1:6" ht="23.25">
      <c r="A150" s="41"/>
      <c r="B150" s="41"/>
      <c r="C150" s="41"/>
      <c r="D150" s="41"/>
      <c r="E150" s="41"/>
      <c r="F150" s="41"/>
    </row>
    <row r="151" spans="1:6" ht="23.25">
      <c r="A151" s="41"/>
      <c r="B151" s="41"/>
      <c r="C151" s="41"/>
      <c r="D151" s="41"/>
      <c r="E151" s="41"/>
      <c r="F151" s="41"/>
    </row>
    <row r="152" spans="1:6" ht="23.25">
      <c r="A152" s="41"/>
      <c r="B152" s="41"/>
      <c r="C152" s="41"/>
      <c r="D152" s="41"/>
      <c r="E152" s="41"/>
      <c r="F152" s="41"/>
    </row>
    <row r="153" spans="1:6" ht="23.25">
      <c r="A153" s="41"/>
      <c r="B153" s="41"/>
      <c r="C153" s="41"/>
      <c r="D153" s="41"/>
      <c r="E153" s="41"/>
      <c r="F153" s="41"/>
    </row>
    <row r="154" spans="1:6" ht="23.25">
      <c r="A154" s="41"/>
      <c r="B154" s="41"/>
      <c r="C154" s="41"/>
      <c r="D154" s="41"/>
      <c r="E154" s="41"/>
      <c r="F154" s="41"/>
    </row>
  </sheetData>
  <mergeCells count="13">
    <mergeCell ref="A110:F110"/>
    <mergeCell ref="C1:F1"/>
    <mergeCell ref="C2:F2"/>
    <mergeCell ref="D3:F3"/>
    <mergeCell ref="A6:F6"/>
    <mergeCell ref="A9:A10"/>
    <mergeCell ref="B9:B10"/>
    <mergeCell ref="C9:C10"/>
    <mergeCell ref="D9:D10"/>
    <mergeCell ref="E9:F9"/>
    <mergeCell ref="A7:F7"/>
    <mergeCell ref="A4:B4"/>
    <mergeCell ref="A5:B5"/>
  </mergeCells>
  <phoneticPr fontId="4" type="noConversion"/>
  <conditionalFormatting sqref="E109:F109">
    <cfRule type="cellIs" dxfId="0" priority="1" operator="between">
      <formula>0</formula>
      <formula>0</formula>
    </cfRule>
  </conditionalFormatting>
  <pageMargins left="1.1811023622047245" right="0.39370078740157483" top="0.78740157480314965" bottom="0.78740157480314965" header="0.51181102362204722" footer="0.51181102362204722"/>
  <pageSetup paperSize="9" scale="49" fitToHeight="3" orientation="portrait" r:id="rId1"/>
  <headerFooter differentFirst="1" alignWithMargins="0">
    <oddHeader>&amp;C&amp;P&amp;Rпродовження додатку 1</oddHeader>
  </headerFooter>
  <drawing r:id="rId2"/>
</worksheet>
</file>

<file path=xl/worksheets/sheet2.xml><?xml version="1.0" encoding="utf-8"?>
<worksheet xmlns="http://schemas.openxmlformats.org/spreadsheetml/2006/main" xmlns:r="http://schemas.openxmlformats.org/officeDocument/2006/relationships">
  <dimension ref="A1:I51"/>
  <sheetViews>
    <sheetView view="pageBreakPreview" zoomScale="82" zoomScaleSheetLayoutView="82" workbookViewId="0">
      <selection activeCell="B16" sqref="B16"/>
    </sheetView>
  </sheetViews>
  <sheetFormatPr defaultColWidth="8" defaultRowHeight="12.75"/>
  <cols>
    <col min="1" max="1" width="12.85546875" style="73" customWidth="1"/>
    <col min="2" max="2" width="52.42578125" style="67" customWidth="1"/>
    <col min="3" max="3" width="17.42578125" style="67" customWidth="1"/>
    <col min="4" max="4" width="16.140625" style="68" customWidth="1"/>
    <col min="5" max="5" width="16.5703125" style="68" customWidth="1"/>
    <col min="6" max="6" width="16" style="52" customWidth="1"/>
    <col min="7" max="8" width="8" style="52"/>
    <col min="9" max="9" width="12.140625" style="52" bestFit="1" customWidth="1"/>
    <col min="10" max="16384" width="8" style="52"/>
  </cols>
  <sheetData>
    <row r="1" spans="1:9" ht="16.5" customHeight="1">
      <c r="A1" s="49"/>
      <c r="B1" s="50"/>
      <c r="C1" s="50"/>
      <c r="D1" s="51"/>
      <c r="E1" s="608"/>
      <c r="F1" s="608"/>
    </row>
    <row r="2" spans="1:9" ht="17.25" customHeight="1">
      <c r="A2" s="49"/>
      <c r="B2" s="50"/>
      <c r="C2" s="50"/>
      <c r="D2" s="51"/>
      <c r="E2" s="609"/>
      <c r="F2" s="609"/>
    </row>
    <row r="3" spans="1:9" ht="18" customHeight="1">
      <c r="A3" s="49"/>
      <c r="B3" s="50"/>
      <c r="C3" s="50"/>
      <c r="D3" s="51"/>
      <c r="E3" s="609"/>
      <c r="F3" s="609"/>
    </row>
    <row r="4" spans="1:9" ht="18" customHeight="1">
      <c r="A4" s="49"/>
      <c r="B4" s="50"/>
      <c r="C4" s="50"/>
      <c r="D4" s="51"/>
      <c r="E4" s="196"/>
      <c r="F4" s="196"/>
    </row>
    <row r="5" spans="1:9" ht="27.75" customHeight="1">
      <c r="A5" s="221" t="s">
        <v>395</v>
      </c>
      <c r="B5" s="50"/>
      <c r="C5" s="50"/>
      <c r="D5" s="51"/>
      <c r="E5" s="51"/>
      <c r="F5" s="51"/>
    </row>
    <row r="6" spans="1:9" ht="27.75" customHeight="1">
      <c r="A6" s="219" t="s">
        <v>375</v>
      </c>
      <c r="B6" s="50"/>
      <c r="C6" s="50"/>
      <c r="D6" s="51"/>
      <c r="E6" s="51"/>
      <c r="F6" s="51"/>
    </row>
    <row r="7" spans="1:9" ht="21.75" customHeight="1">
      <c r="A7" s="49"/>
      <c r="B7" s="50"/>
      <c r="C7" s="50"/>
      <c r="D7" s="51"/>
      <c r="E7" s="51"/>
      <c r="F7" s="51"/>
    </row>
    <row r="8" spans="1:9" ht="78.75" customHeight="1">
      <c r="A8" s="610" t="s">
        <v>561</v>
      </c>
      <c r="B8" s="610"/>
      <c r="C8" s="610"/>
      <c r="D8" s="610"/>
      <c r="E8" s="610"/>
      <c r="F8" s="610"/>
    </row>
    <row r="9" spans="1:9" ht="30" customHeight="1">
      <c r="A9" s="49"/>
      <c r="B9" s="50"/>
      <c r="C9" s="50"/>
      <c r="D9" s="53"/>
      <c r="E9" s="53"/>
      <c r="F9" s="54" t="s">
        <v>0</v>
      </c>
    </row>
    <row r="10" spans="1:9" ht="39" customHeight="1">
      <c r="A10" s="612" t="s">
        <v>30</v>
      </c>
      <c r="B10" s="613" t="s">
        <v>306</v>
      </c>
      <c r="C10" s="614" t="s">
        <v>307</v>
      </c>
      <c r="D10" s="615" t="s">
        <v>73</v>
      </c>
      <c r="E10" s="614" t="s">
        <v>74</v>
      </c>
      <c r="F10" s="614"/>
    </row>
    <row r="11" spans="1:9" ht="51.75" customHeight="1">
      <c r="A11" s="612"/>
      <c r="B11" s="613"/>
      <c r="C11" s="614"/>
      <c r="D11" s="615"/>
      <c r="E11" s="56" t="s">
        <v>308</v>
      </c>
      <c r="F11" s="55" t="s">
        <v>314</v>
      </c>
    </row>
    <row r="12" spans="1:9" s="59" customFormat="1" ht="16.5" customHeight="1">
      <c r="A12" s="57">
        <v>1</v>
      </c>
      <c r="B12" s="57">
        <v>2</v>
      </c>
      <c r="C12" s="58">
        <v>3</v>
      </c>
      <c r="D12" s="58">
        <v>4</v>
      </c>
      <c r="E12" s="58">
        <v>5</v>
      </c>
      <c r="F12" s="58">
        <v>6</v>
      </c>
    </row>
    <row r="13" spans="1:9" ht="28.5" customHeight="1">
      <c r="A13" s="616" t="s">
        <v>309</v>
      </c>
      <c r="B13" s="617"/>
      <c r="C13" s="617"/>
      <c r="D13" s="617"/>
      <c r="E13" s="617"/>
      <c r="F13" s="618"/>
      <c r="G13" s="65"/>
    </row>
    <row r="14" spans="1:9" s="62" customFormat="1" ht="33.75" customHeight="1">
      <c r="A14" s="112" t="s">
        <v>31</v>
      </c>
      <c r="B14" s="60" t="s">
        <v>32</v>
      </c>
      <c r="C14" s="237">
        <f t="shared" ref="C14:C33" si="0">SUM(D14:E14)</f>
        <v>729051.94</v>
      </c>
      <c r="D14" s="237">
        <f>D15</f>
        <v>0</v>
      </c>
      <c r="E14" s="237">
        <f>E15</f>
        <v>729051.94</v>
      </c>
      <c r="F14" s="237">
        <f>F15</f>
        <v>729051.94</v>
      </c>
      <c r="G14" s="61"/>
    </row>
    <row r="15" spans="1:9" s="62" customFormat="1" ht="38.25" customHeight="1">
      <c r="A15" s="112">
        <v>208000</v>
      </c>
      <c r="B15" s="60" t="s">
        <v>33</v>
      </c>
      <c r="C15" s="237">
        <f t="shared" si="0"/>
        <v>729051.94</v>
      </c>
      <c r="D15" s="237">
        <f>D16+D17</f>
        <v>0</v>
      </c>
      <c r="E15" s="237">
        <f>E16+E17</f>
        <v>729051.94</v>
      </c>
      <c r="F15" s="237">
        <f>F16+F17</f>
        <v>729051.94</v>
      </c>
      <c r="G15" s="61"/>
    </row>
    <row r="16" spans="1:9" s="62" customFormat="1" ht="26.25" customHeight="1">
      <c r="A16" s="113">
        <v>208100</v>
      </c>
      <c r="B16" s="63" t="s">
        <v>34</v>
      </c>
      <c r="C16" s="238">
        <f t="shared" si="0"/>
        <v>729051.94</v>
      </c>
      <c r="D16" s="107">
        <v>554100</v>
      </c>
      <c r="E16" s="238">
        <v>174951.94</v>
      </c>
      <c r="F16" s="238">
        <v>174951.94</v>
      </c>
      <c r="G16" s="61"/>
      <c r="I16" s="64"/>
    </row>
    <row r="17" spans="1:7" ht="35.25" customHeight="1">
      <c r="A17" s="113" t="s">
        <v>35</v>
      </c>
      <c r="B17" s="489" t="s">
        <v>36</v>
      </c>
      <c r="C17" s="108">
        <f t="shared" si="0"/>
        <v>0</v>
      </c>
      <c r="D17" s="109">
        <v>-554100</v>
      </c>
      <c r="E17" s="109">
        <v>554100</v>
      </c>
      <c r="F17" s="109">
        <v>554100</v>
      </c>
      <c r="G17" s="65"/>
    </row>
    <row r="18" spans="1:7" ht="27.75" customHeight="1">
      <c r="A18" s="112" t="s">
        <v>1</v>
      </c>
      <c r="B18" s="60" t="s">
        <v>2</v>
      </c>
      <c r="C18" s="237">
        <f t="shared" ref="C18:C27" si="1">SUM(D18:E18)</f>
        <v>-174951.94</v>
      </c>
      <c r="D18" s="106">
        <f t="shared" ref="D18:F19" si="2">D19</f>
        <v>0</v>
      </c>
      <c r="E18" s="237">
        <f t="shared" si="2"/>
        <v>-174951.94</v>
      </c>
      <c r="F18" s="237">
        <f t="shared" si="2"/>
        <v>-174951.94</v>
      </c>
      <c r="G18" s="65"/>
    </row>
    <row r="19" spans="1:7" ht="34.5" customHeight="1">
      <c r="A19" s="112">
        <v>301000</v>
      </c>
      <c r="B19" s="60" t="s">
        <v>3</v>
      </c>
      <c r="C19" s="237">
        <f t="shared" si="1"/>
        <v>-174951.94</v>
      </c>
      <c r="D19" s="106">
        <f t="shared" si="2"/>
        <v>0</v>
      </c>
      <c r="E19" s="237">
        <f>SUM(E20:E21)</f>
        <v>-174951.94</v>
      </c>
      <c r="F19" s="237">
        <f>SUM(F20:F21)</f>
        <v>-174951.94</v>
      </c>
      <c r="G19" s="65"/>
    </row>
    <row r="20" spans="1:7" ht="30" hidden="1" customHeight="1">
      <c r="A20" s="113">
        <v>301100</v>
      </c>
      <c r="B20" s="63" t="s">
        <v>4</v>
      </c>
      <c r="C20" s="238">
        <f t="shared" si="1"/>
        <v>0</v>
      </c>
      <c r="D20" s="107">
        <v>0</v>
      </c>
      <c r="E20" s="238"/>
      <c r="F20" s="238"/>
      <c r="G20" s="65"/>
    </row>
    <row r="21" spans="1:7" ht="27.75" customHeight="1">
      <c r="A21" s="113" t="s">
        <v>294</v>
      </c>
      <c r="B21" s="63" t="s">
        <v>295</v>
      </c>
      <c r="C21" s="238">
        <f t="shared" si="1"/>
        <v>-174951.94</v>
      </c>
      <c r="D21" s="107">
        <v>0</v>
      </c>
      <c r="E21" s="490">
        <v>-174951.94</v>
      </c>
      <c r="F21" s="490">
        <v>-174951.94</v>
      </c>
      <c r="G21" s="65"/>
    </row>
    <row r="22" spans="1:7" s="68" customFormat="1" ht="26.25" customHeight="1">
      <c r="A22" s="112"/>
      <c r="B22" s="60" t="s">
        <v>310</v>
      </c>
      <c r="C22" s="237">
        <f>SUM(C14,C18)</f>
        <v>554100</v>
      </c>
      <c r="D22" s="237">
        <f t="shared" ref="D22:F22" si="3">SUM(D14,D18)</f>
        <v>0</v>
      </c>
      <c r="E22" s="237">
        <f t="shared" si="3"/>
        <v>554100</v>
      </c>
      <c r="F22" s="237">
        <f t="shared" si="3"/>
        <v>554100</v>
      </c>
      <c r="G22" s="163"/>
    </row>
    <row r="23" spans="1:7" ht="28.5" customHeight="1">
      <c r="A23" s="616" t="s">
        <v>311</v>
      </c>
      <c r="B23" s="617"/>
      <c r="C23" s="617"/>
      <c r="D23" s="617"/>
      <c r="E23" s="617"/>
      <c r="F23" s="618"/>
      <c r="G23" s="65"/>
    </row>
    <row r="24" spans="1:7" ht="35.25" customHeight="1">
      <c r="A24" s="112" t="s">
        <v>5</v>
      </c>
      <c r="B24" s="60" t="s">
        <v>6</v>
      </c>
      <c r="C24" s="237">
        <f t="shared" si="1"/>
        <v>-174951.94</v>
      </c>
      <c r="D24" s="237">
        <f>D25</f>
        <v>0</v>
      </c>
      <c r="E24" s="237">
        <f>SUM(E25,E28)</f>
        <v>-174951.94</v>
      </c>
      <c r="F24" s="237">
        <f>SUM(F25,F28)</f>
        <v>-174951.94</v>
      </c>
      <c r="G24" s="65"/>
    </row>
    <row r="25" spans="1:7" ht="28.5" hidden="1" customHeight="1">
      <c r="A25" s="112" t="s">
        <v>7</v>
      </c>
      <c r="B25" s="60" t="s">
        <v>8</v>
      </c>
      <c r="C25" s="237">
        <f t="shared" si="1"/>
        <v>0</v>
      </c>
      <c r="D25" s="237">
        <f>D26+D27</f>
        <v>0</v>
      </c>
      <c r="E25" s="237">
        <f>E26</f>
        <v>0</v>
      </c>
      <c r="F25" s="237">
        <f>F26</f>
        <v>0</v>
      </c>
      <c r="G25" s="65"/>
    </row>
    <row r="26" spans="1:7" ht="28.5" hidden="1" customHeight="1">
      <c r="A26" s="113" t="s">
        <v>9</v>
      </c>
      <c r="B26" s="63" t="s">
        <v>10</v>
      </c>
      <c r="C26" s="238">
        <f t="shared" si="1"/>
        <v>0</v>
      </c>
      <c r="D26" s="491">
        <f>D20</f>
        <v>0</v>
      </c>
      <c r="E26" s="490"/>
      <c r="F26" s="490"/>
      <c r="G26" s="65"/>
    </row>
    <row r="27" spans="1:7" ht="24.75" hidden="1" customHeight="1">
      <c r="A27" s="113" t="s">
        <v>11</v>
      </c>
      <c r="B27" s="66" t="s">
        <v>12</v>
      </c>
      <c r="C27" s="238">
        <f t="shared" si="1"/>
        <v>0</v>
      </c>
      <c r="D27" s="490">
        <v>0</v>
      </c>
      <c r="E27" s="490"/>
      <c r="F27" s="490"/>
      <c r="G27" s="65"/>
    </row>
    <row r="28" spans="1:7" ht="24.75" customHeight="1">
      <c r="A28" s="112" t="s">
        <v>296</v>
      </c>
      <c r="B28" s="60" t="s">
        <v>297</v>
      </c>
      <c r="C28" s="237">
        <f t="shared" ref="C28:C30" si="4">SUM(D28:E28)</f>
        <v>-174951.94</v>
      </c>
      <c r="D28" s="492">
        <f t="shared" ref="D28:F29" si="5">SUM(D29)</f>
        <v>0</v>
      </c>
      <c r="E28" s="492">
        <f t="shared" si="5"/>
        <v>-174951.94</v>
      </c>
      <c r="F28" s="492">
        <f t="shared" si="5"/>
        <v>-174951.94</v>
      </c>
      <c r="G28" s="65"/>
    </row>
    <row r="29" spans="1:7" ht="26.25" customHeight="1">
      <c r="A29" s="113" t="s">
        <v>298</v>
      </c>
      <c r="B29" s="66" t="s">
        <v>299</v>
      </c>
      <c r="C29" s="238">
        <f t="shared" si="4"/>
        <v>-174951.94</v>
      </c>
      <c r="D29" s="109">
        <f t="shared" si="5"/>
        <v>0</v>
      </c>
      <c r="E29" s="490">
        <v>-174951.94</v>
      </c>
      <c r="F29" s="490">
        <v>-174951.94</v>
      </c>
      <c r="G29" s="65"/>
    </row>
    <row r="30" spans="1:7" ht="29.25" customHeight="1">
      <c r="A30" s="113" t="s">
        <v>300</v>
      </c>
      <c r="B30" s="66" t="s">
        <v>12</v>
      </c>
      <c r="C30" s="238">
        <f t="shared" si="4"/>
        <v>-174951.94</v>
      </c>
      <c r="D30" s="109">
        <v>0</v>
      </c>
      <c r="E30" s="490">
        <v>-174951.94</v>
      </c>
      <c r="F30" s="490">
        <v>-174951.94</v>
      </c>
      <c r="G30" s="65"/>
    </row>
    <row r="31" spans="1:7" ht="28.5" customHeight="1">
      <c r="A31" s="112" t="s">
        <v>37</v>
      </c>
      <c r="B31" s="60" t="s">
        <v>38</v>
      </c>
      <c r="C31" s="237">
        <f t="shared" si="0"/>
        <v>729051.94</v>
      </c>
      <c r="D31" s="237">
        <f>D32</f>
        <v>0</v>
      </c>
      <c r="E31" s="237">
        <f>E32</f>
        <v>729051.94</v>
      </c>
      <c r="F31" s="237">
        <f>F32</f>
        <v>729051.94</v>
      </c>
      <c r="G31" s="65"/>
    </row>
    <row r="32" spans="1:7" ht="26.25" customHeight="1">
      <c r="A32" s="112" t="s">
        <v>39</v>
      </c>
      <c r="B32" s="60" t="s">
        <v>40</v>
      </c>
      <c r="C32" s="237">
        <f t="shared" si="0"/>
        <v>729051.94</v>
      </c>
      <c r="D32" s="237">
        <f>D33+D34</f>
        <v>0</v>
      </c>
      <c r="E32" s="237">
        <f>E33+E34</f>
        <v>729051.94</v>
      </c>
      <c r="F32" s="237">
        <f>F33+F34</f>
        <v>729051.94</v>
      </c>
      <c r="G32" s="65"/>
    </row>
    <row r="33" spans="1:8" ht="27.75" customHeight="1">
      <c r="A33" s="113" t="s">
        <v>41</v>
      </c>
      <c r="B33" s="66" t="s">
        <v>42</v>
      </c>
      <c r="C33" s="238">
        <f t="shared" si="0"/>
        <v>729051.94</v>
      </c>
      <c r="D33" s="107">
        <v>554100</v>
      </c>
      <c r="E33" s="490">
        <v>174951.94</v>
      </c>
      <c r="F33" s="490">
        <v>174951.94</v>
      </c>
    </row>
    <row r="34" spans="1:8" ht="35.25" customHeight="1">
      <c r="A34" s="113" t="s">
        <v>43</v>
      </c>
      <c r="B34" s="164" t="s">
        <v>335</v>
      </c>
      <c r="C34" s="108">
        <f t="shared" ref="C34" si="6">SUM(D34:E34)</f>
        <v>0</v>
      </c>
      <c r="D34" s="109">
        <v>-554100</v>
      </c>
      <c r="E34" s="109">
        <v>554100</v>
      </c>
      <c r="F34" s="109">
        <v>554100</v>
      </c>
    </row>
    <row r="35" spans="1:8" ht="27.75" customHeight="1">
      <c r="A35" s="106"/>
      <c r="B35" s="114" t="s">
        <v>310</v>
      </c>
      <c r="C35" s="237">
        <f>SUM(C24,C31)</f>
        <v>554100</v>
      </c>
      <c r="D35" s="237">
        <f>SUM(D24,D31)</f>
        <v>0</v>
      </c>
      <c r="E35" s="237">
        <f>SUM(E24,E31)</f>
        <v>554100</v>
      </c>
      <c r="F35" s="237">
        <f>SUM(F24,F31)</f>
        <v>554100</v>
      </c>
      <c r="G35" s="611"/>
      <c r="H35" s="611"/>
    </row>
    <row r="36" spans="1:8">
      <c r="A36" s="67"/>
    </row>
    <row r="37" spans="1:8" ht="15.75">
      <c r="A37" s="67"/>
      <c r="D37" s="69"/>
      <c r="E37" s="69"/>
      <c r="F37" s="62"/>
    </row>
    <row r="38" spans="1:8" ht="53.25" customHeight="1">
      <c r="A38" s="606" t="s">
        <v>493</v>
      </c>
      <c r="B38" s="606"/>
      <c r="C38" s="606"/>
      <c r="D38" s="606"/>
      <c r="E38" s="606"/>
      <c r="F38" s="607"/>
    </row>
    <row r="39" spans="1:8" ht="15">
      <c r="A39" s="67"/>
      <c r="B39" s="70"/>
      <c r="C39" s="70"/>
      <c r="D39" s="71"/>
    </row>
    <row r="40" spans="1:8" ht="15">
      <c r="A40" s="67"/>
      <c r="B40" s="70"/>
      <c r="C40" s="70"/>
      <c r="D40" s="71"/>
    </row>
    <row r="41" spans="1:8" ht="15">
      <c r="A41" s="67"/>
      <c r="B41" s="70"/>
      <c r="C41" s="70"/>
      <c r="D41" s="71"/>
    </row>
    <row r="42" spans="1:8" ht="15">
      <c r="A42" s="67"/>
      <c r="B42" s="70"/>
      <c r="C42" s="70"/>
      <c r="D42" s="71"/>
    </row>
    <row r="43" spans="1:8">
      <c r="A43" s="67"/>
    </row>
    <row r="44" spans="1:8">
      <c r="A44" s="67"/>
      <c r="D44" s="71"/>
      <c r="E44" s="71"/>
    </row>
    <row r="45" spans="1:8">
      <c r="A45" s="67"/>
      <c r="D45" s="72"/>
    </row>
    <row r="46" spans="1:8">
      <c r="A46" s="67"/>
    </row>
    <row r="47" spans="1:8">
      <c r="A47" s="67"/>
      <c r="E47" s="71"/>
    </row>
    <row r="51" spans="4:4">
      <c r="D51" s="71"/>
    </row>
  </sheetData>
  <mergeCells count="13">
    <mergeCell ref="G35:H35"/>
    <mergeCell ref="A10:A11"/>
    <mergeCell ref="B10:B11"/>
    <mergeCell ref="C10:C11"/>
    <mergeCell ref="D10:D11"/>
    <mergeCell ref="E10:F10"/>
    <mergeCell ref="A13:F13"/>
    <mergeCell ref="A23:F23"/>
    <mergeCell ref="A38:F38"/>
    <mergeCell ref="E1:F1"/>
    <mergeCell ref="E2:F2"/>
    <mergeCell ref="E3:F3"/>
    <mergeCell ref="A8:F8"/>
  </mergeCells>
  <phoneticPr fontId="4" type="noConversion"/>
  <pageMargins left="0.94488188976377963" right="0" top="0.39370078740157483" bottom="0.19685039370078741" header="0" footer="0"/>
  <pageSetup paperSize="9" scale="7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dimension ref="A1:HN267"/>
  <sheetViews>
    <sheetView topLeftCell="A77" zoomScaleSheetLayoutView="86" workbookViewId="0">
      <selection activeCell="W8" sqref="W8"/>
    </sheetView>
  </sheetViews>
  <sheetFormatPr defaultRowHeight="12.75"/>
  <cols>
    <col min="1" max="1" width="11.7109375" customWidth="1"/>
    <col min="2" max="2" width="11" customWidth="1"/>
    <col min="3" max="3" width="12.42578125" style="18" customWidth="1"/>
    <col min="4" max="4" width="56.5703125" style="4" customWidth="1"/>
    <col min="5" max="5" width="14.5703125" style="157" customWidth="1"/>
    <col min="6" max="6" width="14.28515625" style="2" customWidth="1"/>
    <col min="7" max="7" width="12.42578125" customWidth="1"/>
    <col min="8" max="8" width="11.7109375" customWidth="1"/>
    <col min="9" max="9" width="8.7109375" customWidth="1"/>
    <col min="10" max="10" width="16.28515625" style="14" customWidth="1"/>
    <col min="11" max="11" width="15" style="14" customWidth="1"/>
    <col min="12" max="12" width="11.42578125" customWidth="1"/>
    <col min="13" max="13" width="9.140625" customWidth="1"/>
    <col min="14" max="14" width="10.28515625" customWidth="1"/>
    <col min="15" max="15" width="15" customWidth="1"/>
    <col min="16" max="16" width="13.42578125" hidden="1" customWidth="1"/>
    <col min="17" max="17" width="13.7109375" hidden="1" customWidth="1"/>
    <col min="18" max="18" width="14.42578125" style="2" customWidth="1"/>
    <col min="20" max="20" width="16.7109375" hidden="1" customWidth="1"/>
    <col min="21" max="21" width="16.5703125" hidden="1" customWidth="1"/>
  </cols>
  <sheetData>
    <row r="1" spans="1:20">
      <c r="C1" s="13"/>
      <c r="D1" s="1"/>
    </row>
    <row r="2" spans="1:20">
      <c r="C2" s="13"/>
      <c r="D2" s="1"/>
    </row>
    <row r="3" spans="1:20" ht="21" customHeight="1">
      <c r="C3" s="13"/>
      <c r="D3" s="1"/>
    </row>
    <row r="4" spans="1:20" ht="21" customHeight="1">
      <c r="B4" s="634" t="s">
        <v>395</v>
      </c>
      <c r="C4" s="635"/>
    </row>
    <row r="5" spans="1:20" ht="21" customHeight="1">
      <c r="B5" s="636" t="s">
        <v>375</v>
      </c>
      <c r="C5" s="635"/>
    </row>
    <row r="6" spans="1:20" ht="12" customHeight="1">
      <c r="C6" s="13"/>
      <c r="D6" s="1"/>
    </row>
    <row r="7" spans="1:20" ht="55.5" customHeight="1">
      <c r="C7" s="13"/>
      <c r="D7" s="8"/>
      <c r="E7" s="158"/>
      <c r="F7" s="9"/>
      <c r="G7" s="10"/>
      <c r="H7" s="10"/>
      <c r="I7" s="10"/>
      <c r="J7" s="15"/>
      <c r="K7" s="15"/>
      <c r="L7" s="10"/>
      <c r="M7" s="10"/>
      <c r="N7" s="11"/>
      <c r="O7" s="11"/>
      <c r="P7" s="11"/>
      <c r="Q7" s="11"/>
      <c r="R7" s="12" t="s">
        <v>0</v>
      </c>
    </row>
    <row r="8" spans="1:20" ht="23.25" customHeight="1">
      <c r="A8" s="622" t="s">
        <v>386</v>
      </c>
      <c r="B8" s="627" t="s">
        <v>387</v>
      </c>
      <c r="C8" s="627" t="s">
        <v>312</v>
      </c>
      <c r="D8" s="624" t="s">
        <v>388</v>
      </c>
      <c r="E8" s="630" t="s">
        <v>73</v>
      </c>
      <c r="F8" s="631"/>
      <c r="G8" s="631"/>
      <c r="H8" s="631"/>
      <c r="I8" s="632"/>
      <c r="J8" s="630" t="s">
        <v>74</v>
      </c>
      <c r="K8" s="631"/>
      <c r="L8" s="631"/>
      <c r="M8" s="631"/>
      <c r="N8" s="631"/>
      <c r="O8" s="631"/>
      <c r="P8" s="631"/>
      <c r="Q8" s="650"/>
      <c r="R8" s="637" t="s">
        <v>77</v>
      </c>
    </row>
    <row r="9" spans="1:20" ht="19.5" customHeight="1">
      <c r="A9" s="623"/>
      <c r="B9" s="628"/>
      <c r="C9" s="628"/>
      <c r="D9" s="625"/>
      <c r="E9" s="640" t="s">
        <v>313</v>
      </c>
      <c r="F9" s="648" t="s">
        <v>82</v>
      </c>
      <c r="G9" s="643" t="s">
        <v>79</v>
      </c>
      <c r="H9" s="644"/>
      <c r="I9" s="648" t="s">
        <v>83</v>
      </c>
      <c r="J9" s="645" t="s">
        <v>313</v>
      </c>
      <c r="K9" s="619" t="s">
        <v>314</v>
      </c>
      <c r="L9" s="648" t="s">
        <v>82</v>
      </c>
      <c r="M9" s="643" t="s">
        <v>79</v>
      </c>
      <c r="N9" s="644"/>
      <c r="O9" s="648" t="s">
        <v>83</v>
      </c>
      <c r="P9" s="652" t="s">
        <v>79</v>
      </c>
      <c r="Q9" s="653"/>
      <c r="R9" s="638"/>
    </row>
    <row r="10" spans="1:20" ht="12.75" customHeight="1">
      <c r="A10" s="623"/>
      <c r="B10" s="628"/>
      <c r="C10" s="628"/>
      <c r="D10" s="625"/>
      <c r="E10" s="641"/>
      <c r="F10" s="649"/>
      <c r="G10" s="619" t="s">
        <v>26</v>
      </c>
      <c r="H10" s="619" t="s">
        <v>27</v>
      </c>
      <c r="I10" s="651"/>
      <c r="J10" s="646"/>
      <c r="K10" s="620"/>
      <c r="L10" s="649"/>
      <c r="M10" s="619" t="s">
        <v>28</v>
      </c>
      <c r="N10" s="619" t="s">
        <v>29</v>
      </c>
      <c r="O10" s="651"/>
      <c r="P10" s="619" t="s">
        <v>80</v>
      </c>
      <c r="Q10" s="135" t="s">
        <v>79</v>
      </c>
      <c r="R10" s="638"/>
    </row>
    <row r="11" spans="1:20" ht="77.25" customHeight="1">
      <c r="A11" s="623"/>
      <c r="B11" s="629"/>
      <c r="C11" s="629"/>
      <c r="D11" s="626"/>
      <c r="E11" s="642"/>
      <c r="F11" s="649"/>
      <c r="G11" s="633"/>
      <c r="H11" s="633"/>
      <c r="I11" s="651"/>
      <c r="J11" s="647"/>
      <c r="K11" s="621"/>
      <c r="L11" s="649"/>
      <c r="M11" s="633"/>
      <c r="N11" s="633"/>
      <c r="O11" s="651"/>
      <c r="P11" s="633"/>
      <c r="Q11" s="136" t="s">
        <v>81</v>
      </c>
      <c r="R11" s="639"/>
    </row>
    <row r="12" spans="1:20" s="111" customFormat="1" ht="15.75" customHeight="1">
      <c r="A12" s="141">
        <v>1</v>
      </c>
      <c r="B12" s="141" t="s">
        <v>72</v>
      </c>
      <c r="C12" s="142">
        <v>3</v>
      </c>
      <c r="D12" s="142">
        <v>4</v>
      </c>
      <c r="E12" s="142">
        <v>5</v>
      </c>
      <c r="F12" s="143">
        <v>6</v>
      </c>
      <c r="G12" s="143">
        <v>7</v>
      </c>
      <c r="H12" s="143">
        <v>8</v>
      </c>
      <c r="I12" s="142">
        <v>9</v>
      </c>
      <c r="J12" s="143">
        <v>10</v>
      </c>
      <c r="K12" s="143">
        <v>11</v>
      </c>
      <c r="L12" s="143">
        <v>12</v>
      </c>
      <c r="M12" s="143">
        <v>13</v>
      </c>
      <c r="N12" s="143">
        <v>14</v>
      </c>
      <c r="O12" s="143">
        <v>15</v>
      </c>
      <c r="P12" s="143">
        <v>15</v>
      </c>
      <c r="Q12" s="143">
        <v>15</v>
      </c>
      <c r="R12" s="142">
        <v>16</v>
      </c>
      <c r="T12" s="144"/>
    </row>
    <row r="13" spans="1:20" s="111" customFormat="1" ht="29.25" customHeight="1">
      <c r="A13" s="156" t="s">
        <v>171</v>
      </c>
      <c r="B13" s="156"/>
      <c r="C13" s="156"/>
      <c r="D13" s="369" t="s">
        <v>162</v>
      </c>
      <c r="E13" s="370">
        <f>SUM(E14)</f>
        <v>834600</v>
      </c>
      <c r="F13" s="371">
        <f t="shared" ref="F13:R13" si="0">SUM(F14)</f>
        <v>834600</v>
      </c>
      <c r="G13" s="371">
        <f t="shared" si="0"/>
        <v>0</v>
      </c>
      <c r="H13" s="371">
        <f t="shared" si="0"/>
        <v>0</v>
      </c>
      <c r="I13" s="371">
        <f t="shared" si="0"/>
        <v>0</v>
      </c>
      <c r="J13" s="371">
        <f t="shared" si="0"/>
        <v>214600</v>
      </c>
      <c r="K13" s="371">
        <f t="shared" si="0"/>
        <v>214600</v>
      </c>
      <c r="L13" s="371">
        <f t="shared" si="0"/>
        <v>0</v>
      </c>
      <c r="M13" s="371">
        <f t="shared" si="0"/>
        <v>0</v>
      </c>
      <c r="N13" s="371">
        <f t="shared" si="0"/>
        <v>0</v>
      </c>
      <c r="O13" s="371">
        <f t="shared" si="0"/>
        <v>214600</v>
      </c>
      <c r="P13" s="371">
        <f t="shared" si="0"/>
        <v>0</v>
      </c>
      <c r="Q13" s="371">
        <f t="shared" si="0"/>
        <v>0</v>
      </c>
      <c r="R13" s="371">
        <f t="shared" si="0"/>
        <v>1049200</v>
      </c>
      <c r="T13" s="121">
        <f t="shared" ref="T13:T14" si="1">SUM(E13,J13)</f>
        <v>1049200</v>
      </c>
    </row>
    <row r="14" spans="1:20" s="3" customFormat="1" ht="28.5" customHeight="1">
      <c r="A14" s="156" t="s">
        <v>172</v>
      </c>
      <c r="B14" s="156"/>
      <c r="C14" s="156"/>
      <c r="D14" s="369" t="s">
        <v>162</v>
      </c>
      <c r="E14" s="370">
        <f>SUM(E18,E21,E24,E40)</f>
        <v>834600</v>
      </c>
      <c r="F14" s="370">
        <f t="shared" ref="F14:R14" si="2">SUM(F18,F21,F24,F40)</f>
        <v>834600</v>
      </c>
      <c r="G14" s="370">
        <f t="shared" si="2"/>
        <v>0</v>
      </c>
      <c r="H14" s="370">
        <f t="shared" si="2"/>
        <v>0</v>
      </c>
      <c r="I14" s="370">
        <f t="shared" si="2"/>
        <v>0</v>
      </c>
      <c r="J14" s="370">
        <f t="shared" si="2"/>
        <v>214600</v>
      </c>
      <c r="K14" s="370">
        <f t="shared" si="2"/>
        <v>214600</v>
      </c>
      <c r="L14" s="370">
        <f t="shared" si="2"/>
        <v>0</v>
      </c>
      <c r="M14" s="370">
        <f t="shared" si="2"/>
        <v>0</v>
      </c>
      <c r="N14" s="370">
        <f t="shared" si="2"/>
        <v>0</v>
      </c>
      <c r="O14" s="370">
        <f t="shared" si="2"/>
        <v>214600</v>
      </c>
      <c r="P14" s="370">
        <f t="shared" si="2"/>
        <v>0</v>
      </c>
      <c r="Q14" s="370">
        <f t="shared" si="2"/>
        <v>0</v>
      </c>
      <c r="R14" s="370">
        <f t="shared" si="2"/>
        <v>1049200</v>
      </c>
      <c r="T14" s="121">
        <f t="shared" si="1"/>
        <v>1049200</v>
      </c>
    </row>
    <row r="15" spans="1:20" s="145" customFormat="1" ht="63.75" hidden="1" customHeight="1">
      <c r="A15" s="372" t="s">
        <v>259</v>
      </c>
      <c r="B15" s="372" t="s">
        <v>170</v>
      </c>
      <c r="C15" s="372" t="s">
        <v>46</v>
      </c>
      <c r="D15" s="322" t="s">
        <v>169</v>
      </c>
      <c r="E15" s="373">
        <f t="shared" ref="E15:E57" si="3">SUM(F15,I15)</f>
        <v>0</v>
      </c>
      <c r="F15" s="374"/>
      <c r="G15" s="374"/>
      <c r="H15" s="374"/>
      <c r="I15" s="375"/>
      <c r="J15" s="376">
        <f t="shared" ref="J15:J56" si="4">SUM(L15,O15)</f>
        <v>0</v>
      </c>
      <c r="K15" s="376"/>
      <c r="L15" s="377"/>
      <c r="M15" s="377"/>
      <c r="N15" s="377"/>
      <c r="O15" s="376"/>
      <c r="P15" s="374"/>
      <c r="Q15" s="374"/>
      <c r="R15" s="376">
        <f t="shared" ref="R15:R75" si="5">SUM(E15,J15)</f>
        <v>0</v>
      </c>
      <c r="T15" s="146"/>
    </row>
    <row r="16" spans="1:20" s="145" customFormat="1" ht="46.5" hidden="1" customHeight="1">
      <c r="A16" s="372" t="s">
        <v>173</v>
      </c>
      <c r="B16" s="372" t="s">
        <v>168</v>
      </c>
      <c r="C16" s="372" t="s">
        <v>46</v>
      </c>
      <c r="D16" s="202" t="s">
        <v>167</v>
      </c>
      <c r="E16" s="306">
        <f t="shared" si="3"/>
        <v>0</v>
      </c>
      <c r="F16" s="306"/>
      <c r="G16" s="374"/>
      <c r="H16" s="374"/>
      <c r="I16" s="374"/>
      <c r="J16" s="378">
        <f t="shared" si="4"/>
        <v>0</v>
      </c>
      <c r="K16" s="378"/>
      <c r="L16" s="377"/>
      <c r="M16" s="377"/>
      <c r="N16" s="377"/>
      <c r="O16" s="378"/>
      <c r="P16" s="374"/>
      <c r="Q16" s="374"/>
      <c r="R16" s="376">
        <f t="shared" si="5"/>
        <v>0</v>
      </c>
      <c r="T16" s="146"/>
    </row>
    <row r="17" spans="1:20" s="145" customFormat="1" ht="23.25" hidden="1" customHeight="1">
      <c r="A17" s="199" t="s">
        <v>345</v>
      </c>
      <c r="B17" s="199" t="s">
        <v>56</v>
      </c>
      <c r="C17" s="199" t="s">
        <v>57</v>
      </c>
      <c r="D17" s="202" t="s">
        <v>346</v>
      </c>
      <c r="E17" s="306">
        <f t="shared" si="3"/>
        <v>0</v>
      </c>
      <c r="F17" s="306"/>
      <c r="G17" s="374"/>
      <c r="H17" s="374"/>
      <c r="I17" s="374"/>
      <c r="J17" s="378">
        <f t="shared" si="4"/>
        <v>0</v>
      </c>
      <c r="K17" s="378"/>
      <c r="L17" s="377"/>
      <c r="M17" s="377"/>
      <c r="N17" s="377"/>
      <c r="O17" s="378"/>
      <c r="P17" s="374"/>
      <c r="Q17" s="374"/>
      <c r="R17" s="379">
        <f t="shared" si="5"/>
        <v>0</v>
      </c>
      <c r="T17" s="146"/>
    </row>
    <row r="18" spans="1:20" s="145" customFormat="1" ht="23.25" hidden="1" customHeight="1">
      <c r="A18" s="342" t="s">
        <v>415</v>
      </c>
      <c r="B18" s="342" t="s">
        <v>416</v>
      </c>
      <c r="C18" s="342" t="s">
        <v>168</v>
      </c>
      <c r="D18" s="407" t="s">
        <v>414</v>
      </c>
      <c r="E18" s="378">
        <f t="shared" si="3"/>
        <v>0</v>
      </c>
      <c r="F18" s="378"/>
      <c r="G18" s="398"/>
      <c r="H18" s="398"/>
      <c r="I18" s="398"/>
      <c r="J18" s="378">
        <f t="shared" si="4"/>
        <v>0</v>
      </c>
      <c r="K18" s="408"/>
      <c r="L18" s="398"/>
      <c r="M18" s="398"/>
      <c r="N18" s="398"/>
      <c r="O18" s="398"/>
      <c r="P18" s="398"/>
      <c r="Q18" s="398"/>
      <c r="R18" s="376">
        <f t="shared" ref="R18:R19" si="6">SUM(E18,J18)</f>
        <v>0</v>
      </c>
      <c r="T18" s="146"/>
    </row>
    <row r="19" spans="1:20" s="151" customFormat="1" ht="68.25" hidden="1" customHeight="1">
      <c r="A19" s="401"/>
      <c r="B19" s="401"/>
      <c r="C19" s="401"/>
      <c r="D19" s="436" t="s">
        <v>464</v>
      </c>
      <c r="E19" s="404">
        <f t="shared" si="3"/>
        <v>0</v>
      </c>
      <c r="F19" s="404"/>
      <c r="G19" s="437"/>
      <c r="H19" s="437"/>
      <c r="I19" s="437"/>
      <c r="J19" s="404">
        <f t="shared" si="4"/>
        <v>0</v>
      </c>
      <c r="K19" s="438"/>
      <c r="L19" s="437"/>
      <c r="M19" s="437"/>
      <c r="N19" s="437"/>
      <c r="O19" s="437"/>
      <c r="P19" s="437"/>
      <c r="Q19" s="437"/>
      <c r="R19" s="218">
        <f t="shared" si="6"/>
        <v>0</v>
      </c>
      <c r="T19" s="242"/>
    </row>
    <row r="20" spans="1:20" s="145" customFormat="1" ht="45.75" hidden="1" customHeight="1">
      <c r="A20" s="199" t="s">
        <v>362</v>
      </c>
      <c r="B20" s="199" t="s">
        <v>365</v>
      </c>
      <c r="C20" s="199" t="s">
        <v>364</v>
      </c>
      <c r="D20" s="305" t="s">
        <v>363</v>
      </c>
      <c r="E20" s="306">
        <f t="shared" si="3"/>
        <v>0</v>
      </c>
      <c r="F20" s="306"/>
      <c r="G20" s="374"/>
      <c r="H20" s="374"/>
      <c r="I20" s="374"/>
      <c r="J20" s="378">
        <f t="shared" si="4"/>
        <v>0</v>
      </c>
      <c r="K20" s="378"/>
      <c r="L20" s="377"/>
      <c r="M20" s="377"/>
      <c r="N20" s="377"/>
      <c r="O20" s="378"/>
      <c r="P20" s="374"/>
      <c r="Q20" s="374"/>
      <c r="R20" s="376">
        <f t="shared" si="5"/>
        <v>0</v>
      </c>
      <c r="T20" s="146"/>
    </row>
    <row r="21" spans="1:20" s="145" customFormat="1" ht="37.5" hidden="1" customHeight="1">
      <c r="A21" s="199" t="s">
        <v>175</v>
      </c>
      <c r="B21" s="199" t="s">
        <v>176</v>
      </c>
      <c r="C21" s="199" t="s">
        <v>45</v>
      </c>
      <c r="D21" s="343" t="s">
        <v>174</v>
      </c>
      <c r="E21" s="306">
        <f t="shared" si="3"/>
        <v>0</v>
      </c>
      <c r="F21" s="306"/>
      <c r="G21" s="306"/>
      <c r="H21" s="306"/>
      <c r="I21" s="374"/>
      <c r="J21" s="378">
        <f t="shared" si="4"/>
        <v>0</v>
      </c>
      <c r="K21" s="378"/>
      <c r="L21" s="377"/>
      <c r="M21" s="377"/>
      <c r="N21" s="377"/>
      <c r="O21" s="378"/>
      <c r="P21" s="374"/>
      <c r="Q21" s="374"/>
      <c r="R21" s="376">
        <f t="shared" si="5"/>
        <v>0</v>
      </c>
      <c r="T21" s="146"/>
    </row>
    <row r="22" spans="1:20" s="441" customFormat="1" ht="66.75" hidden="1" customHeight="1">
      <c r="A22" s="246"/>
      <c r="B22" s="246"/>
      <c r="C22" s="246"/>
      <c r="D22" s="439" t="s">
        <v>417</v>
      </c>
      <c r="E22" s="318">
        <f t="shared" si="3"/>
        <v>0</v>
      </c>
      <c r="F22" s="318"/>
      <c r="G22" s="318"/>
      <c r="H22" s="318"/>
      <c r="I22" s="440"/>
      <c r="J22" s="404">
        <f t="shared" si="4"/>
        <v>0</v>
      </c>
      <c r="K22" s="404"/>
      <c r="L22" s="384"/>
      <c r="M22" s="384"/>
      <c r="N22" s="384"/>
      <c r="O22" s="404"/>
      <c r="P22" s="440"/>
      <c r="Q22" s="440"/>
      <c r="R22" s="218">
        <f t="shared" si="5"/>
        <v>0</v>
      </c>
      <c r="T22" s="442"/>
    </row>
    <row r="23" spans="1:20" s="222" customFormat="1" ht="30.75" hidden="1" customHeight="1">
      <c r="A23" s="199" t="s">
        <v>178</v>
      </c>
      <c r="B23" s="199" t="s">
        <v>179</v>
      </c>
      <c r="C23" s="199" t="s">
        <v>84</v>
      </c>
      <c r="D23" s="305" t="s">
        <v>180</v>
      </c>
      <c r="E23" s="306">
        <f t="shared" si="3"/>
        <v>0</v>
      </c>
      <c r="F23" s="377"/>
      <c r="G23" s="377"/>
      <c r="H23" s="377"/>
      <c r="I23" s="377"/>
      <c r="J23" s="378">
        <f t="shared" si="4"/>
        <v>0</v>
      </c>
      <c r="K23" s="378"/>
      <c r="L23" s="377"/>
      <c r="M23" s="377"/>
      <c r="N23" s="377"/>
      <c r="O23" s="378"/>
      <c r="P23" s="377"/>
      <c r="Q23" s="377"/>
      <c r="R23" s="376">
        <f t="shared" si="5"/>
        <v>0</v>
      </c>
      <c r="T23" s="223"/>
    </row>
    <row r="24" spans="1:20" s="496" customFormat="1" ht="44.25" customHeight="1">
      <c r="A24" s="301" t="s">
        <v>181</v>
      </c>
      <c r="B24" s="301" t="s">
        <v>182</v>
      </c>
      <c r="C24" s="301" t="s">
        <v>84</v>
      </c>
      <c r="D24" s="466" t="s">
        <v>183</v>
      </c>
      <c r="E24" s="493">
        <f t="shared" si="3"/>
        <v>834600</v>
      </c>
      <c r="F24" s="493">
        <v>834600</v>
      </c>
      <c r="G24" s="494"/>
      <c r="H24" s="494"/>
      <c r="I24" s="494"/>
      <c r="J24" s="495">
        <f t="shared" si="4"/>
        <v>0</v>
      </c>
      <c r="K24" s="493"/>
      <c r="L24" s="494"/>
      <c r="M24" s="494"/>
      <c r="N24" s="494"/>
      <c r="O24" s="493"/>
      <c r="P24" s="494"/>
      <c r="Q24" s="494"/>
      <c r="R24" s="380">
        <f t="shared" si="5"/>
        <v>834600</v>
      </c>
      <c r="T24" s="497"/>
    </row>
    <row r="25" spans="1:20" s="501" customFormat="1" ht="66" customHeight="1">
      <c r="A25" s="498"/>
      <c r="B25" s="498"/>
      <c r="C25" s="498"/>
      <c r="D25" s="499" t="s">
        <v>407</v>
      </c>
      <c r="E25" s="500">
        <f t="shared" si="3"/>
        <v>834600</v>
      </c>
      <c r="F25" s="500">
        <v>834600</v>
      </c>
      <c r="G25" s="382"/>
      <c r="H25" s="382"/>
      <c r="I25" s="382"/>
      <c r="J25" s="495">
        <f t="shared" si="4"/>
        <v>0</v>
      </c>
      <c r="K25" s="500"/>
      <c r="L25" s="382"/>
      <c r="M25" s="382"/>
      <c r="N25" s="382"/>
      <c r="O25" s="500"/>
      <c r="P25" s="382"/>
      <c r="Q25" s="382"/>
      <c r="R25" s="383">
        <f t="shared" si="5"/>
        <v>834600</v>
      </c>
    </row>
    <row r="26" spans="1:20" s="222" customFormat="1" ht="24" hidden="1" customHeight="1">
      <c r="A26" s="199" t="s">
        <v>184</v>
      </c>
      <c r="B26" s="199" t="s">
        <v>185</v>
      </c>
      <c r="C26" s="199" t="s">
        <v>84</v>
      </c>
      <c r="D26" s="343" t="s">
        <v>13</v>
      </c>
      <c r="E26" s="306">
        <f t="shared" si="3"/>
        <v>0</v>
      </c>
      <c r="F26" s="306"/>
      <c r="G26" s="306"/>
      <c r="H26" s="306"/>
      <c r="I26" s="374"/>
      <c r="J26" s="404">
        <f t="shared" si="4"/>
        <v>0</v>
      </c>
      <c r="K26" s="378"/>
      <c r="L26" s="377"/>
      <c r="M26" s="377"/>
      <c r="N26" s="377"/>
      <c r="O26" s="378"/>
      <c r="P26" s="374"/>
      <c r="Q26" s="374"/>
      <c r="R26" s="376">
        <f t="shared" si="5"/>
        <v>0</v>
      </c>
      <c r="T26" s="223"/>
    </row>
    <row r="27" spans="1:20" s="147" customFormat="1" ht="21.75" hidden="1" customHeight="1">
      <c r="A27" s="199" t="s">
        <v>177</v>
      </c>
      <c r="B27" s="199" t="s">
        <v>187</v>
      </c>
      <c r="C27" s="199" t="s">
        <v>84</v>
      </c>
      <c r="D27" s="343" t="s">
        <v>186</v>
      </c>
      <c r="E27" s="306">
        <f t="shared" si="3"/>
        <v>0</v>
      </c>
      <c r="F27" s="306"/>
      <c r="G27" s="306"/>
      <c r="H27" s="306"/>
      <c r="I27" s="374"/>
      <c r="J27" s="404">
        <f t="shared" si="4"/>
        <v>0</v>
      </c>
      <c r="K27" s="378"/>
      <c r="L27" s="377"/>
      <c r="M27" s="377"/>
      <c r="N27" s="377"/>
      <c r="O27" s="378"/>
      <c r="P27" s="374"/>
      <c r="Q27" s="374"/>
      <c r="R27" s="376">
        <f t="shared" si="5"/>
        <v>0</v>
      </c>
      <c r="T27" s="224"/>
    </row>
    <row r="28" spans="1:20" s="148" customFormat="1" ht="22.5" hidden="1" customHeight="1">
      <c r="A28" s="246"/>
      <c r="B28" s="246"/>
      <c r="C28" s="246"/>
      <c r="D28" s="247" t="s">
        <v>290</v>
      </c>
      <c r="E28" s="318">
        <f t="shared" ref="E28" si="7">SUM(F28,I28)</f>
        <v>0</v>
      </c>
      <c r="F28" s="318"/>
      <c r="G28" s="384"/>
      <c r="H28" s="384"/>
      <c r="I28" s="384"/>
      <c r="J28" s="404">
        <f t="shared" si="4"/>
        <v>0</v>
      </c>
      <c r="K28" s="318"/>
      <c r="L28" s="384"/>
      <c r="M28" s="384"/>
      <c r="N28" s="384"/>
      <c r="O28" s="318"/>
      <c r="P28" s="384"/>
      <c r="Q28" s="384"/>
      <c r="R28" s="376">
        <f t="shared" si="5"/>
        <v>0</v>
      </c>
      <c r="T28" s="149"/>
    </row>
    <row r="29" spans="1:20" s="150" customFormat="1" ht="32.25" hidden="1" customHeight="1">
      <c r="A29" s="199" t="s">
        <v>189</v>
      </c>
      <c r="B29" s="199" t="s">
        <v>152</v>
      </c>
      <c r="C29" s="199" t="s">
        <v>53</v>
      </c>
      <c r="D29" s="313" t="s">
        <v>14</v>
      </c>
      <c r="E29" s="306">
        <f t="shared" si="3"/>
        <v>0</v>
      </c>
      <c r="F29" s="297"/>
      <c r="G29" s="377"/>
      <c r="H29" s="377"/>
      <c r="I29" s="377"/>
      <c r="J29" s="404">
        <f t="shared" si="4"/>
        <v>0</v>
      </c>
      <c r="K29" s="378"/>
      <c r="L29" s="377"/>
      <c r="M29" s="377"/>
      <c r="N29" s="377"/>
      <c r="O29" s="378"/>
      <c r="P29" s="377"/>
      <c r="Q29" s="377"/>
      <c r="R29" s="376">
        <f t="shared" si="5"/>
        <v>0</v>
      </c>
    </row>
    <row r="30" spans="1:20" s="147" customFormat="1" ht="32.25" hidden="1" customHeight="1">
      <c r="A30" s="199" t="s">
        <v>188</v>
      </c>
      <c r="B30" s="199" t="s">
        <v>191</v>
      </c>
      <c r="C30" s="199" t="s">
        <v>53</v>
      </c>
      <c r="D30" s="314" t="s">
        <v>190</v>
      </c>
      <c r="E30" s="306">
        <f t="shared" si="3"/>
        <v>0</v>
      </c>
      <c r="F30" s="297"/>
      <c r="G30" s="297"/>
      <c r="H30" s="297"/>
      <c r="I30" s="297"/>
      <c r="J30" s="404">
        <f t="shared" si="4"/>
        <v>0</v>
      </c>
      <c r="K30" s="378"/>
      <c r="L30" s="297"/>
      <c r="M30" s="297"/>
      <c r="N30" s="297"/>
      <c r="O30" s="378"/>
      <c r="P30" s="297"/>
      <c r="Q30" s="297"/>
      <c r="R30" s="376">
        <f t="shared" si="5"/>
        <v>0</v>
      </c>
      <c r="T30" s="224"/>
    </row>
    <row r="31" spans="1:20" s="225" customFormat="1" ht="26.25" hidden="1" customHeight="1">
      <c r="A31" s="199" t="s">
        <v>195</v>
      </c>
      <c r="B31" s="199" t="s">
        <v>153</v>
      </c>
      <c r="C31" s="199" t="s">
        <v>53</v>
      </c>
      <c r="D31" s="314" t="s">
        <v>196</v>
      </c>
      <c r="E31" s="306">
        <f t="shared" si="3"/>
        <v>0</v>
      </c>
      <c r="F31" s="297"/>
      <c r="G31" s="297"/>
      <c r="H31" s="297"/>
      <c r="I31" s="297"/>
      <c r="J31" s="404">
        <f t="shared" si="4"/>
        <v>0</v>
      </c>
      <c r="K31" s="306"/>
      <c r="L31" s="297"/>
      <c r="M31" s="297"/>
      <c r="N31" s="297"/>
      <c r="O31" s="306"/>
      <c r="P31" s="297"/>
      <c r="Q31" s="297"/>
      <c r="R31" s="376">
        <f t="shared" si="5"/>
        <v>0</v>
      </c>
      <c r="T31" s="226"/>
    </row>
    <row r="32" spans="1:20" s="147" customFormat="1" ht="24.75" hidden="1" customHeight="1">
      <c r="A32" s="199" t="s">
        <v>192</v>
      </c>
      <c r="B32" s="199" t="s">
        <v>193</v>
      </c>
      <c r="C32" s="199" t="s">
        <v>53</v>
      </c>
      <c r="D32" s="314" t="s">
        <v>194</v>
      </c>
      <c r="E32" s="306">
        <f t="shared" si="3"/>
        <v>0</v>
      </c>
      <c r="F32" s="297"/>
      <c r="G32" s="377"/>
      <c r="H32" s="376"/>
      <c r="I32" s="376"/>
      <c r="J32" s="404">
        <f t="shared" si="4"/>
        <v>0</v>
      </c>
      <c r="K32" s="378"/>
      <c r="L32" s="377"/>
      <c r="M32" s="377"/>
      <c r="N32" s="377"/>
      <c r="O32" s="378"/>
      <c r="P32" s="377"/>
      <c r="Q32" s="377"/>
      <c r="R32" s="376">
        <f t="shared" si="5"/>
        <v>0</v>
      </c>
      <c r="T32" s="224"/>
    </row>
    <row r="33" spans="1:20" s="145" customFormat="1" ht="63.75" hidden="1" customHeight="1">
      <c r="A33" s="203" t="s">
        <v>197</v>
      </c>
      <c r="B33" s="199" t="s">
        <v>154</v>
      </c>
      <c r="C33" s="203" t="s">
        <v>53</v>
      </c>
      <c r="D33" s="311" t="s">
        <v>15</v>
      </c>
      <c r="E33" s="306">
        <f t="shared" si="3"/>
        <v>0</v>
      </c>
      <c r="F33" s="297"/>
      <c r="G33" s="376"/>
      <c r="H33" s="376"/>
      <c r="I33" s="376"/>
      <c r="J33" s="404">
        <f t="shared" si="4"/>
        <v>0</v>
      </c>
      <c r="K33" s="378"/>
      <c r="L33" s="377"/>
      <c r="M33" s="377"/>
      <c r="N33" s="377"/>
      <c r="O33" s="378"/>
      <c r="P33" s="377"/>
      <c r="Q33" s="377"/>
      <c r="R33" s="376">
        <f t="shared" si="5"/>
        <v>0</v>
      </c>
      <c r="T33" s="146"/>
    </row>
    <row r="34" spans="1:20" s="147" customFormat="1" ht="32.25" hidden="1" customHeight="1">
      <c r="A34" s="385" t="s">
        <v>198</v>
      </c>
      <c r="B34" s="385" t="s">
        <v>199</v>
      </c>
      <c r="C34" s="304" t="s">
        <v>52</v>
      </c>
      <c r="D34" s="386" t="s">
        <v>200</v>
      </c>
      <c r="E34" s="306">
        <f t="shared" si="3"/>
        <v>0</v>
      </c>
      <c r="F34" s="306"/>
      <c r="G34" s="387"/>
      <c r="H34" s="387"/>
      <c r="I34" s="387"/>
      <c r="J34" s="404">
        <f t="shared" si="4"/>
        <v>0</v>
      </c>
      <c r="K34" s="378"/>
      <c r="L34" s="387"/>
      <c r="M34" s="387"/>
      <c r="N34" s="387"/>
      <c r="O34" s="378"/>
      <c r="P34" s="387"/>
      <c r="Q34" s="387"/>
      <c r="R34" s="376">
        <f t="shared" si="5"/>
        <v>0</v>
      </c>
      <c r="T34" s="224"/>
    </row>
    <row r="35" spans="1:20" s="147" customFormat="1" ht="36" hidden="1" customHeight="1">
      <c r="A35" s="342" t="s">
        <v>201</v>
      </c>
      <c r="B35" s="199" t="s">
        <v>156</v>
      </c>
      <c r="C35" s="388" t="s">
        <v>51</v>
      </c>
      <c r="D35" s="322" t="s">
        <v>17</v>
      </c>
      <c r="E35" s="373">
        <f t="shared" si="3"/>
        <v>0</v>
      </c>
      <c r="F35" s="306"/>
      <c r="G35" s="389"/>
      <c r="H35" s="389"/>
      <c r="I35" s="389"/>
      <c r="J35" s="404">
        <f t="shared" si="4"/>
        <v>0</v>
      </c>
      <c r="K35" s="378"/>
      <c r="L35" s="389"/>
      <c r="M35" s="389"/>
      <c r="N35" s="389"/>
      <c r="O35" s="378"/>
      <c r="P35" s="389"/>
      <c r="Q35" s="389"/>
      <c r="R35" s="376">
        <f t="shared" si="5"/>
        <v>0</v>
      </c>
      <c r="T35" s="224"/>
    </row>
    <row r="36" spans="1:20" s="147" customFormat="1" ht="33.75" hidden="1" customHeight="1">
      <c r="A36" s="199" t="s">
        <v>202</v>
      </c>
      <c r="B36" s="199" t="s">
        <v>157</v>
      </c>
      <c r="C36" s="324" t="s">
        <v>51</v>
      </c>
      <c r="D36" s="322" t="s">
        <v>16</v>
      </c>
      <c r="E36" s="373">
        <f t="shared" si="3"/>
        <v>0</v>
      </c>
      <c r="F36" s="297"/>
      <c r="G36" s="377"/>
      <c r="H36" s="377"/>
      <c r="I36" s="377"/>
      <c r="J36" s="404">
        <f t="shared" si="4"/>
        <v>0</v>
      </c>
      <c r="K36" s="378"/>
      <c r="L36" s="387"/>
      <c r="M36" s="387"/>
      <c r="N36" s="387"/>
      <c r="O36" s="378"/>
      <c r="P36" s="387"/>
      <c r="Q36" s="387"/>
      <c r="R36" s="376">
        <f t="shared" si="5"/>
        <v>0</v>
      </c>
      <c r="T36" s="224"/>
    </row>
    <row r="37" spans="1:20" s="147" customFormat="1" ht="33" hidden="1" customHeight="1">
      <c r="A37" s="199" t="s">
        <v>347</v>
      </c>
      <c r="B37" s="199" t="s">
        <v>348</v>
      </c>
      <c r="C37" s="324" t="s">
        <v>51</v>
      </c>
      <c r="D37" s="322" t="s">
        <v>349</v>
      </c>
      <c r="E37" s="373">
        <f t="shared" si="3"/>
        <v>0</v>
      </c>
      <c r="F37" s="297"/>
      <c r="G37" s="377"/>
      <c r="H37" s="377"/>
      <c r="I37" s="377"/>
      <c r="J37" s="404">
        <f t="shared" si="4"/>
        <v>0</v>
      </c>
      <c r="K37" s="378"/>
      <c r="L37" s="387"/>
      <c r="M37" s="387"/>
      <c r="N37" s="387"/>
      <c r="O37" s="378"/>
      <c r="P37" s="387"/>
      <c r="Q37" s="387"/>
      <c r="R37" s="376">
        <f t="shared" si="5"/>
        <v>0</v>
      </c>
      <c r="T37" s="224"/>
    </row>
    <row r="38" spans="1:20" s="147" customFormat="1" ht="30" hidden="1" customHeight="1">
      <c r="A38" s="325" t="s">
        <v>320</v>
      </c>
      <c r="B38" s="325" t="s">
        <v>261</v>
      </c>
      <c r="C38" s="325" t="s">
        <v>315</v>
      </c>
      <c r="D38" s="326" t="s">
        <v>262</v>
      </c>
      <c r="E38" s="373">
        <f t="shared" ref="E38:E42" si="8">SUM(F38,I38)</f>
        <v>0</v>
      </c>
      <c r="F38" s="297"/>
      <c r="G38" s="377"/>
      <c r="H38" s="377"/>
      <c r="I38" s="377"/>
      <c r="J38" s="404">
        <f t="shared" si="4"/>
        <v>0</v>
      </c>
      <c r="K38" s="378"/>
      <c r="L38" s="387"/>
      <c r="M38" s="387"/>
      <c r="N38" s="387"/>
      <c r="O38" s="378"/>
      <c r="P38" s="387"/>
      <c r="Q38" s="387"/>
      <c r="R38" s="376">
        <f t="shared" si="5"/>
        <v>0</v>
      </c>
      <c r="T38" s="224"/>
    </row>
    <row r="39" spans="1:20" s="147" customFormat="1" ht="31.5" hidden="1" customHeight="1">
      <c r="A39" s="325" t="s">
        <v>350</v>
      </c>
      <c r="B39" s="325" t="s">
        <v>352</v>
      </c>
      <c r="C39" s="325" t="s">
        <v>54</v>
      </c>
      <c r="D39" s="326" t="s">
        <v>354</v>
      </c>
      <c r="E39" s="373">
        <f t="shared" si="8"/>
        <v>0</v>
      </c>
      <c r="F39" s="297"/>
      <c r="G39" s="377"/>
      <c r="H39" s="377"/>
      <c r="I39" s="377"/>
      <c r="J39" s="404">
        <f t="shared" si="4"/>
        <v>0</v>
      </c>
      <c r="K39" s="378"/>
      <c r="L39" s="387"/>
      <c r="M39" s="387"/>
      <c r="N39" s="387"/>
      <c r="O39" s="378"/>
      <c r="P39" s="387"/>
      <c r="Q39" s="387"/>
      <c r="R39" s="376">
        <f t="shared" si="5"/>
        <v>0</v>
      </c>
      <c r="T39" s="224"/>
    </row>
    <row r="40" spans="1:20" s="507" customFormat="1" ht="42.75" customHeight="1">
      <c r="A40" s="502" t="s">
        <v>351</v>
      </c>
      <c r="B40" s="502" t="s">
        <v>353</v>
      </c>
      <c r="C40" s="502" t="s">
        <v>54</v>
      </c>
      <c r="D40" s="503" t="s">
        <v>355</v>
      </c>
      <c r="E40" s="504">
        <f t="shared" si="8"/>
        <v>0</v>
      </c>
      <c r="F40" s="303"/>
      <c r="G40" s="494"/>
      <c r="H40" s="494"/>
      <c r="I40" s="494"/>
      <c r="J40" s="493">
        <f t="shared" si="4"/>
        <v>214600</v>
      </c>
      <c r="K40" s="505">
        <v>214600</v>
      </c>
      <c r="L40" s="506"/>
      <c r="M40" s="506"/>
      <c r="N40" s="506"/>
      <c r="O40" s="505">
        <v>214600</v>
      </c>
      <c r="P40" s="506"/>
      <c r="Q40" s="506"/>
      <c r="R40" s="380">
        <f t="shared" si="5"/>
        <v>214600</v>
      </c>
      <c r="T40" s="508"/>
    </row>
    <row r="41" spans="1:20" s="147" customFormat="1" ht="23.25" hidden="1" customHeight="1">
      <c r="A41" s="325" t="s">
        <v>321</v>
      </c>
      <c r="B41" s="325" t="s">
        <v>322</v>
      </c>
      <c r="C41" s="325" t="s">
        <v>54</v>
      </c>
      <c r="D41" s="326" t="s">
        <v>323</v>
      </c>
      <c r="E41" s="373">
        <f t="shared" si="8"/>
        <v>0</v>
      </c>
      <c r="F41" s="297"/>
      <c r="G41" s="377"/>
      <c r="H41" s="377"/>
      <c r="I41" s="377"/>
      <c r="J41" s="404">
        <f t="shared" si="4"/>
        <v>0</v>
      </c>
      <c r="K41" s="378"/>
      <c r="L41" s="387"/>
      <c r="M41" s="387"/>
      <c r="N41" s="387"/>
      <c r="O41" s="378"/>
      <c r="P41" s="387"/>
      <c r="Q41" s="387"/>
      <c r="R41" s="376">
        <f t="shared" si="5"/>
        <v>0</v>
      </c>
      <c r="T41" s="224"/>
    </row>
    <row r="42" spans="1:20" s="147" customFormat="1" ht="47.25" hidden="1" customHeight="1">
      <c r="A42" s="199" t="s">
        <v>317</v>
      </c>
      <c r="B42" s="199" t="s">
        <v>318</v>
      </c>
      <c r="C42" s="324" t="s">
        <v>54</v>
      </c>
      <c r="D42" s="327" t="s">
        <v>316</v>
      </c>
      <c r="E42" s="373">
        <f t="shared" si="8"/>
        <v>0</v>
      </c>
      <c r="F42" s="297"/>
      <c r="G42" s="377"/>
      <c r="H42" s="377"/>
      <c r="I42" s="377"/>
      <c r="J42" s="404">
        <f t="shared" si="4"/>
        <v>0</v>
      </c>
      <c r="K42" s="378"/>
      <c r="L42" s="387"/>
      <c r="M42" s="387"/>
      <c r="N42" s="387"/>
      <c r="O42" s="378"/>
      <c r="P42" s="387"/>
      <c r="Q42" s="387"/>
      <c r="R42" s="376">
        <f t="shared" si="5"/>
        <v>0</v>
      </c>
      <c r="T42" s="224"/>
    </row>
    <row r="43" spans="1:20" s="145" customFormat="1" ht="24" hidden="1" customHeight="1">
      <c r="A43" s="199" t="s">
        <v>203</v>
      </c>
      <c r="B43" s="199" t="s">
        <v>204</v>
      </c>
      <c r="C43" s="199" t="s">
        <v>54</v>
      </c>
      <c r="D43" s="328" t="s">
        <v>205</v>
      </c>
      <c r="E43" s="306">
        <f t="shared" si="3"/>
        <v>0</v>
      </c>
      <c r="F43" s="306"/>
      <c r="G43" s="377"/>
      <c r="H43" s="377"/>
      <c r="I43" s="377"/>
      <c r="J43" s="404">
        <f t="shared" si="4"/>
        <v>0</v>
      </c>
      <c r="K43" s="378"/>
      <c r="L43" s="377"/>
      <c r="M43" s="377"/>
      <c r="N43" s="377"/>
      <c r="O43" s="378"/>
      <c r="P43" s="377"/>
      <c r="Q43" s="377"/>
      <c r="R43" s="376">
        <f t="shared" si="5"/>
        <v>0</v>
      </c>
      <c r="T43" s="146"/>
    </row>
    <row r="44" spans="1:20" s="145" customFormat="1" ht="33.75" hidden="1" customHeight="1">
      <c r="A44" s="199" t="s">
        <v>356</v>
      </c>
      <c r="B44" s="199" t="s">
        <v>357</v>
      </c>
      <c r="C44" s="199" t="s">
        <v>315</v>
      </c>
      <c r="D44" s="328" t="s">
        <v>358</v>
      </c>
      <c r="E44" s="306">
        <f t="shared" si="3"/>
        <v>0</v>
      </c>
      <c r="F44" s="306"/>
      <c r="G44" s="377"/>
      <c r="H44" s="377"/>
      <c r="I44" s="377"/>
      <c r="J44" s="404">
        <f t="shared" si="4"/>
        <v>0</v>
      </c>
      <c r="K44" s="378"/>
      <c r="L44" s="377"/>
      <c r="M44" s="377"/>
      <c r="N44" s="377"/>
      <c r="O44" s="378"/>
      <c r="P44" s="377"/>
      <c r="Q44" s="377"/>
      <c r="R44" s="376">
        <f t="shared" si="5"/>
        <v>0</v>
      </c>
      <c r="T44" s="146"/>
    </row>
    <row r="45" spans="1:20" s="145" customFormat="1" ht="21.75" hidden="1" customHeight="1">
      <c r="A45" s="342" t="s">
        <v>359</v>
      </c>
      <c r="B45" s="342" t="s">
        <v>360</v>
      </c>
      <c r="C45" s="342" t="s">
        <v>374</v>
      </c>
      <c r="D45" s="343" t="s">
        <v>361</v>
      </c>
      <c r="E45" s="306">
        <f t="shared" ref="E45" si="9">SUM(F45,I45)</f>
        <v>0</v>
      </c>
      <c r="F45" s="306"/>
      <c r="G45" s="377"/>
      <c r="H45" s="377"/>
      <c r="I45" s="377"/>
      <c r="J45" s="404">
        <f t="shared" si="4"/>
        <v>0</v>
      </c>
      <c r="K45" s="378"/>
      <c r="L45" s="377"/>
      <c r="M45" s="377"/>
      <c r="N45" s="377"/>
      <c r="O45" s="378"/>
      <c r="P45" s="377"/>
      <c r="Q45" s="377"/>
      <c r="R45" s="376">
        <f t="shared" si="5"/>
        <v>0</v>
      </c>
      <c r="T45" s="146"/>
    </row>
    <row r="46" spans="1:20" s="145" customFormat="1" ht="30.75" hidden="1" customHeight="1">
      <c r="A46" s="342" t="s">
        <v>384</v>
      </c>
      <c r="B46" s="342" t="s">
        <v>158</v>
      </c>
      <c r="C46" s="342" t="s">
        <v>265</v>
      </c>
      <c r="D46" s="343" t="s">
        <v>264</v>
      </c>
      <c r="E46" s="306">
        <f t="shared" si="3"/>
        <v>0</v>
      </c>
      <c r="F46" s="306"/>
      <c r="G46" s="377"/>
      <c r="H46" s="377"/>
      <c r="I46" s="377"/>
      <c r="J46" s="404">
        <f t="shared" si="4"/>
        <v>0</v>
      </c>
      <c r="K46" s="378"/>
      <c r="L46" s="377"/>
      <c r="M46" s="377"/>
      <c r="N46" s="377"/>
      <c r="O46" s="378"/>
      <c r="P46" s="377"/>
      <c r="Q46" s="377"/>
      <c r="R46" s="376">
        <f t="shared" si="5"/>
        <v>0</v>
      </c>
      <c r="T46" s="146"/>
    </row>
    <row r="47" spans="1:20" s="145" customFormat="1" ht="33" hidden="1" customHeight="1">
      <c r="A47" s="199" t="s">
        <v>376</v>
      </c>
      <c r="B47" s="199" t="s">
        <v>377</v>
      </c>
      <c r="C47" s="199" t="s">
        <v>58</v>
      </c>
      <c r="D47" s="328" t="s">
        <v>378</v>
      </c>
      <c r="E47" s="306">
        <f t="shared" ref="E47" si="10">SUM(F47,I47)</f>
        <v>0</v>
      </c>
      <c r="F47" s="306"/>
      <c r="G47" s="377"/>
      <c r="H47" s="377"/>
      <c r="I47" s="377"/>
      <c r="J47" s="404">
        <f t="shared" si="4"/>
        <v>0</v>
      </c>
      <c r="K47" s="378"/>
      <c r="L47" s="377"/>
      <c r="M47" s="377"/>
      <c r="N47" s="377"/>
      <c r="O47" s="378"/>
      <c r="P47" s="377"/>
      <c r="Q47" s="377"/>
      <c r="R47" s="376">
        <f t="shared" si="5"/>
        <v>0</v>
      </c>
      <c r="T47" s="146"/>
    </row>
    <row r="48" spans="1:20" s="145" customFormat="1" ht="43.5" hidden="1" customHeight="1">
      <c r="A48" s="199" t="s">
        <v>319</v>
      </c>
      <c r="B48" s="199" t="s">
        <v>267</v>
      </c>
      <c r="C48" s="199" t="s">
        <v>55</v>
      </c>
      <c r="D48" s="202" t="s">
        <v>266</v>
      </c>
      <c r="E48" s="306">
        <f t="shared" si="3"/>
        <v>0</v>
      </c>
      <c r="F48" s="297"/>
      <c r="G48" s="377"/>
      <c r="H48" s="377"/>
      <c r="I48" s="377"/>
      <c r="J48" s="404">
        <f t="shared" si="4"/>
        <v>0</v>
      </c>
      <c r="K48" s="378"/>
      <c r="L48" s="377"/>
      <c r="M48" s="377"/>
      <c r="N48" s="377"/>
      <c r="O48" s="378"/>
      <c r="P48" s="377"/>
      <c r="Q48" s="377"/>
      <c r="R48" s="376">
        <f t="shared" si="5"/>
        <v>0</v>
      </c>
      <c r="T48" s="146"/>
    </row>
    <row r="49" spans="1:20" s="145" customFormat="1" ht="35.25" hidden="1" customHeight="1">
      <c r="A49" s="199" t="s">
        <v>206</v>
      </c>
      <c r="B49" s="199" t="s">
        <v>207</v>
      </c>
      <c r="C49" s="199" t="s">
        <v>71</v>
      </c>
      <c r="D49" s="202" t="s">
        <v>19</v>
      </c>
      <c r="E49" s="306">
        <f t="shared" si="3"/>
        <v>0</v>
      </c>
      <c r="F49" s="306"/>
      <c r="G49" s="306"/>
      <c r="H49" s="306"/>
      <c r="I49" s="306"/>
      <c r="J49" s="404">
        <f t="shared" si="4"/>
        <v>0</v>
      </c>
      <c r="K49" s="378"/>
      <c r="L49" s="306"/>
      <c r="M49" s="306"/>
      <c r="N49" s="306"/>
      <c r="O49" s="378"/>
      <c r="P49" s="306"/>
      <c r="Q49" s="306"/>
      <c r="R49" s="376">
        <f t="shared" si="5"/>
        <v>0</v>
      </c>
      <c r="T49" s="146"/>
    </row>
    <row r="50" spans="1:20" s="145" customFormat="1" ht="24.75" hidden="1" customHeight="1">
      <c r="A50" s="199" t="s">
        <v>379</v>
      </c>
      <c r="B50" s="199" t="s">
        <v>208</v>
      </c>
      <c r="C50" s="199" t="s">
        <v>69</v>
      </c>
      <c r="D50" s="202" t="s">
        <v>18</v>
      </c>
      <c r="E50" s="306">
        <f t="shared" ref="E50" si="11">SUM(F50,I50)</f>
        <v>0</v>
      </c>
      <c r="F50" s="306"/>
      <c r="G50" s="306"/>
      <c r="H50" s="306"/>
      <c r="I50" s="306"/>
      <c r="J50" s="404">
        <f t="shared" si="4"/>
        <v>0</v>
      </c>
      <c r="K50" s="378"/>
      <c r="L50" s="306"/>
      <c r="M50" s="306"/>
      <c r="N50" s="306"/>
      <c r="O50" s="378"/>
      <c r="P50" s="306"/>
      <c r="Q50" s="306"/>
      <c r="R50" s="376">
        <f t="shared" si="5"/>
        <v>0</v>
      </c>
      <c r="T50" s="146"/>
    </row>
    <row r="51" spans="1:20" s="145" customFormat="1" ht="28.5" hidden="1" customHeight="1">
      <c r="A51" s="199" t="s">
        <v>209</v>
      </c>
      <c r="B51" s="199" t="s">
        <v>210</v>
      </c>
      <c r="C51" s="199" t="s">
        <v>58</v>
      </c>
      <c r="D51" s="314" t="s">
        <v>151</v>
      </c>
      <c r="E51" s="306">
        <f t="shared" si="3"/>
        <v>0</v>
      </c>
      <c r="F51" s="297"/>
      <c r="G51" s="377"/>
      <c r="H51" s="377"/>
      <c r="I51" s="377"/>
      <c r="J51" s="404">
        <f t="shared" si="4"/>
        <v>0</v>
      </c>
      <c r="K51" s="378"/>
      <c r="L51" s="377"/>
      <c r="M51" s="377"/>
      <c r="N51" s="377"/>
      <c r="O51" s="378"/>
      <c r="P51" s="377"/>
      <c r="Q51" s="377"/>
      <c r="R51" s="376">
        <f t="shared" si="5"/>
        <v>0</v>
      </c>
      <c r="T51" s="146"/>
    </row>
    <row r="52" spans="1:20" s="151" customFormat="1" ht="30" hidden="1" customHeight="1">
      <c r="A52" s="385" t="s">
        <v>212</v>
      </c>
      <c r="B52" s="385" t="s">
        <v>213</v>
      </c>
      <c r="C52" s="385" t="s">
        <v>58</v>
      </c>
      <c r="D52" s="314" t="s">
        <v>211</v>
      </c>
      <c r="E52" s="306">
        <f t="shared" si="3"/>
        <v>0</v>
      </c>
      <c r="F52" s="297"/>
      <c r="G52" s="384"/>
      <c r="H52" s="384"/>
      <c r="I52" s="384"/>
      <c r="J52" s="404">
        <f t="shared" si="4"/>
        <v>0</v>
      </c>
      <c r="K52" s="378"/>
      <c r="L52" s="384"/>
      <c r="M52" s="384"/>
      <c r="N52" s="384"/>
      <c r="O52" s="378"/>
      <c r="P52" s="384"/>
      <c r="Q52" s="384"/>
      <c r="R52" s="376">
        <f t="shared" si="5"/>
        <v>0</v>
      </c>
      <c r="T52" s="242"/>
    </row>
    <row r="53" spans="1:20" s="118" customFormat="1" ht="55.5" hidden="1" customHeight="1">
      <c r="A53" s="342" t="s">
        <v>214</v>
      </c>
      <c r="B53" s="199" t="s">
        <v>215</v>
      </c>
      <c r="C53" s="390" t="s">
        <v>216</v>
      </c>
      <c r="D53" s="391" t="s">
        <v>217</v>
      </c>
      <c r="E53" s="306">
        <f t="shared" si="3"/>
        <v>0</v>
      </c>
      <c r="F53" s="306"/>
      <c r="G53" s="392"/>
      <c r="H53" s="392"/>
      <c r="I53" s="392"/>
      <c r="J53" s="306">
        <f t="shared" si="4"/>
        <v>0</v>
      </c>
      <c r="K53" s="378"/>
      <c r="L53" s="392"/>
      <c r="M53" s="392"/>
      <c r="N53" s="392"/>
      <c r="O53" s="378"/>
      <c r="P53" s="392"/>
      <c r="Q53" s="392"/>
      <c r="R53" s="376">
        <f t="shared" si="5"/>
        <v>0</v>
      </c>
    </row>
    <row r="54" spans="1:20" s="118" customFormat="1" ht="66.75" hidden="1" customHeight="1">
      <c r="A54" s="342"/>
      <c r="B54" s="199"/>
      <c r="C54" s="390"/>
      <c r="D54" s="467" t="s">
        <v>467</v>
      </c>
      <c r="E54" s="318">
        <f t="shared" si="3"/>
        <v>0</v>
      </c>
      <c r="F54" s="306"/>
      <c r="G54" s="392"/>
      <c r="H54" s="392"/>
      <c r="I54" s="392"/>
      <c r="J54" s="404">
        <f t="shared" si="4"/>
        <v>0</v>
      </c>
      <c r="K54" s="378"/>
      <c r="L54" s="392"/>
      <c r="M54" s="392"/>
      <c r="N54" s="392"/>
      <c r="O54" s="378"/>
      <c r="P54" s="392"/>
      <c r="Q54" s="392"/>
      <c r="R54" s="415">
        <f t="shared" si="5"/>
        <v>0</v>
      </c>
    </row>
    <row r="55" spans="1:20" s="118" customFormat="1" ht="65.25" hidden="1" customHeight="1">
      <c r="A55" s="342"/>
      <c r="B55" s="199"/>
      <c r="C55" s="390"/>
      <c r="D55" s="467" t="s">
        <v>466</v>
      </c>
      <c r="E55" s="318">
        <f t="shared" si="3"/>
        <v>0</v>
      </c>
      <c r="F55" s="306"/>
      <c r="G55" s="392"/>
      <c r="H55" s="392"/>
      <c r="I55" s="392"/>
      <c r="J55" s="404">
        <f t="shared" si="4"/>
        <v>0</v>
      </c>
      <c r="K55" s="378"/>
      <c r="L55" s="392"/>
      <c r="M55" s="392"/>
      <c r="N55" s="392"/>
      <c r="O55" s="378"/>
      <c r="P55" s="392"/>
      <c r="Q55" s="392"/>
      <c r="R55" s="415">
        <f t="shared" si="5"/>
        <v>0</v>
      </c>
    </row>
    <row r="56" spans="1:20" s="118" customFormat="1" ht="41.25" hidden="1" customHeight="1">
      <c r="A56" s="390" t="s">
        <v>324</v>
      </c>
      <c r="B56" s="199" t="s">
        <v>325</v>
      </c>
      <c r="C56" s="390" t="s">
        <v>70</v>
      </c>
      <c r="D56" s="391" t="s">
        <v>326</v>
      </c>
      <c r="E56" s="306">
        <f t="shared" si="3"/>
        <v>0</v>
      </c>
      <c r="F56" s="306"/>
      <c r="G56" s="392"/>
      <c r="H56" s="392"/>
      <c r="I56" s="392"/>
      <c r="J56" s="306">
        <f t="shared" si="4"/>
        <v>0</v>
      </c>
      <c r="K56" s="378"/>
      <c r="L56" s="392"/>
      <c r="M56" s="392"/>
      <c r="N56" s="392"/>
      <c r="O56" s="378"/>
      <c r="P56" s="392"/>
      <c r="Q56" s="392"/>
      <c r="R56" s="376">
        <f t="shared" si="5"/>
        <v>0</v>
      </c>
    </row>
    <row r="57" spans="1:20" s="118" customFormat="1" ht="23.25" hidden="1" customHeight="1">
      <c r="A57" s="372" t="s">
        <v>218</v>
      </c>
      <c r="B57" s="372" t="s">
        <v>219</v>
      </c>
      <c r="C57" s="372" t="s">
        <v>56</v>
      </c>
      <c r="D57" s="314" t="s">
        <v>220</v>
      </c>
      <c r="E57" s="306">
        <f t="shared" si="3"/>
        <v>0</v>
      </c>
      <c r="F57" s="306"/>
      <c r="G57" s="392"/>
      <c r="H57" s="392"/>
      <c r="I57" s="392"/>
      <c r="J57" s="378">
        <f t="shared" ref="J57" si="12">SUM(L57,O57)</f>
        <v>0</v>
      </c>
      <c r="K57" s="378"/>
      <c r="L57" s="392"/>
      <c r="M57" s="392"/>
      <c r="N57" s="392"/>
      <c r="O57" s="378"/>
      <c r="P57" s="392"/>
      <c r="Q57" s="392"/>
      <c r="R57" s="379">
        <f t="shared" si="5"/>
        <v>0</v>
      </c>
    </row>
    <row r="58" spans="1:20" s="118" customFormat="1" ht="47.25" hidden="1" customHeight="1">
      <c r="A58" s="201" t="s">
        <v>24</v>
      </c>
      <c r="B58" s="201"/>
      <c r="C58" s="201"/>
      <c r="D58" s="393" t="s">
        <v>166</v>
      </c>
      <c r="E58" s="394">
        <f>SUM(E59)</f>
        <v>0</v>
      </c>
      <c r="F58" s="395">
        <f t="shared" ref="F58:Q58" si="13">SUM(F59)</f>
        <v>0</v>
      </c>
      <c r="G58" s="395">
        <f t="shared" si="13"/>
        <v>0</v>
      </c>
      <c r="H58" s="395">
        <f t="shared" si="13"/>
        <v>0</v>
      </c>
      <c r="I58" s="395">
        <f t="shared" si="13"/>
        <v>0</v>
      </c>
      <c r="J58" s="396">
        <f t="shared" si="13"/>
        <v>0</v>
      </c>
      <c r="K58" s="396">
        <f t="shared" si="13"/>
        <v>0</v>
      </c>
      <c r="L58" s="395">
        <f t="shared" si="13"/>
        <v>0</v>
      </c>
      <c r="M58" s="395">
        <f t="shared" si="13"/>
        <v>0</v>
      </c>
      <c r="N58" s="395">
        <f t="shared" si="13"/>
        <v>0</v>
      </c>
      <c r="O58" s="396">
        <f t="shared" si="13"/>
        <v>0</v>
      </c>
      <c r="P58" s="396">
        <f t="shared" si="13"/>
        <v>0</v>
      </c>
      <c r="Q58" s="396">
        <f t="shared" si="13"/>
        <v>0</v>
      </c>
      <c r="R58" s="379">
        <f t="shared" si="5"/>
        <v>0</v>
      </c>
      <c r="T58" s="227">
        <f>SUM(E58,J58)</f>
        <v>0</v>
      </c>
    </row>
    <row r="59" spans="1:20" s="118" customFormat="1" ht="48.75" hidden="1" customHeight="1">
      <c r="A59" s="201" t="s">
        <v>25</v>
      </c>
      <c r="B59" s="201"/>
      <c r="C59" s="201"/>
      <c r="D59" s="393" t="s">
        <v>166</v>
      </c>
      <c r="E59" s="394">
        <f>SUM(E60:E71)</f>
        <v>0</v>
      </c>
      <c r="F59" s="394">
        <f t="shared" ref="F59:Q59" si="14">SUM(F60:F71)</f>
        <v>0</v>
      </c>
      <c r="G59" s="394">
        <f t="shared" si="14"/>
        <v>0</v>
      </c>
      <c r="H59" s="394">
        <f t="shared" si="14"/>
        <v>0</v>
      </c>
      <c r="I59" s="394">
        <f t="shared" si="14"/>
        <v>0</v>
      </c>
      <c r="J59" s="397">
        <f t="shared" si="14"/>
        <v>0</v>
      </c>
      <c r="K59" s="397">
        <f t="shared" si="14"/>
        <v>0</v>
      </c>
      <c r="L59" s="394">
        <f t="shared" si="14"/>
        <v>0</v>
      </c>
      <c r="M59" s="394">
        <f t="shared" si="14"/>
        <v>0</v>
      </c>
      <c r="N59" s="394">
        <f t="shared" si="14"/>
        <v>0</v>
      </c>
      <c r="O59" s="397">
        <f t="shared" si="14"/>
        <v>0</v>
      </c>
      <c r="P59" s="397">
        <f t="shared" si="14"/>
        <v>0</v>
      </c>
      <c r="Q59" s="397">
        <f t="shared" si="14"/>
        <v>0</v>
      </c>
      <c r="R59" s="379">
        <f t="shared" si="5"/>
        <v>0</v>
      </c>
      <c r="T59" s="227">
        <f>SUM(E59,J59)</f>
        <v>0</v>
      </c>
    </row>
    <row r="60" spans="1:20" s="118" customFormat="1" ht="45.75" hidden="1" customHeight="1">
      <c r="A60" s="372" t="s">
        <v>233</v>
      </c>
      <c r="B60" s="372" t="s">
        <v>168</v>
      </c>
      <c r="C60" s="372" t="s">
        <v>46</v>
      </c>
      <c r="D60" s="202" t="s">
        <v>167</v>
      </c>
      <c r="E60" s="306">
        <f t="shared" ref="E60:E62" si="15">SUM(F60,I60)</f>
        <v>0</v>
      </c>
      <c r="F60" s="306"/>
      <c r="G60" s="378"/>
      <c r="H60" s="378"/>
      <c r="I60" s="378"/>
      <c r="J60" s="306">
        <f t="shared" ref="J60:J63" si="16">SUM(L60,O60)</f>
        <v>0</v>
      </c>
      <c r="K60" s="306"/>
      <c r="L60" s="398"/>
      <c r="M60" s="398"/>
      <c r="N60" s="398"/>
      <c r="O60" s="306"/>
      <c r="P60" s="398"/>
      <c r="Q60" s="398"/>
      <c r="R60" s="379">
        <f t="shared" si="5"/>
        <v>0</v>
      </c>
    </row>
    <row r="61" spans="1:20" s="118" customFormat="1" ht="23.25" hidden="1" customHeight="1">
      <c r="A61" s="372" t="s">
        <v>366</v>
      </c>
      <c r="B61" s="399" t="s">
        <v>60</v>
      </c>
      <c r="C61" s="400" t="s">
        <v>47</v>
      </c>
      <c r="D61" s="322" t="s">
        <v>269</v>
      </c>
      <c r="E61" s="306">
        <f t="shared" si="15"/>
        <v>0</v>
      </c>
      <c r="F61" s="306"/>
      <c r="G61" s="378"/>
      <c r="H61" s="378"/>
      <c r="I61" s="378"/>
      <c r="J61" s="306">
        <f t="shared" si="16"/>
        <v>0</v>
      </c>
      <c r="K61" s="306"/>
      <c r="L61" s="398"/>
      <c r="M61" s="398"/>
      <c r="N61" s="398"/>
      <c r="O61" s="306"/>
      <c r="P61" s="398"/>
      <c r="Q61" s="398"/>
      <c r="R61" s="379">
        <f t="shared" si="5"/>
        <v>0</v>
      </c>
    </row>
    <row r="62" spans="1:20" s="118" customFormat="1" ht="35.25" hidden="1" customHeight="1">
      <c r="A62" s="325" t="s">
        <v>380</v>
      </c>
      <c r="B62" s="199" t="s">
        <v>381</v>
      </c>
      <c r="C62" s="199" t="s">
        <v>51</v>
      </c>
      <c r="D62" s="305" t="s">
        <v>382</v>
      </c>
      <c r="E62" s="306">
        <f t="shared" si="15"/>
        <v>0</v>
      </c>
      <c r="F62" s="306"/>
      <c r="G62" s="392"/>
      <c r="H62" s="392"/>
      <c r="I62" s="392"/>
      <c r="J62" s="378">
        <f t="shared" si="16"/>
        <v>0</v>
      </c>
      <c r="K62" s="378"/>
      <c r="L62" s="398"/>
      <c r="M62" s="398"/>
      <c r="N62" s="398"/>
      <c r="O62" s="378"/>
      <c r="P62" s="398"/>
      <c r="Q62" s="398"/>
      <c r="R62" s="379">
        <f t="shared" si="5"/>
        <v>0</v>
      </c>
    </row>
    <row r="63" spans="1:20" s="150" customFormat="1" ht="36.75" hidden="1" customHeight="1">
      <c r="A63" s="325" t="s">
        <v>260</v>
      </c>
      <c r="B63" s="325" t="s">
        <v>261</v>
      </c>
      <c r="C63" s="325" t="s">
        <v>315</v>
      </c>
      <c r="D63" s="326" t="s">
        <v>262</v>
      </c>
      <c r="E63" s="306">
        <f t="shared" ref="E63:E75" si="17">SUM(F63,I63)</f>
        <v>0</v>
      </c>
      <c r="F63" s="306"/>
      <c r="G63" s="392"/>
      <c r="H63" s="392"/>
      <c r="I63" s="392"/>
      <c r="J63" s="306">
        <f t="shared" si="16"/>
        <v>0</v>
      </c>
      <c r="K63" s="306"/>
      <c r="L63" s="392"/>
      <c r="M63" s="392"/>
      <c r="N63" s="392"/>
      <c r="O63" s="306"/>
      <c r="P63" s="392"/>
      <c r="Q63" s="392"/>
      <c r="R63" s="379">
        <f t="shared" si="5"/>
        <v>0</v>
      </c>
    </row>
    <row r="64" spans="1:20" s="150" customFormat="1" ht="35.25" hidden="1" customHeight="1">
      <c r="A64" s="325" t="s">
        <v>301</v>
      </c>
      <c r="B64" s="325" t="s">
        <v>302</v>
      </c>
      <c r="C64" s="325" t="s">
        <v>54</v>
      </c>
      <c r="D64" s="326" t="s">
        <v>303</v>
      </c>
      <c r="E64" s="306">
        <f t="shared" ref="E64:E66" si="18">SUM(F64,I64)</f>
        <v>0</v>
      </c>
      <c r="F64" s="306"/>
      <c r="G64" s="392"/>
      <c r="H64" s="392"/>
      <c r="I64" s="392"/>
      <c r="J64" s="378">
        <f t="shared" ref="J64:J66" si="19">SUM(L64,O64)</f>
        <v>0</v>
      </c>
      <c r="K64" s="378"/>
      <c r="L64" s="392"/>
      <c r="M64" s="392"/>
      <c r="N64" s="392"/>
      <c r="O64" s="378"/>
      <c r="P64" s="392"/>
      <c r="Q64" s="392"/>
      <c r="R64" s="379">
        <f t="shared" si="5"/>
        <v>0</v>
      </c>
    </row>
    <row r="65" spans="1:20" s="150" customFormat="1" ht="35.25" hidden="1" customHeight="1">
      <c r="A65" s="325" t="s">
        <v>367</v>
      </c>
      <c r="B65" s="325" t="s">
        <v>368</v>
      </c>
      <c r="C65" s="325" t="s">
        <v>54</v>
      </c>
      <c r="D65" s="326" t="s">
        <v>369</v>
      </c>
      <c r="E65" s="306">
        <f t="shared" si="18"/>
        <v>0</v>
      </c>
      <c r="F65" s="306"/>
      <c r="G65" s="392"/>
      <c r="H65" s="392"/>
      <c r="I65" s="392"/>
      <c r="J65" s="378">
        <f t="shared" si="19"/>
        <v>0</v>
      </c>
      <c r="K65" s="378"/>
      <c r="L65" s="392"/>
      <c r="M65" s="392"/>
      <c r="N65" s="392"/>
      <c r="O65" s="378"/>
      <c r="P65" s="392"/>
      <c r="Q65" s="392"/>
      <c r="R65" s="379">
        <f t="shared" si="5"/>
        <v>0</v>
      </c>
    </row>
    <row r="66" spans="1:20" s="150" customFormat="1" ht="22.5" hidden="1" customHeight="1">
      <c r="A66" s="325" t="s">
        <v>370</v>
      </c>
      <c r="B66" s="325" t="s">
        <v>204</v>
      </c>
      <c r="C66" s="199" t="s">
        <v>54</v>
      </c>
      <c r="D66" s="328" t="s">
        <v>205</v>
      </c>
      <c r="E66" s="306">
        <f t="shared" si="18"/>
        <v>0</v>
      </c>
      <c r="F66" s="306"/>
      <c r="G66" s="392"/>
      <c r="H66" s="392"/>
      <c r="I66" s="392"/>
      <c r="J66" s="378">
        <f t="shared" si="19"/>
        <v>0</v>
      </c>
      <c r="K66" s="378"/>
      <c r="L66" s="392"/>
      <c r="M66" s="392"/>
      <c r="N66" s="392"/>
      <c r="O66" s="378"/>
      <c r="P66" s="392"/>
      <c r="Q66" s="392"/>
      <c r="R66" s="379">
        <f t="shared" si="5"/>
        <v>0</v>
      </c>
    </row>
    <row r="67" spans="1:20" s="118" customFormat="1" ht="32.25" hidden="1" customHeight="1">
      <c r="A67" s="342" t="s">
        <v>263</v>
      </c>
      <c r="B67" s="342" t="s">
        <v>158</v>
      </c>
      <c r="C67" s="342" t="s">
        <v>265</v>
      </c>
      <c r="D67" s="343" t="s">
        <v>264</v>
      </c>
      <c r="E67" s="306">
        <f t="shared" si="17"/>
        <v>0</v>
      </c>
      <c r="F67" s="306"/>
      <c r="G67" s="392"/>
      <c r="H67" s="392"/>
      <c r="I67" s="392"/>
      <c r="J67" s="378"/>
      <c r="K67" s="378"/>
      <c r="L67" s="298"/>
      <c r="M67" s="298"/>
      <c r="N67" s="298"/>
      <c r="O67" s="378"/>
      <c r="P67" s="298"/>
      <c r="Q67" s="392"/>
      <c r="R67" s="379">
        <f t="shared" si="5"/>
        <v>0</v>
      </c>
    </row>
    <row r="68" spans="1:20" s="118" customFormat="1" ht="25.5" hidden="1" customHeight="1">
      <c r="A68" s="304" t="s">
        <v>371</v>
      </c>
      <c r="B68" s="199" t="s">
        <v>328</v>
      </c>
      <c r="C68" s="199" t="s">
        <v>265</v>
      </c>
      <c r="D68" s="202" t="s">
        <v>329</v>
      </c>
      <c r="E68" s="306">
        <f>SUM(F68,I68)</f>
        <v>0</v>
      </c>
      <c r="F68" s="306"/>
      <c r="G68" s="392"/>
      <c r="H68" s="392"/>
      <c r="I68" s="392"/>
      <c r="J68" s="306"/>
      <c r="K68" s="306"/>
      <c r="L68" s="298"/>
      <c r="M68" s="298"/>
      <c r="N68" s="298"/>
      <c r="O68" s="306"/>
      <c r="P68" s="298"/>
      <c r="Q68" s="392"/>
      <c r="R68" s="379">
        <f t="shared" si="5"/>
        <v>0</v>
      </c>
    </row>
    <row r="69" spans="1:20" s="118" customFormat="1" ht="27.75" hidden="1" customHeight="1">
      <c r="A69" s="199" t="s">
        <v>401</v>
      </c>
      <c r="B69" s="199" t="s">
        <v>402</v>
      </c>
      <c r="C69" s="199" t="s">
        <v>265</v>
      </c>
      <c r="D69" s="202" t="s">
        <v>403</v>
      </c>
      <c r="E69" s="306">
        <f>SUM(F69,I69)</f>
        <v>0</v>
      </c>
      <c r="F69" s="306"/>
      <c r="G69" s="378"/>
      <c r="H69" s="378"/>
      <c r="I69" s="378"/>
      <c r="J69" s="306"/>
      <c r="K69" s="306"/>
      <c r="L69" s="398"/>
      <c r="M69" s="398"/>
      <c r="N69" s="398"/>
      <c r="O69" s="306"/>
      <c r="P69" s="392"/>
      <c r="Q69" s="398"/>
      <c r="R69" s="379">
        <f t="shared" si="5"/>
        <v>0</v>
      </c>
    </row>
    <row r="70" spans="1:20" s="126" customFormat="1" ht="51" hidden="1" customHeight="1">
      <c r="A70" s="401" t="s">
        <v>268</v>
      </c>
      <c r="B70" s="401" t="s">
        <v>267</v>
      </c>
      <c r="C70" s="246" t="s">
        <v>55</v>
      </c>
      <c r="D70" s="402" t="s">
        <v>266</v>
      </c>
      <c r="E70" s="318">
        <f t="shared" si="17"/>
        <v>0</v>
      </c>
      <c r="F70" s="318"/>
      <c r="G70" s="403"/>
      <c r="H70" s="403"/>
      <c r="I70" s="403"/>
      <c r="J70" s="404"/>
      <c r="K70" s="404"/>
      <c r="L70" s="405"/>
      <c r="M70" s="405"/>
      <c r="N70" s="405"/>
      <c r="O70" s="404"/>
      <c r="P70" s="405"/>
      <c r="Q70" s="403"/>
      <c r="R70" s="379">
        <f t="shared" si="5"/>
        <v>0</v>
      </c>
    </row>
    <row r="71" spans="1:20" s="118" customFormat="1" ht="24.75" hidden="1" customHeight="1">
      <c r="A71" s="342" t="s">
        <v>372</v>
      </c>
      <c r="B71" s="199" t="s">
        <v>219</v>
      </c>
      <c r="C71" s="199" t="s">
        <v>56</v>
      </c>
      <c r="D71" s="314" t="s">
        <v>220</v>
      </c>
      <c r="E71" s="306">
        <f t="shared" si="17"/>
        <v>0</v>
      </c>
      <c r="F71" s="306"/>
      <c r="G71" s="378"/>
      <c r="H71" s="378"/>
      <c r="I71" s="378"/>
      <c r="J71" s="306"/>
      <c r="K71" s="306"/>
      <c r="L71" s="378"/>
      <c r="M71" s="378"/>
      <c r="N71" s="378"/>
      <c r="O71" s="306"/>
      <c r="P71" s="378"/>
      <c r="Q71" s="378"/>
      <c r="R71" s="379">
        <f t="shared" si="5"/>
        <v>0</v>
      </c>
    </row>
    <row r="72" spans="1:20" s="118" customFormat="1" ht="35.25" hidden="1" customHeight="1">
      <c r="A72" s="372" t="s">
        <v>285</v>
      </c>
      <c r="B72" s="372" t="s">
        <v>284</v>
      </c>
      <c r="C72" s="372" t="s">
        <v>265</v>
      </c>
      <c r="D72" s="202" t="s">
        <v>283</v>
      </c>
      <c r="E72" s="306">
        <f>SUM(F72,I72)</f>
        <v>0</v>
      </c>
      <c r="F72" s="306"/>
      <c r="G72" s="378"/>
      <c r="H72" s="378"/>
      <c r="I72" s="378"/>
      <c r="J72" s="306">
        <f>SUM(L72,O72)</f>
        <v>0</v>
      </c>
      <c r="K72" s="306"/>
      <c r="L72" s="398"/>
      <c r="M72" s="398"/>
      <c r="N72" s="398"/>
      <c r="O72" s="306"/>
      <c r="P72" s="392"/>
      <c r="Q72" s="398"/>
      <c r="R72" s="379">
        <f t="shared" si="5"/>
        <v>0</v>
      </c>
    </row>
    <row r="73" spans="1:20" s="118" customFormat="1" ht="14.1" hidden="1" customHeight="1">
      <c r="A73" s="406"/>
      <c r="B73" s="406"/>
      <c r="C73" s="406"/>
      <c r="D73" s="407"/>
      <c r="E73" s="306">
        <f>SUM(F73,I73)</f>
        <v>0</v>
      </c>
      <c r="F73" s="306"/>
      <c r="G73" s="378"/>
      <c r="H73" s="378"/>
      <c r="I73" s="378"/>
      <c r="J73" s="408">
        <f>SUM(O73,L73)</f>
        <v>0</v>
      </c>
      <c r="K73" s="408"/>
      <c r="L73" s="378"/>
      <c r="M73" s="378"/>
      <c r="N73" s="378"/>
      <c r="O73" s="378"/>
      <c r="P73" s="378"/>
      <c r="Q73" s="378"/>
      <c r="R73" s="379">
        <f t="shared" si="5"/>
        <v>0</v>
      </c>
    </row>
    <row r="74" spans="1:20" s="118" customFormat="1" ht="14.1" hidden="1" customHeight="1">
      <c r="A74" s="406"/>
      <c r="B74" s="406"/>
      <c r="C74" s="406"/>
      <c r="D74" s="407"/>
      <c r="E74" s="306">
        <f t="shared" si="17"/>
        <v>0</v>
      </c>
      <c r="F74" s="306"/>
      <c r="G74" s="378"/>
      <c r="H74" s="378"/>
      <c r="I74" s="378"/>
      <c r="J74" s="408">
        <f>SUM(O74,L74)</f>
        <v>0</v>
      </c>
      <c r="K74" s="408"/>
      <c r="L74" s="378"/>
      <c r="M74" s="378"/>
      <c r="N74" s="378"/>
      <c r="O74" s="378"/>
      <c r="P74" s="378"/>
      <c r="Q74" s="378"/>
      <c r="R74" s="379">
        <f t="shared" si="5"/>
        <v>0</v>
      </c>
    </row>
    <row r="75" spans="1:20" s="118" customFormat="1" ht="14.1" hidden="1" customHeight="1">
      <c r="A75" s="406"/>
      <c r="B75" s="406"/>
      <c r="C75" s="406"/>
      <c r="D75" s="407"/>
      <c r="E75" s="306">
        <f t="shared" si="17"/>
        <v>0</v>
      </c>
      <c r="F75" s="306"/>
      <c r="G75" s="398"/>
      <c r="H75" s="398"/>
      <c r="I75" s="398"/>
      <c r="J75" s="408">
        <f>SUM(L75,O75)</f>
        <v>0</v>
      </c>
      <c r="K75" s="408"/>
      <c r="L75" s="398"/>
      <c r="M75" s="398"/>
      <c r="N75" s="398"/>
      <c r="O75" s="398"/>
      <c r="P75" s="398"/>
      <c r="Q75" s="398"/>
      <c r="R75" s="379">
        <f t="shared" si="5"/>
        <v>0</v>
      </c>
    </row>
    <row r="76" spans="1:20" s="111" customFormat="1" ht="40.5" customHeight="1">
      <c r="A76" s="156" t="s">
        <v>236</v>
      </c>
      <c r="B76" s="409"/>
      <c r="C76" s="409"/>
      <c r="D76" s="230" t="s">
        <v>163</v>
      </c>
      <c r="E76" s="410">
        <f>SUM(E77)</f>
        <v>708500</v>
      </c>
      <c r="F76" s="410">
        <f t="shared" ref="F76:R76" si="20">SUM(F77)</f>
        <v>708500</v>
      </c>
      <c r="G76" s="410">
        <f t="shared" si="20"/>
        <v>580738</v>
      </c>
      <c r="H76" s="410">
        <f t="shared" si="20"/>
        <v>0</v>
      </c>
      <c r="I76" s="410">
        <f t="shared" si="20"/>
        <v>0</v>
      </c>
      <c r="J76" s="410">
        <f t="shared" si="20"/>
        <v>339500</v>
      </c>
      <c r="K76" s="410">
        <f t="shared" si="20"/>
        <v>339500</v>
      </c>
      <c r="L76" s="410">
        <f t="shared" si="20"/>
        <v>0</v>
      </c>
      <c r="M76" s="410">
        <f t="shared" si="20"/>
        <v>0</v>
      </c>
      <c r="N76" s="410">
        <f t="shared" si="20"/>
        <v>0</v>
      </c>
      <c r="O76" s="410">
        <f t="shared" si="20"/>
        <v>339500</v>
      </c>
      <c r="P76" s="410">
        <f t="shared" si="20"/>
        <v>0</v>
      </c>
      <c r="Q76" s="410">
        <f t="shared" si="20"/>
        <v>0</v>
      </c>
      <c r="R76" s="410">
        <f t="shared" si="20"/>
        <v>1048000</v>
      </c>
      <c r="T76" s="240">
        <f t="shared" ref="T76:T77" si="21">SUM(E76,J76)</f>
        <v>1048000</v>
      </c>
    </row>
    <row r="77" spans="1:20" s="3" customFormat="1" ht="41.25" customHeight="1">
      <c r="A77" s="156" t="s">
        <v>235</v>
      </c>
      <c r="B77" s="409"/>
      <c r="C77" s="409"/>
      <c r="D77" s="230" t="s">
        <v>163</v>
      </c>
      <c r="E77" s="410">
        <f>SUM(E78:E80,E82,E84:E94)</f>
        <v>708500</v>
      </c>
      <c r="F77" s="410">
        <f t="shared" ref="F77:R77" si="22">SUM(F78:F80,F82,F84:F94)</f>
        <v>708500</v>
      </c>
      <c r="G77" s="410">
        <f t="shared" si="22"/>
        <v>580738</v>
      </c>
      <c r="H77" s="410">
        <f t="shared" si="22"/>
        <v>0</v>
      </c>
      <c r="I77" s="410">
        <f t="shared" si="22"/>
        <v>0</v>
      </c>
      <c r="J77" s="410">
        <f t="shared" si="22"/>
        <v>339500</v>
      </c>
      <c r="K77" s="410">
        <f t="shared" si="22"/>
        <v>339500</v>
      </c>
      <c r="L77" s="410">
        <f t="shared" si="22"/>
        <v>0</v>
      </c>
      <c r="M77" s="410">
        <f t="shared" si="22"/>
        <v>0</v>
      </c>
      <c r="N77" s="410">
        <f t="shared" si="22"/>
        <v>0</v>
      </c>
      <c r="O77" s="410">
        <f t="shared" si="22"/>
        <v>339500</v>
      </c>
      <c r="P77" s="410">
        <f t="shared" si="22"/>
        <v>0</v>
      </c>
      <c r="Q77" s="410">
        <f t="shared" si="22"/>
        <v>0</v>
      </c>
      <c r="R77" s="410">
        <f t="shared" si="22"/>
        <v>1048000</v>
      </c>
      <c r="T77" s="240">
        <f t="shared" si="21"/>
        <v>1048000</v>
      </c>
    </row>
    <row r="78" spans="1:20" s="145" customFormat="1" ht="45.75" hidden="1" customHeight="1">
      <c r="A78" s="372" t="s">
        <v>234</v>
      </c>
      <c r="B78" s="372" t="s">
        <v>168</v>
      </c>
      <c r="C78" s="372" t="s">
        <v>46</v>
      </c>
      <c r="D78" s="202" t="s">
        <v>485</v>
      </c>
      <c r="E78" s="297">
        <f>SUM(F78,I78)</f>
        <v>0</v>
      </c>
      <c r="F78" s="297"/>
      <c r="G78" s="297"/>
      <c r="H78" s="377"/>
      <c r="I78" s="377"/>
      <c r="J78" s="376">
        <f t="shared" ref="J78:J93" si="23">SUM(L78,O78)</f>
        <v>0</v>
      </c>
      <c r="K78" s="376"/>
      <c r="L78" s="377"/>
      <c r="M78" s="377"/>
      <c r="N78" s="377"/>
      <c r="O78" s="376"/>
      <c r="P78" s="376"/>
      <c r="Q78" s="376"/>
      <c r="R78" s="376">
        <f>SUM(E78,J78)</f>
        <v>0</v>
      </c>
    </row>
    <row r="79" spans="1:20" s="118" customFormat="1" ht="28.5" hidden="1" customHeight="1">
      <c r="A79" s="203" t="s">
        <v>270</v>
      </c>
      <c r="B79" s="203" t="s">
        <v>60</v>
      </c>
      <c r="C79" s="155" t="s">
        <v>47</v>
      </c>
      <c r="D79" s="322" t="s">
        <v>269</v>
      </c>
      <c r="E79" s="411">
        <f t="shared" ref="E79:E95" si="24">SUM(F79,I79)</f>
        <v>0</v>
      </c>
      <c r="F79" s="297"/>
      <c r="G79" s="297"/>
      <c r="H79" s="377"/>
      <c r="I79" s="377"/>
      <c r="J79" s="376">
        <f t="shared" ref="J79" si="25">SUM(L79,O79)</f>
        <v>0</v>
      </c>
      <c r="K79" s="376"/>
      <c r="L79" s="377"/>
      <c r="M79" s="377"/>
      <c r="N79" s="377"/>
      <c r="O79" s="376"/>
      <c r="P79" s="376"/>
      <c r="Q79" s="376"/>
      <c r="R79" s="376">
        <f t="shared" ref="R79:R94" si="26">SUM(E79,J79)</f>
        <v>0</v>
      </c>
    </row>
    <row r="80" spans="1:20" s="126" customFormat="1" ht="46.5" customHeight="1">
      <c r="A80" s="476" t="s">
        <v>271</v>
      </c>
      <c r="B80" s="479">
        <v>1020</v>
      </c>
      <c r="C80" s="470"/>
      <c r="D80" s="484" t="s">
        <v>472</v>
      </c>
      <c r="E80" s="303">
        <f t="shared" si="24"/>
        <v>240830</v>
      </c>
      <c r="F80" s="303">
        <f>SUM(F81)</f>
        <v>240830</v>
      </c>
      <c r="G80" s="303">
        <f>SUM(G81)</f>
        <v>197402</v>
      </c>
      <c r="H80" s="384"/>
      <c r="I80" s="384"/>
      <c r="J80" s="303">
        <f t="shared" ref="J80:K80" si="27">SUM(J81)</f>
        <v>339500</v>
      </c>
      <c r="K80" s="303">
        <f t="shared" si="27"/>
        <v>339500</v>
      </c>
      <c r="L80" s="384"/>
      <c r="M80" s="384"/>
      <c r="N80" s="384"/>
      <c r="O80" s="303">
        <f>SUM(O81)</f>
        <v>339500</v>
      </c>
      <c r="P80" s="218"/>
      <c r="Q80" s="218"/>
      <c r="R80" s="303">
        <f t="shared" si="26"/>
        <v>580330</v>
      </c>
    </row>
    <row r="81" spans="1:20" s="468" customFormat="1" ht="43.5" customHeight="1">
      <c r="A81" s="482" t="s">
        <v>488</v>
      </c>
      <c r="B81" s="477">
        <v>1021</v>
      </c>
      <c r="C81" s="478" t="s">
        <v>48</v>
      </c>
      <c r="D81" s="485" t="s">
        <v>473</v>
      </c>
      <c r="E81" s="383">
        <f t="shared" si="24"/>
        <v>240830</v>
      </c>
      <c r="F81" s="383">
        <v>240830</v>
      </c>
      <c r="G81" s="383">
        <v>197402</v>
      </c>
      <c r="H81" s="384"/>
      <c r="I81" s="384"/>
      <c r="J81" s="303">
        <f t="shared" si="23"/>
        <v>339500</v>
      </c>
      <c r="K81" s="381">
        <v>339500</v>
      </c>
      <c r="L81" s="382"/>
      <c r="M81" s="382"/>
      <c r="N81" s="382"/>
      <c r="O81" s="381">
        <v>339500</v>
      </c>
      <c r="P81" s="218"/>
      <c r="Q81" s="218"/>
      <c r="R81" s="303">
        <f t="shared" si="26"/>
        <v>580330</v>
      </c>
    </row>
    <row r="82" spans="1:20" s="468" customFormat="1" ht="45" hidden="1" customHeight="1">
      <c r="A82" s="413"/>
      <c r="B82" s="479">
        <v>1030</v>
      </c>
      <c r="C82" s="480"/>
      <c r="D82" s="484" t="s">
        <v>474</v>
      </c>
      <c r="E82" s="303">
        <f t="shared" si="24"/>
        <v>0</v>
      </c>
      <c r="F82" s="414"/>
      <c r="G82" s="415"/>
      <c r="H82" s="384"/>
      <c r="I82" s="384"/>
      <c r="J82" s="303">
        <f t="shared" si="23"/>
        <v>0</v>
      </c>
      <c r="K82" s="218"/>
      <c r="L82" s="384"/>
      <c r="M82" s="384"/>
      <c r="N82" s="384"/>
      <c r="O82" s="218"/>
      <c r="P82" s="218"/>
      <c r="Q82" s="218"/>
      <c r="R82" s="303">
        <f t="shared" si="26"/>
        <v>0</v>
      </c>
    </row>
    <row r="83" spans="1:20" s="469" customFormat="1" ht="45" hidden="1" customHeight="1">
      <c r="A83" s="203"/>
      <c r="B83" s="477">
        <v>1031</v>
      </c>
      <c r="C83" s="481" t="s">
        <v>48</v>
      </c>
      <c r="D83" s="483" t="s">
        <v>473</v>
      </c>
      <c r="E83" s="303">
        <f t="shared" si="24"/>
        <v>0</v>
      </c>
      <c r="F83" s="411"/>
      <c r="G83" s="297"/>
      <c r="H83" s="376"/>
      <c r="I83" s="376"/>
      <c r="J83" s="297">
        <f>SUM(L84,O84)</f>
        <v>0</v>
      </c>
      <c r="K83" s="297"/>
      <c r="L83" s="297"/>
      <c r="M83" s="297"/>
      <c r="N83" s="297"/>
      <c r="O83" s="297"/>
      <c r="P83" s="306"/>
      <c r="Q83" s="306"/>
      <c r="R83" s="303">
        <f t="shared" si="26"/>
        <v>0</v>
      </c>
    </row>
    <row r="84" spans="1:20" s="118" customFormat="1" ht="33" hidden="1" customHeight="1">
      <c r="A84" s="203"/>
      <c r="B84" s="203"/>
      <c r="C84" s="203"/>
      <c r="D84" s="416"/>
      <c r="E84" s="297">
        <f t="shared" si="24"/>
        <v>0</v>
      </c>
      <c r="F84" s="297"/>
      <c r="G84" s="297"/>
      <c r="H84" s="376"/>
      <c r="I84" s="376"/>
      <c r="J84" s="297">
        <f>SUM(L85,O85)</f>
        <v>0</v>
      </c>
      <c r="K84" s="297"/>
      <c r="L84" s="376"/>
      <c r="M84" s="376"/>
      <c r="N84" s="376"/>
      <c r="O84" s="297"/>
      <c r="P84" s="376"/>
      <c r="Q84" s="376"/>
      <c r="R84" s="297">
        <f>SUM(E84,J83)</f>
        <v>0</v>
      </c>
    </row>
    <row r="85" spans="1:20" s="118" customFormat="1" ht="39" hidden="1" customHeight="1">
      <c r="A85" s="203"/>
      <c r="B85" s="203"/>
      <c r="C85" s="155"/>
      <c r="D85" s="322"/>
      <c r="E85" s="411">
        <f t="shared" si="24"/>
        <v>0</v>
      </c>
      <c r="F85" s="297"/>
      <c r="G85" s="297"/>
      <c r="H85" s="376"/>
      <c r="I85" s="376"/>
      <c r="J85" s="297">
        <f t="shared" si="23"/>
        <v>0</v>
      </c>
      <c r="K85" s="297"/>
      <c r="L85" s="376"/>
      <c r="M85" s="376"/>
      <c r="N85" s="376"/>
      <c r="O85" s="297"/>
      <c r="P85" s="376"/>
      <c r="Q85" s="376"/>
      <c r="R85" s="297">
        <f t="shared" si="26"/>
        <v>0</v>
      </c>
    </row>
    <row r="86" spans="1:20" s="118" customFormat="1" ht="32.25" hidden="1" customHeight="1">
      <c r="A86" s="203"/>
      <c r="B86" s="203"/>
      <c r="C86" s="203"/>
      <c r="D86" s="322"/>
      <c r="E86" s="297">
        <f t="shared" si="24"/>
        <v>0</v>
      </c>
      <c r="F86" s="297"/>
      <c r="G86" s="297"/>
      <c r="H86" s="376"/>
      <c r="I86" s="376"/>
      <c r="J86" s="297">
        <f t="shared" si="23"/>
        <v>0</v>
      </c>
      <c r="K86" s="297"/>
      <c r="L86" s="376"/>
      <c r="M86" s="376"/>
      <c r="N86" s="376"/>
      <c r="O86" s="297"/>
      <c r="P86" s="376"/>
      <c r="Q86" s="376"/>
      <c r="R86" s="376">
        <f t="shared" si="26"/>
        <v>0</v>
      </c>
    </row>
    <row r="87" spans="1:20" s="118" customFormat="1" ht="30" hidden="1" customHeight="1">
      <c r="A87" s="203" t="s">
        <v>486</v>
      </c>
      <c r="B87" s="203" t="s">
        <v>487</v>
      </c>
      <c r="C87" s="203" t="s">
        <v>50</v>
      </c>
      <c r="D87" s="322" t="s">
        <v>272</v>
      </c>
      <c r="E87" s="297">
        <f t="shared" si="24"/>
        <v>0</v>
      </c>
      <c r="F87" s="297"/>
      <c r="G87" s="297"/>
      <c r="H87" s="376"/>
      <c r="I87" s="376"/>
      <c r="J87" s="297">
        <f t="shared" si="23"/>
        <v>0</v>
      </c>
      <c r="K87" s="376"/>
      <c r="L87" s="376"/>
      <c r="M87" s="376"/>
      <c r="N87" s="376"/>
      <c r="O87" s="376"/>
      <c r="P87" s="376"/>
      <c r="Q87" s="376"/>
      <c r="R87" s="376">
        <f t="shared" si="26"/>
        <v>0</v>
      </c>
    </row>
    <row r="88" spans="1:20" s="111" customFormat="1" ht="46.5" customHeight="1">
      <c r="A88" s="228" t="s">
        <v>482</v>
      </c>
      <c r="B88" s="228" t="s">
        <v>483</v>
      </c>
      <c r="C88" s="228" t="s">
        <v>50</v>
      </c>
      <c r="D88" s="471" t="s">
        <v>484</v>
      </c>
      <c r="E88" s="303">
        <f t="shared" si="24"/>
        <v>-240830</v>
      </c>
      <c r="F88" s="303">
        <v>-240830</v>
      </c>
      <c r="G88" s="303">
        <v>-197402</v>
      </c>
      <c r="H88" s="380"/>
      <c r="I88" s="380"/>
      <c r="J88" s="303">
        <f t="shared" si="23"/>
        <v>0</v>
      </c>
      <c r="K88" s="472"/>
      <c r="L88" s="380"/>
      <c r="M88" s="380"/>
      <c r="N88" s="380"/>
      <c r="O88" s="472"/>
      <c r="P88" s="380"/>
      <c r="Q88" s="380"/>
      <c r="R88" s="303">
        <f t="shared" si="26"/>
        <v>-240830</v>
      </c>
    </row>
    <row r="89" spans="1:20" s="111" customFormat="1" ht="42.75" customHeight="1">
      <c r="A89" s="228" t="s">
        <v>478</v>
      </c>
      <c r="B89" s="228" t="s">
        <v>479</v>
      </c>
      <c r="C89" s="228" t="s">
        <v>50</v>
      </c>
      <c r="D89" s="473" t="s">
        <v>480</v>
      </c>
      <c r="E89" s="303">
        <f t="shared" ref="E89" si="28">SUM(F89,I89)</f>
        <v>240830</v>
      </c>
      <c r="F89" s="303">
        <v>240830</v>
      </c>
      <c r="G89" s="303">
        <v>197402</v>
      </c>
      <c r="H89" s="380"/>
      <c r="I89" s="380"/>
      <c r="J89" s="303">
        <f t="shared" ref="J89" si="29">SUM(L89,O89)</f>
        <v>0</v>
      </c>
      <c r="K89" s="472"/>
      <c r="L89" s="380"/>
      <c r="M89" s="380"/>
      <c r="N89" s="380"/>
      <c r="O89" s="472"/>
      <c r="P89" s="380"/>
      <c r="Q89" s="380"/>
      <c r="R89" s="303">
        <f t="shared" ref="R89" si="30">SUM(E89,J89)</f>
        <v>240830</v>
      </c>
    </row>
    <row r="90" spans="1:20" s="239" customFormat="1" ht="80.25" customHeight="1">
      <c r="A90" s="228" t="s">
        <v>475</v>
      </c>
      <c r="B90" s="228" t="s">
        <v>477</v>
      </c>
      <c r="C90" s="249" t="s">
        <v>50</v>
      </c>
      <c r="D90" s="471" t="s">
        <v>476</v>
      </c>
      <c r="E90" s="303">
        <f t="shared" si="24"/>
        <v>467670</v>
      </c>
      <c r="F90" s="303">
        <v>467670</v>
      </c>
      <c r="G90" s="303">
        <v>383336</v>
      </c>
      <c r="H90" s="303"/>
      <c r="I90" s="303"/>
      <c r="J90" s="303">
        <f t="shared" si="23"/>
        <v>0</v>
      </c>
      <c r="K90" s="474"/>
      <c r="L90" s="303"/>
      <c r="M90" s="381"/>
      <c r="N90" s="381"/>
      <c r="O90" s="475"/>
      <c r="P90" s="381"/>
      <c r="Q90" s="381"/>
      <c r="R90" s="303">
        <f t="shared" si="26"/>
        <v>467670</v>
      </c>
    </row>
    <row r="91" spans="1:20" s="118" customFormat="1" ht="51.75" hidden="1" customHeight="1">
      <c r="A91" s="203" t="s">
        <v>274</v>
      </c>
      <c r="B91" s="203" t="s">
        <v>275</v>
      </c>
      <c r="C91" s="155" t="s">
        <v>51</v>
      </c>
      <c r="D91" s="322" t="s">
        <v>273</v>
      </c>
      <c r="E91" s="411">
        <f t="shared" si="24"/>
        <v>0</v>
      </c>
      <c r="F91" s="297"/>
      <c r="G91" s="297"/>
      <c r="H91" s="376"/>
      <c r="I91" s="376"/>
      <c r="J91" s="376">
        <f t="shared" si="23"/>
        <v>0</v>
      </c>
      <c r="K91" s="376"/>
      <c r="L91" s="376"/>
      <c r="M91" s="376"/>
      <c r="N91" s="376"/>
      <c r="O91" s="376"/>
      <c r="P91" s="376"/>
      <c r="Q91" s="376"/>
      <c r="R91" s="376">
        <f t="shared" si="26"/>
        <v>0</v>
      </c>
    </row>
    <row r="92" spans="1:20" s="111" customFormat="1" ht="29.25" hidden="1" customHeight="1">
      <c r="A92" s="228" t="s">
        <v>327</v>
      </c>
      <c r="B92" s="301" t="s">
        <v>328</v>
      </c>
      <c r="C92" s="301" t="s">
        <v>265</v>
      </c>
      <c r="D92" s="466" t="s">
        <v>329</v>
      </c>
      <c r="E92" s="412">
        <f t="shared" si="24"/>
        <v>0</v>
      </c>
      <c r="F92" s="303"/>
      <c r="G92" s="303"/>
      <c r="H92" s="380"/>
      <c r="I92" s="380"/>
      <c r="J92" s="380">
        <f t="shared" si="23"/>
        <v>0</v>
      </c>
      <c r="K92" s="380"/>
      <c r="L92" s="380"/>
      <c r="M92" s="380"/>
      <c r="N92" s="380"/>
      <c r="O92" s="380"/>
      <c r="P92" s="380"/>
      <c r="Q92" s="380"/>
      <c r="R92" s="380">
        <f t="shared" si="26"/>
        <v>0</v>
      </c>
    </row>
    <row r="93" spans="1:20" s="118" customFormat="1" ht="25.5" hidden="1" customHeight="1">
      <c r="A93" s="203"/>
      <c r="B93" s="203"/>
      <c r="C93" s="203"/>
      <c r="D93" s="216"/>
      <c r="E93" s="297">
        <f>SUM(E94)</f>
        <v>0</v>
      </c>
      <c r="F93" s="297"/>
      <c r="G93" s="297"/>
      <c r="H93" s="297"/>
      <c r="I93" s="297">
        <f t="shared" ref="I93:Q93" si="31">SUM(I94)</f>
        <v>0</v>
      </c>
      <c r="J93" s="376">
        <f t="shared" si="23"/>
        <v>0</v>
      </c>
      <c r="K93" s="297"/>
      <c r="L93" s="297"/>
      <c r="M93" s="297"/>
      <c r="N93" s="297"/>
      <c r="O93" s="297"/>
      <c r="P93" s="297"/>
      <c r="Q93" s="297">
        <f t="shared" si="31"/>
        <v>0</v>
      </c>
      <c r="R93" s="297">
        <f t="shared" si="26"/>
        <v>0</v>
      </c>
    </row>
    <row r="94" spans="1:20" s="126" customFormat="1" ht="30" hidden="1" customHeight="1">
      <c r="A94" s="331" t="s">
        <v>383</v>
      </c>
      <c r="B94" s="331" t="s">
        <v>219</v>
      </c>
      <c r="C94" s="331" t="s">
        <v>56</v>
      </c>
      <c r="D94" s="332" t="s">
        <v>408</v>
      </c>
      <c r="E94" s="297">
        <f>SUM(F94,I94)</f>
        <v>0</v>
      </c>
      <c r="F94" s="297"/>
      <c r="G94" s="297"/>
      <c r="H94" s="297"/>
      <c r="I94" s="297"/>
      <c r="J94" s="297">
        <f>SUM(L94,O94)</f>
        <v>0</v>
      </c>
      <c r="K94" s="297"/>
      <c r="L94" s="297"/>
      <c r="M94" s="297"/>
      <c r="N94" s="297"/>
      <c r="O94" s="297"/>
      <c r="P94" s="218"/>
      <c r="Q94" s="218"/>
      <c r="R94" s="297">
        <f t="shared" si="26"/>
        <v>0</v>
      </c>
    </row>
    <row r="95" spans="1:20" s="126" customFormat="1" ht="75.75" hidden="1" customHeight="1">
      <c r="A95" s="401"/>
      <c r="B95" s="401"/>
      <c r="C95" s="401"/>
      <c r="D95" s="417" t="s">
        <v>400</v>
      </c>
      <c r="E95" s="415">
        <f t="shared" si="24"/>
        <v>0</v>
      </c>
      <c r="F95" s="415"/>
      <c r="G95" s="415"/>
      <c r="H95" s="218"/>
      <c r="I95" s="218"/>
      <c r="J95" s="418">
        <f>SUM(L95,O95)</f>
        <v>0</v>
      </c>
      <c r="K95" s="418"/>
      <c r="L95" s="418"/>
      <c r="M95" s="418"/>
      <c r="N95" s="418"/>
      <c r="O95" s="418"/>
      <c r="P95" s="418"/>
      <c r="Q95" s="418"/>
      <c r="R95" s="418">
        <f>SUM(E95,J95)</f>
        <v>0</v>
      </c>
    </row>
    <row r="96" spans="1:20" s="118" customFormat="1" ht="60" hidden="1" customHeight="1">
      <c r="A96" s="201" t="s">
        <v>232</v>
      </c>
      <c r="B96" s="422"/>
      <c r="C96" s="422"/>
      <c r="D96" s="204" t="s">
        <v>164</v>
      </c>
      <c r="E96" s="337">
        <f>SUM(E97)</f>
        <v>0</v>
      </c>
      <c r="F96" s="423">
        <f t="shared" ref="F96:R96" si="32">SUM(F97)</f>
        <v>0</v>
      </c>
      <c r="G96" s="423">
        <f t="shared" si="32"/>
        <v>0</v>
      </c>
      <c r="H96" s="423">
        <f t="shared" si="32"/>
        <v>0</v>
      </c>
      <c r="I96" s="423">
        <f t="shared" si="32"/>
        <v>0</v>
      </c>
      <c r="J96" s="423">
        <f t="shared" si="32"/>
        <v>0</v>
      </c>
      <c r="K96" s="423">
        <f t="shared" si="32"/>
        <v>0</v>
      </c>
      <c r="L96" s="423">
        <f t="shared" si="32"/>
        <v>0</v>
      </c>
      <c r="M96" s="423">
        <f t="shared" si="32"/>
        <v>0</v>
      </c>
      <c r="N96" s="423">
        <f t="shared" si="32"/>
        <v>0</v>
      </c>
      <c r="O96" s="423">
        <f t="shared" si="32"/>
        <v>0</v>
      </c>
      <c r="P96" s="423">
        <f t="shared" si="32"/>
        <v>0</v>
      </c>
      <c r="Q96" s="423">
        <f t="shared" si="32"/>
        <v>0</v>
      </c>
      <c r="R96" s="423">
        <f t="shared" si="32"/>
        <v>0</v>
      </c>
      <c r="T96" s="227">
        <f t="shared" ref="T96:T97" si="33">SUM(E96,J96)</f>
        <v>0</v>
      </c>
    </row>
    <row r="97" spans="1:124" s="145" customFormat="1" ht="57.75" hidden="1" customHeight="1">
      <c r="A97" s="201" t="s">
        <v>231</v>
      </c>
      <c r="B97" s="422"/>
      <c r="C97" s="422"/>
      <c r="D97" s="204" t="s">
        <v>164</v>
      </c>
      <c r="E97" s="337">
        <f>SUM(E98:E107)</f>
        <v>0</v>
      </c>
      <c r="F97" s="337">
        <f>SUM(F98:F107)</f>
        <v>0</v>
      </c>
      <c r="G97" s="337">
        <f t="shared" ref="G97:Q97" si="34">SUM(G98:G107)</f>
        <v>0</v>
      </c>
      <c r="H97" s="337">
        <f t="shared" si="34"/>
        <v>0</v>
      </c>
      <c r="I97" s="337">
        <f t="shared" si="34"/>
        <v>0</v>
      </c>
      <c r="J97" s="337">
        <f>SUM(J102)</f>
        <v>0</v>
      </c>
      <c r="K97" s="337">
        <f>SUM(K102)</f>
        <v>0</v>
      </c>
      <c r="L97" s="337">
        <f t="shared" si="34"/>
        <v>0</v>
      </c>
      <c r="M97" s="337">
        <f t="shared" si="34"/>
        <v>0</v>
      </c>
      <c r="N97" s="337">
        <f t="shared" si="34"/>
        <v>0</v>
      </c>
      <c r="O97" s="337">
        <f>SUM(O102)</f>
        <v>0</v>
      </c>
      <c r="P97" s="337">
        <f t="shared" si="34"/>
        <v>0</v>
      </c>
      <c r="Q97" s="337">
        <f t="shared" si="34"/>
        <v>0</v>
      </c>
      <c r="R97" s="337">
        <f>SUM(R102)</f>
        <v>0</v>
      </c>
      <c r="T97" s="227">
        <f t="shared" si="33"/>
        <v>0</v>
      </c>
      <c r="U97" s="152"/>
      <c r="V97" s="152"/>
      <c r="W97" s="152"/>
      <c r="X97" s="152"/>
      <c r="Y97" s="152"/>
      <c r="Z97" s="152"/>
      <c r="AA97" s="152"/>
      <c r="AB97" s="152"/>
      <c r="AC97" s="152"/>
      <c r="AD97" s="152"/>
      <c r="AE97" s="152"/>
      <c r="AF97" s="152"/>
      <c r="AG97" s="152"/>
      <c r="AH97" s="152"/>
      <c r="AI97" s="152"/>
    </row>
    <row r="98" spans="1:124" s="147" customFormat="1" ht="50.25" hidden="1" customHeight="1">
      <c r="A98" s="199" t="s">
        <v>237</v>
      </c>
      <c r="B98" s="199" t="s">
        <v>168</v>
      </c>
      <c r="C98" s="199" t="s">
        <v>46</v>
      </c>
      <c r="D98" s="202" t="s">
        <v>167</v>
      </c>
      <c r="E98" s="297">
        <f t="shared" ref="E98:E107" si="35">SUM(F98,I98)</f>
        <v>0</v>
      </c>
      <c r="F98" s="297"/>
      <c r="G98" s="377"/>
      <c r="H98" s="377"/>
      <c r="I98" s="377"/>
      <c r="J98" s="376">
        <f>SUM(L98,O98)</f>
        <v>0</v>
      </c>
      <c r="K98" s="376"/>
      <c r="L98" s="377"/>
      <c r="M98" s="377"/>
      <c r="N98" s="377"/>
      <c r="O98" s="377"/>
      <c r="P98" s="377"/>
      <c r="Q98" s="377"/>
      <c r="R98" s="376">
        <f>SUM(E98,J98)</f>
        <v>0</v>
      </c>
      <c r="T98" s="252"/>
      <c r="U98" s="252"/>
      <c r="V98" s="252"/>
      <c r="W98" s="252"/>
      <c r="X98" s="252"/>
      <c r="Y98" s="252"/>
      <c r="Z98" s="252"/>
      <c r="AA98" s="252"/>
      <c r="AB98" s="252"/>
      <c r="AC98" s="252"/>
      <c r="AD98" s="252"/>
      <c r="AE98" s="252"/>
      <c r="AF98" s="252"/>
      <c r="AG98" s="252"/>
      <c r="AH98" s="252"/>
      <c r="AI98" s="252"/>
    </row>
    <row r="99" spans="1:124" s="145" customFormat="1" ht="33" hidden="1" customHeight="1">
      <c r="A99" s="324" t="s">
        <v>277</v>
      </c>
      <c r="B99" s="353">
        <v>3050</v>
      </c>
      <c r="C99" s="353">
        <v>1070</v>
      </c>
      <c r="D99" s="322" t="s">
        <v>276</v>
      </c>
      <c r="E99" s="419">
        <f t="shared" si="35"/>
        <v>0</v>
      </c>
      <c r="F99" s="419"/>
      <c r="G99" s="420"/>
      <c r="H99" s="420"/>
      <c r="I99" s="420"/>
      <c r="J99" s="421">
        <f t="shared" ref="J99" si="36">SUM(L99,O99)</f>
        <v>0</v>
      </c>
      <c r="K99" s="421"/>
      <c r="L99" s="420"/>
      <c r="M99" s="420"/>
      <c r="N99" s="420"/>
      <c r="O99" s="420"/>
      <c r="P99" s="420"/>
      <c r="Q99" s="420"/>
      <c r="R99" s="376">
        <f t="shared" ref="R99" si="37">SUM(E99,J99)</f>
        <v>0</v>
      </c>
      <c r="T99" s="152"/>
      <c r="U99" s="152"/>
      <c r="V99" s="152"/>
      <c r="W99" s="152"/>
      <c r="X99" s="152"/>
      <c r="Y99" s="152"/>
      <c r="Z99" s="152"/>
      <c r="AA99" s="152"/>
      <c r="AB99" s="152"/>
      <c r="AC99" s="152"/>
      <c r="AD99" s="152"/>
      <c r="AE99" s="152"/>
      <c r="AF99" s="152"/>
      <c r="AG99" s="152"/>
      <c r="AH99" s="152"/>
      <c r="AI99" s="152"/>
    </row>
    <row r="100" spans="1:124" s="145" customFormat="1" ht="77.25" hidden="1" customHeight="1">
      <c r="A100" s="324" t="s">
        <v>238</v>
      </c>
      <c r="B100" s="353">
        <v>3104</v>
      </c>
      <c r="C100" s="443">
        <v>1020</v>
      </c>
      <c r="D100" s="322" t="s">
        <v>20</v>
      </c>
      <c r="E100" s="419">
        <f t="shared" ref="E100" si="38">SUM(F100,I100)</f>
        <v>0</v>
      </c>
      <c r="F100" s="419"/>
      <c r="G100" s="420"/>
      <c r="H100" s="420"/>
      <c r="I100" s="420"/>
      <c r="J100" s="421">
        <f t="shared" ref="J100" si="39">SUM(L100,O100)</f>
        <v>0</v>
      </c>
      <c r="K100" s="421"/>
      <c r="L100" s="420"/>
      <c r="M100" s="420"/>
      <c r="N100" s="420"/>
      <c r="O100" s="420"/>
      <c r="P100" s="420"/>
      <c r="Q100" s="420"/>
      <c r="R100" s="376">
        <f t="shared" ref="R100" si="40">SUM(E100,J100)</f>
        <v>0</v>
      </c>
      <c r="T100" s="152"/>
      <c r="U100" s="152"/>
      <c r="V100" s="152"/>
      <c r="W100" s="152"/>
      <c r="X100" s="152"/>
      <c r="Y100" s="152"/>
      <c r="Z100" s="152"/>
      <c r="AA100" s="152"/>
      <c r="AB100" s="152"/>
      <c r="AC100" s="152"/>
      <c r="AD100" s="152"/>
      <c r="AE100" s="152"/>
      <c r="AF100" s="152"/>
      <c r="AG100" s="152"/>
      <c r="AH100" s="152"/>
      <c r="AI100" s="152"/>
    </row>
    <row r="101" spans="1:124" s="145" customFormat="1" ht="37.5" hidden="1" customHeight="1">
      <c r="A101" s="324" t="s">
        <v>418</v>
      </c>
      <c r="B101" s="353">
        <v>3105</v>
      </c>
      <c r="C101" s="443">
        <v>1010</v>
      </c>
      <c r="D101" s="322" t="s">
        <v>419</v>
      </c>
      <c r="E101" s="297">
        <f t="shared" si="35"/>
        <v>0</v>
      </c>
      <c r="F101" s="419"/>
      <c r="G101" s="420"/>
      <c r="H101" s="420"/>
      <c r="I101" s="420"/>
      <c r="J101" s="306">
        <f>SUM(L101,O101)</f>
        <v>0</v>
      </c>
      <c r="K101" s="421"/>
      <c r="L101" s="420"/>
      <c r="M101" s="420"/>
      <c r="N101" s="420"/>
      <c r="O101" s="420"/>
      <c r="P101" s="444"/>
      <c r="Q101" s="444"/>
      <c r="R101" s="376">
        <f t="shared" ref="R101:R103" si="41">SUM(E101,J101)</f>
        <v>0</v>
      </c>
      <c r="T101" s="152"/>
      <c r="U101" s="152"/>
      <c r="V101" s="152"/>
      <c r="W101" s="152"/>
      <c r="X101" s="152"/>
      <c r="Y101" s="152"/>
      <c r="Z101" s="152"/>
      <c r="AA101" s="152"/>
      <c r="AB101" s="152"/>
      <c r="AC101" s="152"/>
      <c r="AD101" s="152"/>
      <c r="AE101" s="152"/>
      <c r="AF101" s="152"/>
      <c r="AG101" s="152"/>
      <c r="AH101" s="152"/>
      <c r="AI101" s="152"/>
    </row>
    <row r="102" spans="1:124" s="147" customFormat="1" ht="117.75" hidden="1" customHeight="1">
      <c r="A102" s="154" t="s">
        <v>410</v>
      </c>
      <c r="B102" s="154" t="s">
        <v>411</v>
      </c>
      <c r="C102" s="155" t="s">
        <v>315</v>
      </c>
      <c r="D102" s="322" t="s">
        <v>409</v>
      </c>
      <c r="E102" s="411">
        <f t="shared" si="35"/>
        <v>0</v>
      </c>
      <c r="F102" s="297"/>
      <c r="G102" s="377"/>
      <c r="H102" s="377"/>
      <c r="I102" s="377"/>
      <c r="J102" s="376">
        <f>J103</f>
        <v>0</v>
      </c>
      <c r="K102" s="376"/>
      <c r="L102" s="374"/>
      <c r="M102" s="377"/>
      <c r="N102" s="377"/>
      <c r="O102" s="374"/>
      <c r="P102" s="445"/>
      <c r="Q102" s="446"/>
      <c r="R102" s="376">
        <f t="shared" si="41"/>
        <v>0</v>
      </c>
      <c r="T102" s="252"/>
      <c r="U102" s="252"/>
      <c r="V102" s="252"/>
      <c r="W102" s="252"/>
      <c r="X102" s="252"/>
      <c r="Y102" s="252"/>
      <c r="Z102" s="252"/>
      <c r="AA102" s="252"/>
      <c r="AB102" s="252"/>
      <c r="AC102" s="252"/>
      <c r="AD102" s="252"/>
      <c r="AE102" s="252"/>
      <c r="AF102" s="252"/>
      <c r="AG102" s="252"/>
      <c r="AH102" s="252"/>
      <c r="AI102" s="252"/>
    </row>
    <row r="103" spans="1:124" s="441" customFormat="1" ht="129" hidden="1" customHeight="1">
      <c r="A103" s="447"/>
      <c r="B103" s="447"/>
      <c r="C103" s="413"/>
      <c r="D103" s="448" t="s">
        <v>413</v>
      </c>
      <c r="E103" s="414">
        <f t="shared" si="35"/>
        <v>0</v>
      </c>
      <c r="F103" s="415"/>
      <c r="G103" s="415"/>
      <c r="H103" s="415"/>
      <c r="I103" s="415"/>
      <c r="J103" s="218">
        <f t="shared" ref="J103:J105" si="42">SUM(L103,O103)</f>
        <v>0</v>
      </c>
      <c r="K103" s="218"/>
      <c r="L103" s="415"/>
      <c r="M103" s="415"/>
      <c r="N103" s="415"/>
      <c r="O103" s="415"/>
      <c r="P103" s="415"/>
      <c r="Q103" s="415">
        <f>SUM(Q104:Q105)</f>
        <v>0</v>
      </c>
      <c r="R103" s="218">
        <f t="shared" si="41"/>
        <v>0</v>
      </c>
      <c r="T103" s="449"/>
      <c r="U103" s="449"/>
      <c r="V103" s="449"/>
      <c r="W103" s="449"/>
      <c r="X103" s="449"/>
      <c r="Y103" s="449"/>
      <c r="Z103" s="449"/>
      <c r="AA103" s="449"/>
      <c r="AB103" s="449"/>
      <c r="AC103" s="449"/>
      <c r="AD103" s="449"/>
      <c r="AE103" s="449"/>
      <c r="AF103" s="449"/>
      <c r="AG103" s="449"/>
      <c r="AH103" s="449"/>
      <c r="AI103" s="449"/>
    </row>
    <row r="104" spans="1:124" s="147" customFormat="1" ht="78" hidden="1" customHeight="1">
      <c r="A104" s="355" t="s">
        <v>240</v>
      </c>
      <c r="B104" s="355" t="s">
        <v>155</v>
      </c>
      <c r="C104" s="203" t="s">
        <v>60</v>
      </c>
      <c r="D104" s="356" t="s">
        <v>239</v>
      </c>
      <c r="E104" s="411">
        <f t="shared" si="35"/>
        <v>0</v>
      </c>
      <c r="F104" s="306"/>
      <c r="G104" s="389"/>
      <c r="H104" s="389"/>
      <c r="I104" s="389"/>
      <c r="J104" s="376">
        <f t="shared" si="42"/>
        <v>0</v>
      </c>
      <c r="K104" s="376"/>
      <c r="L104" s="389"/>
      <c r="M104" s="389"/>
      <c r="N104" s="389"/>
      <c r="O104" s="389"/>
      <c r="P104" s="389"/>
      <c r="Q104" s="389"/>
      <c r="R104" s="378">
        <f>SUM(J104,E104)</f>
        <v>0</v>
      </c>
      <c r="T104" s="252"/>
      <c r="U104" s="252"/>
      <c r="V104" s="252"/>
      <c r="W104" s="252"/>
      <c r="X104" s="252"/>
      <c r="Y104" s="252"/>
      <c r="Z104" s="252"/>
      <c r="AA104" s="252"/>
      <c r="AB104" s="252"/>
      <c r="AC104" s="252"/>
      <c r="AD104" s="252"/>
      <c r="AE104" s="252"/>
      <c r="AF104" s="252"/>
      <c r="AG104" s="252"/>
      <c r="AH104" s="252"/>
      <c r="AI104" s="252"/>
    </row>
    <row r="105" spans="1:124" s="147" customFormat="1" ht="56.25" hidden="1" customHeight="1">
      <c r="A105" s="355" t="s">
        <v>241</v>
      </c>
      <c r="B105" s="355" t="s">
        <v>242</v>
      </c>
      <c r="C105" s="203" t="s">
        <v>21</v>
      </c>
      <c r="D105" s="356" t="s">
        <v>305</v>
      </c>
      <c r="E105" s="411">
        <f t="shared" si="35"/>
        <v>0</v>
      </c>
      <c r="F105" s="306"/>
      <c r="G105" s="389"/>
      <c r="H105" s="389"/>
      <c r="I105" s="389"/>
      <c r="J105" s="376">
        <f t="shared" si="42"/>
        <v>0</v>
      </c>
      <c r="K105" s="376"/>
      <c r="L105" s="389"/>
      <c r="M105" s="389"/>
      <c r="N105" s="389"/>
      <c r="O105" s="389"/>
      <c r="P105" s="389"/>
      <c r="Q105" s="389"/>
      <c r="R105" s="378">
        <f>SUM(J105,E105)</f>
        <v>0</v>
      </c>
      <c r="T105" s="252"/>
      <c r="U105" s="252"/>
      <c r="V105" s="252"/>
      <c r="W105" s="252"/>
      <c r="X105" s="252"/>
      <c r="Y105" s="252"/>
      <c r="Z105" s="252"/>
      <c r="AA105" s="252"/>
      <c r="AB105" s="252"/>
      <c r="AC105" s="252"/>
      <c r="AD105" s="252"/>
      <c r="AE105" s="252"/>
      <c r="AF105" s="252"/>
      <c r="AG105" s="252"/>
      <c r="AH105" s="252"/>
      <c r="AI105" s="252"/>
    </row>
    <row r="106" spans="1:124" s="147" customFormat="1" ht="39.75" hidden="1" customHeight="1">
      <c r="A106" s="154" t="s">
        <v>243</v>
      </c>
      <c r="B106" s="154" t="s">
        <v>199</v>
      </c>
      <c r="C106" s="203" t="s">
        <v>52</v>
      </c>
      <c r="D106" s="356" t="s">
        <v>200</v>
      </c>
      <c r="E106" s="411">
        <f t="shared" si="35"/>
        <v>0</v>
      </c>
      <c r="F106" s="297"/>
      <c r="G106" s="377"/>
      <c r="H106" s="377"/>
      <c r="I106" s="377"/>
      <c r="J106" s="376">
        <f t="shared" ref="J106:J107" si="43">SUM(L106,O106)</f>
        <v>0</v>
      </c>
      <c r="K106" s="376"/>
      <c r="L106" s="377"/>
      <c r="M106" s="377"/>
      <c r="N106" s="377"/>
      <c r="O106" s="377"/>
      <c r="P106" s="377"/>
      <c r="Q106" s="377"/>
      <c r="R106" s="376">
        <f>SUM(E106,J106)</f>
        <v>0</v>
      </c>
      <c r="T106" s="252"/>
      <c r="U106" s="252"/>
      <c r="V106" s="252"/>
      <c r="W106" s="252"/>
      <c r="X106" s="252"/>
      <c r="Y106" s="252"/>
      <c r="Z106" s="252"/>
      <c r="AA106" s="252"/>
      <c r="AB106" s="252"/>
      <c r="AC106" s="252"/>
      <c r="AD106" s="252"/>
      <c r="AE106" s="252"/>
      <c r="AF106" s="252"/>
      <c r="AG106" s="252"/>
      <c r="AH106" s="252"/>
      <c r="AI106" s="252"/>
    </row>
    <row r="107" spans="1:124" s="245" customFormat="1" ht="34.5" hidden="1" customHeight="1">
      <c r="A107" s="325" t="s">
        <v>399</v>
      </c>
      <c r="B107" s="199" t="s">
        <v>381</v>
      </c>
      <c r="C107" s="199" t="s">
        <v>51</v>
      </c>
      <c r="D107" s="305" t="s">
        <v>382</v>
      </c>
      <c r="E107" s="297">
        <f t="shared" si="35"/>
        <v>0</v>
      </c>
      <c r="F107" s="419"/>
      <c r="G107" s="420"/>
      <c r="H107" s="420"/>
      <c r="I107" s="420"/>
      <c r="J107" s="421">
        <f t="shared" si="43"/>
        <v>0</v>
      </c>
      <c r="K107" s="421"/>
      <c r="L107" s="420"/>
      <c r="M107" s="420"/>
      <c r="N107" s="420"/>
      <c r="O107" s="420"/>
      <c r="P107" s="420"/>
      <c r="Q107" s="420"/>
      <c r="R107" s="376">
        <f>SUM(E107,J107)</f>
        <v>0</v>
      </c>
      <c r="S107" s="251"/>
      <c r="T107" s="251"/>
      <c r="U107" s="251"/>
      <c r="V107" s="251"/>
      <c r="W107" s="251"/>
      <c r="X107" s="251"/>
      <c r="Y107" s="251"/>
      <c r="Z107" s="251"/>
      <c r="AA107" s="251"/>
      <c r="AB107" s="251"/>
      <c r="AC107" s="251"/>
      <c r="AD107" s="251"/>
      <c r="AE107" s="251"/>
      <c r="AF107" s="251"/>
      <c r="AG107" s="251"/>
      <c r="AH107" s="251"/>
      <c r="AI107" s="251"/>
      <c r="AJ107" s="251"/>
      <c r="AK107" s="251"/>
      <c r="AL107" s="251"/>
      <c r="AM107" s="251"/>
      <c r="AN107" s="251"/>
      <c r="AO107" s="251"/>
      <c r="AP107" s="251"/>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c r="BO107" s="243"/>
      <c r="BP107" s="243"/>
      <c r="BQ107" s="250"/>
      <c r="BR107" s="244"/>
      <c r="BS107" s="244"/>
      <c r="BT107" s="244"/>
      <c r="BU107" s="244"/>
      <c r="BV107" s="244"/>
      <c r="BW107" s="244"/>
      <c r="BX107" s="244"/>
      <c r="BY107" s="244"/>
      <c r="BZ107" s="244"/>
      <c r="CA107" s="244"/>
      <c r="CB107" s="244"/>
      <c r="CC107" s="244"/>
      <c r="CD107" s="244"/>
      <c r="CE107" s="244"/>
      <c r="CF107" s="244"/>
      <c r="CG107" s="244"/>
      <c r="CH107" s="244"/>
      <c r="CI107" s="244"/>
      <c r="CJ107" s="244"/>
      <c r="CK107" s="244"/>
      <c r="CL107" s="244"/>
      <c r="CM107" s="244"/>
      <c r="CN107" s="244"/>
      <c r="CO107" s="244"/>
      <c r="CP107" s="244"/>
      <c r="CQ107" s="244"/>
      <c r="CR107" s="244"/>
      <c r="CS107" s="244"/>
      <c r="CT107" s="244"/>
      <c r="CU107" s="244"/>
      <c r="CV107" s="244"/>
      <c r="CW107" s="244"/>
      <c r="CX107" s="244"/>
      <c r="CY107" s="244"/>
      <c r="CZ107" s="244"/>
      <c r="DA107" s="244"/>
      <c r="DB107" s="244"/>
      <c r="DC107" s="244"/>
      <c r="DD107" s="244"/>
      <c r="DE107" s="244"/>
      <c r="DF107" s="244"/>
      <c r="DG107" s="244"/>
      <c r="DH107" s="244"/>
      <c r="DI107" s="244"/>
      <c r="DJ107" s="244"/>
      <c r="DK107" s="244"/>
      <c r="DL107" s="244"/>
      <c r="DM107" s="244"/>
      <c r="DN107" s="244"/>
      <c r="DO107" s="244"/>
      <c r="DP107" s="244"/>
      <c r="DQ107" s="244"/>
      <c r="DR107" s="244"/>
      <c r="DS107" s="244"/>
      <c r="DT107" s="244"/>
    </row>
    <row r="108" spans="1:124" s="145" customFormat="1" ht="36.75" hidden="1" customHeight="1">
      <c r="A108" s="422" t="s">
        <v>22</v>
      </c>
      <c r="B108" s="422"/>
      <c r="C108" s="422"/>
      <c r="D108" s="359" t="s">
        <v>278</v>
      </c>
      <c r="E108" s="337">
        <f>SUM(E109)</f>
        <v>0</v>
      </c>
      <c r="F108" s="423">
        <f t="shared" ref="F108:R108" si="44">SUM(F109)</f>
        <v>0</v>
      </c>
      <c r="G108" s="423">
        <f t="shared" si="44"/>
        <v>0</v>
      </c>
      <c r="H108" s="423">
        <f t="shared" si="44"/>
        <v>0</v>
      </c>
      <c r="I108" s="423">
        <f t="shared" si="44"/>
        <v>0</v>
      </c>
      <c r="J108" s="423">
        <f t="shared" si="44"/>
        <v>0</v>
      </c>
      <c r="K108" s="423">
        <f t="shared" si="44"/>
        <v>0</v>
      </c>
      <c r="L108" s="423">
        <f t="shared" si="44"/>
        <v>0</v>
      </c>
      <c r="M108" s="423">
        <f t="shared" si="44"/>
        <v>0</v>
      </c>
      <c r="N108" s="423">
        <f t="shared" si="44"/>
        <v>0</v>
      </c>
      <c r="O108" s="423">
        <f t="shared" si="44"/>
        <v>0</v>
      </c>
      <c r="P108" s="423">
        <f t="shared" si="44"/>
        <v>0</v>
      </c>
      <c r="Q108" s="423">
        <f t="shared" si="44"/>
        <v>0</v>
      </c>
      <c r="R108" s="423">
        <f t="shared" si="44"/>
        <v>0</v>
      </c>
      <c r="S108" s="152"/>
      <c r="T108" s="227">
        <f t="shared" ref="T108:T109" si="45">SUM(E108,J108)</f>
        <v>0</v>
      </c>
      <c r="U108" s="152"/>
      <c r="V108" s="152"/>
      <c r="W108" s="152"/>
      <c r="X108" s="152"/>
      <c r="Y108" s="152"/>
      <c r="Z108" s="152"/>
      <c r="AA108" s="152"/>
      <c r="AB108" s="152"/>
      <c r="AC108" s="152"/>
      <c r="AD108" s="152"/>
      <c r="AE108" s="152"/>
      <c r="AF108" s="152"/>
      <c r="AG108" s="152"/>
      <c r="AH108" s="152"/>
      <c r="AI108" s="152"/>
      <c r="AJ108" s="152"/>
      <c r="AK108" s="152"/>
      <c r="AL108" s="152"/>
      <c r="AM108" s="152"/>
      <c r="AN108" s="152"/>
      <c r="AO108" s="152"/>
      <c r="AP108" s="152"/>
      <c r="AQ108" s="152"/>
      <c r="AR108" s="152"/>
      <c r="AS108" s="152"/>
      <c r="AT108" s="152"/>
      <c r="AU108" s="152"/>
      <c r="AV108" s="152"/>
      <c r="AW108" s="152"/>
      <c r="AX108" s="152"/>
      <c r="AY108" s="152"/>
      <c r="AZ108" s="152"/>
      <c r="BA108" s="152"/>
      <c r="BB108" s="152"/>
      <c r="BC108" s="152"/>
      <c r="BD108" s="152"/>
      <c r="BE108" s="152"/>
      <c r="BF108" s="152"/>
      <c r="BG108" s="152"/>
      <c r="BH108" s="152"/>
      <c r="BI108" s="152"/>
      <c r="BJ108" s="152"/>
      <c r="BK108" s="152"/>
      <c r="BL108" s="152"/>
      <c r="BM108" s="152"/>
      <c r="BN108" s="152"/>
      <c r="BO108" s="152"/>
      <c r="BP108" s="152"/>
      <c r="BQ108" s="152"/>
      <c r="BR108" s="152"/>
      <c r="BS108" s="152"/>
      <c r="BT108" s="152"/>
      <c r="BU108" s="152"/>
      <c r="BV108" s="152"/>
      <c r="BW108" s="152"/>
      <c r="BX108" s="152"/>
      <c r="BY108" s="152"/>
      <c r="BZ108" s="152"/>
      <c r="CA108" s="152"/>
      <c r="CB108" s="152"/>
      <c r="CC108" s="152"/>
      <c r="CD108" s="152"/>
      <c r="CE108" s="152"/>
      <c r="CF108" s="152"/>
      <c r="CG108" s="152"/>
      <c r="CH108" s="152"/>
      <c r="CI108" s="152"/>
      <c r="CJ108" s="152"/>
      <c r="CK108" s="152"/>
      <c r="CL108" s="152"/>
      <c r="CM108" s="152"/>
      <c r="CN108" s="152"/>
      <c r="CO108" s="152"/>
      <c r="CP108" s="152"/>
      <c r="CQ108" s="152"/>
      <c r="CR108" s="152"/>
      <c r="CS108" s="152"/>
      <c r="CT108" s="152"/>
      <c r="CU108" s="152"/>
      <c r="CV108" s="152"/>
      <c r="CW108" s="152"/>
      <c r="CX108" s="152"/>
      <c r="CY108" s="152"/>
      <c r="CZ108" s="152"/>
      <c r="DA108" s="152"/>
      <c r="DB108" s="152"/>
      <c r="DC108" s="152"/>
      <c r="DD108" s="152"/>
      <c r="DE108" s="152"/>
      <c r="DF108" s="152"/>
      <c r="DG108" s="152"/>
      <c r="DH108" s="152"/>
      <c r="DI108" s="152"/>
      <c r="DJ108" s="152"/>
      <c r="DK108" s="152"/>
      <c r="DL108" s="152"/>
      <c r="DM108" s="152"/>
      <c r="DN108" s="152"/>
      <c r="DO108" s="152"/>
      <c r="DP108" s="152"/>
      <c r="DQ108" s="152"/>
      <c r="DR108" s="152"/>
      <c r="DS108" s="152"/>
      <c r="DT108" s="152"/>
    </row>
    <row r="109" spans="1:124" s="145" customFormat="1" ht="37.5" hidden="1" customHeight="1">
      <c r="A109" s="422" t="s">
        <v>23</v>
      </c>
      <c r="B109" s="422"/>
      <c r="C109" s="422"/>
      <c r="D109" s="359" t="s">
        <v>278</v>
      </c>
      <c r="E109" s="337">
        <f>SUM(E110:E115)</f>
        <v>0</v>
      </c>
      <c r="F109" s="423">
        <f t="shared" ref="F109:R109" si="46">SUM(F110:F115)</f>
        <v>0</v>
      </c>
      <c r="G109" s="423">
        <f t="shared" si="46"/>
        <v>0</v>
      </c>
      <c r="H109" s="423">
        <f t="shared" si="46"/>
        <v>0</v>
      </c>
      <c r="I109" s="423">
        <f t="shared" si="46"/>
        <v>0</v>
      </c>
      <c r="J109" s="423">
        <f t="shared" si="46"/>
        <v>0</v>
      </c>
      <c r="K109" s="423">
        <f t="shared" si="46"/>
        <v>0</v>
      </c>
      <c r="L109" s="423">
        <f t="shared" si="46"/>
        <v>0</v>
      </c>
      <c r="M109" s="423">
        <f t="shared" si="46"/>
        <v>0</v>
      </c>
      <c r="N109" s="423">
        <f t="shared" si="46"/>
        <v>0</v>
      </c>
      <c r="O109" s="423">
        <f t="shared" si="46"/>
        <v>0</v>
      </c>
      <c r="P109" s="423">
        <f t="shared" si="46"/>
        <v>0</v>
      </c>
      <c r="Q109" s="423">
        <f t="shared" si="46"/>
        <v>0</v>
      </c>
      <c r="R109" s="423">
        <f t="shared" si="46"/>
        <v>0</v>
      </c>
      <c r="T109" s="227">
        <f t="shared" si="45"/>
        <v>0</v>
      </c>
    </row>
    <row r="110" spans="1:124" s="145" customFormat="1" ht="47.25" hidden="1" customHeight="1">
      <c r="A110" s="372" t="s">
        <v>246</v>
      </c>
      <c r="B110" s="372" t="s">
        <v>168</v>
      </c>
      <c r="C110" s="372" t="s">
        <v>46</v>
      </c>
      <c r="D110" s="202" t="s">
        <v>167</v>
      </c>
      <c r="E110" s="297">
        <f t="shared" ref="E110:E115" si="47">SUM(F110,I110)</f>
        <v>0</v>
      </c>
      <c r="F110" s="306"/>
      <c r="G110" s="377"/>
      <c r="H110" s="377"/>
      <c r="I110" s="377"/>
      <c r="J110" s="378">
        <f t="shared" ref="J110:J114" si="48">SUM(L110,O110)</f>
        <v>0</v>
      </c>
      <c r="K110" s="377"/>
      <c r="L110" s="377"/>
      <c r="M110" s="377"/>
      <c r="N110" s="377"/>
      <c r="O110" s="377"/>
      <c r="P110" s="377"/>
      <c r="Q110" s="374"/>
      <c r="R110" s="376">
        <f>SUM(J110,E110)</f>
        <v>0</v>
      </c>
    </row>
    <row r="111" spans="1:124" s="145" customFormat="1" ht="48" hidden="1" customHeight="1">
      <c r="A111" s="399" t="s">
        <v>250</v>
      </c>
      <c r="B111" s="399" t="s">
        <v>258</v>
      </c>
      <c r="C111" s="399" t="s">
        <v>49</v>
      </c>
      <c r="D111" s="216" t="s">
        <v>257</v>
      </c>
      <c r="E111" s="297">
        <f>SUM(F111,I111)</f>
        <v>0</v>
      </c>
      <c r="F111" s="306"/>
      <c r="G111" s="376"/>
      <c r="H111" s="376"/>
      <c r="I111" s="376"/>
      <c r="J111" s="306">
        <f>SUM(L111,O111)</f>
        <v>0</v>
      </c>
      <c r="K111" s="297"/>
      <c r="L111" s="297"/>
      <c r="M111" s="297"/>
      <c r="N111" s="297"/>
      <c r="O111" s="297"/>
      <c r="P111" s="297"/>
      <c r="Q111" s="297"/>
      <c r="R111" s="297">
        <f>SUM(J111,E111)</f>
        <v>0</v>
      </c>
    </row>
    <row r="112" spans="1:124" s="118" customFormat="1" ht="24" hidden="1" customHeight="1">
      <c r="A112" s="399" t="s">
        <v>245</v>
      </c>
      <c r="B112" s="399" t="s">
        <v>247</v>
      </c>
      <c r="C112" s="399" t="s">
        <v>62</v>
      </c>
      <c r="D112" s="216" t="s">
        <v>244</v>
      </c>
      <c r="E112" s="297">
        <f t="shared" si="47"/>
        <v>0</v>
      </c>
      <c r="F112" s="306"/>
      <c r="G112" s="376"/>
      <c r="H112" s="376"/>
      <c r="I112" s="376"/>
      <c r="J112" s="378">
        <f t="shared" si="48"/>
        <v>0</v>
      </c>
      <c r="K112" s="376"/>
      <c r="L112" s="376"/>
      <c r="M112" s="376"/>
      <c r="N112" s="376"/>
      <c r="O112" s="376"/>
      <c r="P112" s="376"/>
      <c r="Q112" s="376"/>
      <c r="R112" s="376">
        <f t="shared" ref="R112:R114" si="49">SUM(J112,E112)</f>
        <v>0</v>
      </c>
    </row>
    <row r="113" spans="1:222" s="118" customFormat="1" ht="31.5" hidden="1" customHeight="1">
      <c r="A113" s="203" t="s">
        <v>248</v>
      </c>
      <c r="B113" s="203" t="s">
        <v>161</v>
      </c>
      <c r="C113" s="203" t="s">
        <v>63</v>
      </c>
      <c r="D113" s="343" t="s">
        <v>249</v>
      </c>
      <c r="E113" s="297">
        <f t="shared" si="47"/>
        <v>0</v>
      </c>
      <c r="F113" s="306"/>
      <c r="G113" s="376"/>
      <c r="H113" s="376"/>
      <c r="I113" s="376"/>
      <c r="J113" s="378">
        <f t="shared" si="48"/>
        <v>0</v>
      </c>
      <c r="K113" s="376"/>
      <c r="L113" s="376"/>
      <c r="M113" s="376"/>
      <c r="N113" s="376"/>
      <c r="O113" s="376"/>
      <c r="P113" s="376"/>
      <c r="Q113" s="376"/>
      <c r="R113" s="376">
        <f t="shared" si="49"/>
        <v>0</v>
      </c>
    </row>
    <row r="114" spans="1:222" s="118" customFormat="1" ht="31.5" hidden="1" customHeight="1">
      <c r="A114" s="342" t="s">
        <v>251</v>
      </c>
      <c r="B114" s="342" t="s">
        <v>252</v>
      </c>
      <c r="C114" s="342" t="s">
        <v>64</v>
      </c>
      <c r="D114" s="360" t="s">
        <v>253</v>
      </c>
      <c r="E114" s="306">
        <f t="shared" si="47"/>
        <v>0</v>
      </c>
      <c r="F114" s="306"/>
      <c r="G114" s="378"/>
      <c r="H114" s="378"/>
      <c r="I114" s="378"/>
      <c r="J114" s="378">
        <f t="shared" si="48"/>
        <v>0</v>
      </c>
      <c r="K114" s="378"/>
      <c r="L114" s="378"/>
      <c r="M114" s="378"/>
      <c r="N114" s="378"/>
      <c r="O114" s="378"/>
      <c r="P114" s="378"/>
      <c r="Q114" s="376"/>
      <c r="R114" s="376">
        <f t="shared" si="49"/>
        <v>0</v>
      </c>
    </row>
    <row r="115" spans="1:222" s="118" customFormat="1" ht="22.5" hidden="1" customHeight="1">
      <c r="A115" s="342" t="s">
        <v>255</v>
      </c>
      <c r="B115" s="342" t="s">
        <v>256</v>
      </c>
      <c r="C115" s="342" t="s">
        <v>64</v>
      </c>
      <c r="D115" s="362" t="s">
        <v>254</v>
      </c>
      <c r="E115" s="297">
        <f t="shared" si="47"/>
        <v>0</v>
      </c>
      <c r="F115" s="306"/>
      <c r="G115" s="376"/>
      <c r="H115" s="376"/>
      <c r="I115" s="376"/>
      <c r="J115" s="378">
        <f t="shared" ref="J115" si="50">SUM(L115,O115)</f>
        <v>0</v>
      </c>
      <c r="K115" s="378"/>
      <c r="L115" s="376"/>
      <c r="M115" s="376"/>
      <c r="N115" s="376"/>
      <c r="O115" s="376"/>
      <c r="P115" s="376"/>
      <c r="Q115" s="376"/>
      <c r="R115" s="376">
        <f t="shared" ref="R115" si="51">SUM(J115,E115)</f>
        <v>0</v>
      </c>
    </row>
    <row r="116" spans="1:222" s="118" customFormat="1" ht="33.75" hidden="1" customHeight="1">
      <c r="A116" s="422" t="s">
        <v>222</v>
      </c>
      <c r="B116" s="422"/>
      <c r="C116" s="422"/>
      <c r="D116" s="204" t="s">
        <v>165</v>
      </c>
      <c r="E116" s="424">
        <f>SUM(E117)</f>
        <v>0</v>
      </c>
      <c r="F116" s="423">
        <f t="shared" ref="F116:R117" si="52">SUM(F117)</f>
        <v>0</v>
      </c>
      <c r="G116" s="423">
        <f t="shared" si="52"/>
        <v>0</v>
      </c>
      <c r="H116" s="423">
        <f t="shared" si="52"/>
        <v>0</v>
      </c>
      <c r="I116" s="423">
        <f t="shared" si="52"/>
        <v>0</v>
      </c>
      <c r="J116" s="423">
        <f t="shared" si="52"/>
        <v>0</v>
      </c>
      <c r="K116" s="423">
        <f t="shared" si="52"/>
        <v>0</v>
      </c>
      <c r="L116" s="423">
        <f t="shared" si="52"/>
        <v>0</v>
      </c>
      <c r="M116" s="423">
        <f t="shared" si="52"/>
        <v>0</v>
      </c>
      <c r="N116" s="423">
        <f t="shared" si="52"/>
        <v>0</v>
      </c>
      <c r="O116" s="423">
        <f t="shared" si="52"/>
        <v>0</v>
      </c>
      <c r="P116" s="423">
        <f t="shared" si="52"/>
        <v>0</v>
      </c>
      <c r="Q116" s="423">
        <f t="shared" si="52"/>
        <v>0</v>
      </c>
      <c r="R116" s="425">
        <f t="shared" si="52"/>
        <v>0</v>
      </c>
      <c r="T116" s="227">
        <f t="shared" ref="T116:T117" si="53">SUM(E116,J116)</f>
        <v>0</v>
      </c>
    </row>
    <row r="117" spans="1:222" s="118" customFormat="1" ht="35.25" hidden="1" customHeight="1">
      <c r="A117" s="422" t="s">
        <v>223</v>
      </c>
      <c r="B117" s="422"/>
      <c r="C117" s="422"/>
      <c r="D117" s="204" t="s">
        <v>165</v>
      </c>
      <c r="E117" s="424">
        <f>SUM(E118:E122)</f>
        <v>0</v>
      </c>
      <c r="F117" s="423">
        <f t="shared" ref="F117:P117" si="54">SUM(F118:F122)</f>
        <v>0</v>
      </c>
      <c r="G117" s="423">
        <f t="shared" si="54"/>
        <v>0</v>
      </c>
      <c r="H117" s="423">
        <f t="shared" si="54"/>
        <v>0</v>
      </c>
      <c r="I117" s="423">
        <f t="shared" si="54"/>
        <v>0</v>
      </c>
      <c r="J117" s="423">
        <f t="shared" si="54"/>
        <v>0</v>
      </c>
      <c r="K117" s="423">
        <f t="shared" ref="K117" si="55">SUM(K118:K122)</f>
        <v>0</v>
      </c>
      <c r="L117" s="423">
        <f t="shared" si="54"/>
        <v>0</v>
      </c>
      <c r="M117" s="423">
        <f t="shared" si="54"/>
        <v>0</v>
      </c>
      <c r="N117" s="423">
        <f t="shared" si="54"/>
        <v>0</v>
      </c>
      <c r="O117" s="423">
        <f t="shared" si="54"/>
        <v>0</v>
      </c>
      <c r="P117" s="423">
        <f t="shared" si="54"/>
        <v>0</v>
      </c>
      <c r="Q117" s="423">
        <f t="shared" si="52"/>
        <v>0</v>
      </c>
      <c r="R117" s="425">
        <f t="shared" ref="R117:R120" si="56">SUM(E117,J117)</f>
        <v>0</v>
      </c>
      <c r="T117" s="227">
        <f t="shared" si="53"/>
        <v>0</v>
      </c>
    </row>
    <row r="118" spans="1:222" s="118" customFormat="1" ht="49.5" hidden="1" customHeight="1">
      <c r="A118" s="372" t="s">
        <v>221</v>
      </c>
      <c r="B118" s="372" t="s">
        <v>168</v>
      </c>
      <c r="C118" s="372" t="s">
        <v>46</v>
      </c>
      <c r="D118" s="202" t="s">
        <v>167</v>
      </c>
      <c r="E118" s="376">
        <f>SUM(F118,I118)</f>
        <v>0</v>
      </c>
      <c r="F118" s="426"/>
      <c r="G118" s="421"/>
      <c r="H118" s="421"/>
      <c r="I118" s="421"/>
      <c r="J118" s="297">
        <f t="shared" ref="J118:J120" si="57">SUM(L118,O118)</f>
        <v>0</v>
      </c>
      <c r="K118" s="419"/>
      <c r="L118" s="421"/>
      <c r="M118" s="421"/>
      <c r="N118" s="421"/>
      <c r="O118" s="421"/>
      <c r="P118" s="421"/>
      <c r="Q118" s="421"/>
      <c r="R118" s="427">
        <f>SUM(E118,J118)</f>
        <v>0</v>
      </c>
    </row>
    <row r="119" spans="1:222" s="137" customFormat="1" ht="26.25" hidden="1" customHeight="1">
      <c r="A119" s="428" t="s">
        <v>224</v>
      </c>
      <c r="B119" s="428" t="s">
        <v>225</v>
      </c>
      <c r="C119" s="428" t="s">
        <v>57</v>
      </c>
      <c r="D119" s="216" t="s">
        <v>226</v>
      </c>
      <c r="E119" s="376"/>
      <c r="F119" s="378"/>
      <c r="G119" s="376"/>
      <c r="H119" s="376"/>
      <c r="I119" s="376"/>
      <c r="J119" s="297">
        <f t="shared" si="57"/>
        <v>0</v>
      </c>
      <c r="K119" s="429"/>
      <c r="L119" s="376"/>
      <c r="M119" s="376"/>
      <c r="N119" s="376"/>
      <c r="O119" s="376"/>
      <c r="P119" s="376"/>
      <c r="Q119" s="376"/>
      <c r="R119" s="427">
        <f t="shared" si="56"/>
        <v>0</v>
      </c>
      <c r="S119" s="153"/>
      <c r="T119" s="153"/>
      <c r="U119" s="153"/>
      <c r="V119" s="153"/>
      <c r="W119" s="153"/>
      <c r="X119" s="153"/>
      <c r="Y119" s="153"/>
      <c r="Z119" s="153"/>
      <c r="AA119" s="153"/>
      <c r="AB119" s="153"/>
      <c r="AC119" s="153"/>
      <c r="AD119" s="153"/>
      <c r="AE119" s="153"/>
      <c r="AF119" s="153"/>
      <c r="AG119" s="153"/>
      <c r="AH119" s="153"/>
      <c r="AI119" s="153"/>
      <c r="AJ119" s="153"/>
      <c r="AK119" s="153"/>
      <c r="AL119" s="153"/>
      <c r="AM119" s="153"/>
      <c r="AN119" s="153"/>
      <c r="AO119" s="153"/>
      <c r="AP119" s="153"/>
      <c r="AQ119" s="153"/>
      <c r="AR119" s="153"/>
      <c r="AS119" s="153"/>
      <c r="AT119" s="153"/>
      <c r="AU119" s="153"/>
      <c r="AV119" s="153"/>
      <c r="AW119" s="153"/>
      <c r="AX119" s="153"/>
      <c r="AY119" s="153"/>
      <c r="AZ119" s="153"/>
      <c r="BA119" s="153"/>
      <c r="BB119" s="153"/>
      <c r="BC119" s="153"/>
      <c r="BD119" s="153"/>
      <c r="BE119" s="153"/>
      <c r="BF119" s="153"/>
      <c r="BG119" s="153"/>
      <c r="BH119" s="153"/>
      <c r="BI119" s="153"/>
      <c r="BJ119" s="153"/>
      <c r="BK119" s="153"/>
      <c r="BL119" s="153"/>
      <c r="BM119" s="153"/>
      <c r="BN119" s="153"/>
      <c r="BO119" s="153"/>
      <c r="BP119" s="153"/>
      <c r="BQ119" s="153"/>
      <c r="BR119" s="153"/>
      <c r="BS119" s="153"/>
      <c r="BT119" s="153"/>
      <c r="BU119" s="153"/>
      <c r="BV119" s="153"/>
      <c r="BW119" s="153"/>
      <c r="BX119" s="153"/>
      <c r="BY119" s="153"/>
      <c r="BZ119" s="153"/>
      <c r="CA119" s="153"/>
      <c r="CB119" s="153"/>
      <c r="CC119" s="153"/>
      <c r="CD119" s="153"/>
      <c r="CE119" s="153"/>
      <c r="CF119" s="153"/>
      <c r="CG119" s="153"/>
      <c r="CH119" s="153"/>
      <c r="CI119" s="153"/>
      <c r="CJ119" s="153"/>
      <c r="CK119" s="153"/>
      <c r="CL119" s="153"/>
      <c r="CM119" s="153"/>
      <c r="CN119" s="153"/>
      <c r="CO119" s="153"/>
      <c r="CP119" s="153"/>
      <c r="CQ119" s="153"/>
      <c r="CR119" s="153"/>
      <c r="CS119" s="153"/>
      <c r="CT119" s="153"/>
      <c r="CU119" s="153"/>
      <c r="CV119" s="153"/>
      <c r="CW119" s="153"/>
      <c r="CX119" s="153"/>
      <c r="CY119" s="153"/>
      <c r="CZ119" s="153"/>
      <c r="DA119" s="153"/>
      <c r="DB119" s="153"/>
      <c r="DC119" s="153"/>
      <c r="DD119" s="153"/>
      <c r="DE119" s="153"/>
      <c r="DF119" s="153"/>
      <c r="DG119" s="153"/>
      <c r="DH119" s="153"/>
      <c r="DI119" s="153"/>
      <c r="DJ119" s="153"/>
      <c r="DK119" s="153"/>
      <c r="DL119" s="153"/>
      <c r="DM119" s="153"/>
      <c r="DN119" s="153"/>
      <c r="DO119" s="153"/>
      <c r="DP119" s="153"/>
      <c r="DQ119" s="153"/>
      <c r="DR119" s="153"/>
      <c r="DS119" s="153"/>
      <c r="DT119" s="153"/>
      <c r="DU119" s="153"/>
      <c r="DV119" s="153"/>
      <c r="DW119" s="153"/>
      <c r="DX119" s="153"/>
      <c r="DY119" s="153"/>
      <c r="DZ119" s="153"/>
      <c r="EA119" s="153"/>
      <c r="EB119" s="153"/>
      <c r="EC119" s="153"/>
      <c r="ED119" s="153"/>
      <c r="EE119" s="153"/>
      <c r="EF119" s="153"/>
      <c r="EG119" s="153"/>
      <c r="EH119" s="153"/>
      <c r="EI119" s="153"/>
      <c r="EJ119" s="153"/>
      <c r="EK119" s="153"/>
      <c r="EL119" s="153"/>
      <c r="EM119" s="153"/>
      <c r="EN119" s="153"/>
      <c r="EO119" s="153"/>
      <c r="EP119" s="153"/>
      <c r="EQ119" s="153"/>
      <c r="ER119" s="153"/>
      <c r="ES119" s="153"/>
      <c r="ET119" s="153"/>
      <c r="EU119" s="153"/>
      <c r="EV119" s="153"/>
      <c r="EW119" s="153"/>
      <c r="EX119" s="153"/>
      <c r="EY119" s="153"/>
      <c r="EZ119" s="153"/>
      <c r="FA119" s="153"/>
      <c r="FB119" s="153"/>
      <c r="FC119" s="153"/>
      <c r="FD119" s="153"/>
      <c r="FE119" s="153"/>
      <c r="FF119" s="153"/>
      <c r="FG119" s="153"/>
      <c r="FH119" s="153"/>
      <c r="FI119" s="153"/>
      <c r="FJ119" s="153"/>
      <c r="FK119" s="153"/>
      <c r="FL119" s="153"/>
      <c r="FM119" s="153"/>
      <c r="FN119" s="153"/>
      <c r="FO119" s="153"/>
      <c r="FP119" s="153"/>
      <c r="FQ119" s="153"/>
      <c r="FR119" s="153"/>
      <c r="FS119" s="153"/>
      <c r="FT119" s="153"/>
      <c r="FU119" s="153"/>
      <c r="FV119" s="153"/>
      <c r="FW119" s="153"/>
      <c r="FX119" s="153"/>
      <c r="FY119" s="153"/>
      <c r="FZ119" s="153"/>
      <c r="GA119" s="153"/>
      <c r="GB119" s="153"/>
      <c r="GC119" s="153"/>
      <c r="GD119" s="153"/>
      <c r="GE119" s="153"/>
      <c r="GF119" s="153"/>
      <c r="GG119" s="153"/>
      <c r="GH119" s="153"/>
      <c r="GI119" s="153"/>
      <c r="GJ119" s="153"/>
      <c r="GK119" s="153"/>
      <c r="GL119" s="153"/>
      <c r="GM119" s="153"/>
      <c r="GN119" s="153"/>
      <c r="GO119" s="153"/>
      <c r="GP119" s="153"/>
      <c r="GQ119" s="153"/>
      <c r="GR119" s="153"/>
      <c r="GS119" s="153"/>
      <c r="GT119" s="153"/>
      <c r="GU119" s="153"/>
      <c r="GV119" s="153"/>
      <c r="GW119" s="153"/>
      <c r="GX119" s="153"/>
      <c r="GY119" s="153"/>
      <c r="GZ119" s="153"/>
      <c r="HA119" s="153"/>
      <c r="HB119" s="153"/>
      <c r="HC119" s="153"/>
      <c r="HD119" s="153"/>
      <c r="HE119" s="153"/>
      <c r="HF119" s="153"/>
      <c r="HG119" s="153"/>
      <c r="HH119" s="153"/>
      <c r="HI119" s="153"/>
      <c r="HJ119" s="153"/>
      <c r="HK119" s="153"/>
      <c r="HL119" s="153"/>
      <c r="HM119" s="153"/>
      <c r="HN119" s="153"/>
    </row>
    <row r="120" spans="1:222" s="137" customFormat="1" ht="22.5" hidden="1" customHeight="1">
      <c r="A120" s="399" t="s">
        <v>304</v>
      </c>
      <c r="B120" s="399" t="s">
        <v>291</v>
      </c>
      <c r="C120" s="399" t="s">
        <v>292</v>
      </c>
      <c r="D120" s="202" t="s">
        <v>293</v>
      </c>
      <c r="E120" s="376">
        <f>SUM(F120,I120)</f>
        <v>0</v>
      </c>
      <c r="F120" s="378"/>
      <c r="G120" s="376"/>
      <c r="H120" s="376"/>
      <c r="I120" s="376"/>
      <c r="J120" s="297">
        <f t="shared" si="57"/>
        <v>0</v>
      </c>
      <c r="K120" s="429"/>
      <c r="L120" s="376"/>
      <c r="M120" s="376"/>
      <c r="N120" s="376"/>
      <c r="O120" s="376"/>
      <c r="P120" s="376"/>
      <c r="Q120" s="376"/>
      <c r="R120" s="427">
        <f t="shared" si="56"/>
        <v>0</v>
      </c>
      <c r="S120" s="153"/>
      <c r="T120" s="153"/>
      <c r="U120" s="153"/>
      <c r="V120" s="153"/>
      <c r="W120" s="153"/>
      <c r="X120" s="153"/>
      <c r="Y120" s="153"/>
      <c r="Z120" s="153"/>
      <c r="AA120" s="153"/>
      <c r="AB120" s="153"/>
      <c r="AC120" s="153"/>
      <c r="AD120" s="153"/>
      <c r="AE120" s="153"/>
      <c r="AF120" s="153"/>
      <c r="AG120" s="153"/>
      <c r="AH120" s="153"/>
      <c r="AI120" s="153"/>
      <c r="AJ120" s="153"/>
      <c r="AK120" s="153"/>
      <c r="AL120" s="153"/>
      <c r="AM120" s="153"/>
      <c r="AN120" s="153"/>
      <c r="AO120" s="153"/>
      <c r="AP120" s="153"/>
      <c r="AQ120" s="153"/>
      <c r="AR120" s="153"/>
      <c r="AS120" s="153"/>
      <c r="AT120" s="153"/>
      <c r="AU120" s="153"/>
      <c r="AV120" s="153"/>
      <c r="AW120" s="153"/>
      <c r="AX120" s="153"/>
      <c r="AY120" s="153"/>
      <c r="AZ120" s="153"/>
      <c r="BA120" s="153"/>
      <c r="BB120" s="153"/>
      <c r="BC120" s="153"/>
      <c r="BD120" s="153"/>
      <c r="BE120" s="153"/>
      <c r="BF120" s="153"/>
      <c r="BG120" s="153"/>
      <c r="BH120" s="153"/>
      <c r="BI120" s="153"/>
      <c r="BJ120" s="153"/>
      <c r="BK120" s="153"/>
      <c r="BL120" s="153"/>
      <c r="BM120" s="153"/>
      <c r="BN120" s="153"/>
      <c r="BO120" s="153"/>
      <c r="BP120" s="153"/>
      <c r="BQ120" s="153"/>
      <c r="BR120" s="153"/>
      <c r="BS120" s="153"/>
      <c r="BT120" s="153"/>
      <c r="BU120" s="153"/>
      <c r="BV120" s="153"/>
      <c r="BW120" s="153"/>
      <c r="BX120" s="153"/>
      <c r="BY120" s="153"/>
      <c r="BZ120" s="153"/>
      <c r="CA120" s="153"/>
      <c r="CB120" s="153"/>
      <c r="CC120" s="153"/>
      <c r="CD120" s="153"/>
      <c r="CE120" s="153"/>
      <c r="CF120" s="153"/>
      <c r="CG120" s="153"/>
      <c r="CH120" s="153"/>
      <c r="CI120" s="153"/>
      <c r="CJ120" s="153"/>
      <c r="CK120" s="153"/>
      <c r="CL120" s="153"/>
      <c r="CM120" s="153"/>
      <c r="CN120" s="153"/>
      <c r="CO120" s="153"/>
      <c r="CP120" s="153"/>
      <c r="CQ120" s="153"/>
      <c r="CR120" s="153"/>
      <c r="CS120" s="153"/>
      <c r="CT120" s="153"/>
      <c r="CU120" s="153"/>
      <c r="CV120" s="153"/>
      <c r="CW120" s="153"/>
      <c r="CX120" s="153"/>
      <c r="CY120" s="153"/>
      <c r="CZ120" s="153"/>
      <c r="DA120" s="153"/>
      <c r="DB120" s="153"/>
      <c r="DC120" s="153"/>
      <c r="DD120" s="153"/>
      <c r="DE120" s="153"/>
      <c r="DF120" s="153"/>
      <c r="DG120" s="153"/>
      <c r="DH120" s="153"/>
      <c r="DI120" s="153"/>
      <c r="DJ120" s="153"/>
      <c r="DK120" s="153"/>
      <c r="DL120" s="153"/>
      <c r="DM120" s="153"/>
      <c r="DN120" s="153"/>
      <c r="DO120" s="153"/>
      <c r="DP120" s="153"/>
      <c r="DQ120" s="153"/>
      <c r="DR120" s="153"/>
      <c r="DS120" s="153"/>
      <c r="DT120" s="153"/>
      <c r="DU120" s="153"/>
      <c r="DV120" s="153"/>
      <c r="DW120" s="153"/>
      <c r="DX120" s="153"/>
      <c r="DY120" s="153"/>
      <c r="DZ120" s="153"/>
      <c r="EA120" s="153"/>
      <c r="EB120" s="153"/>
      <c r="EC120" s="153"/>
      <c r="ED120" s="153"/>
      <c r="EE120" s="153"/>
      <c r="EF120" s="153"/>
      <c r="EG120" s="153"/>
      <c r="EH120" s="153"/>
      <c r="EI120" s="153"/>
      <c r="EJ120" s="153"/>
      <c r="EK120" s="153"/>
      <c r="EL120" s="153"/>
      <c r="EM120" s="153"/>
      <c r="EN120" s="153"/>
      <c r="EO120" s="153"/>
      <c r="EP120" s="153"/>
      <c r="EQ120" s="153"/>
      <c r="ER120" s="153"/>
      <c r="ES120" s="153"/>
      <c r="ET120" s="153"/>
      <c r="EU120" s="153"/>
      <c r="EV120" s="153"/>
      <c r="EW120" s="153"/>
      <c r="EX120" s="153"/>
      <c r="EY120" s="153"/>
      <c r="EZ120" s="153"/>
      <c r="FA120" s="153"/>
      <c r="FB120" s="153"/>
      <c r="FC120" s="153"/>
      <c r="FD120" s="153"/>
      <c r="FE120" s="153"/>
      <c r="FF120" s="153"/>
      <c r="FG120" s="153"/>
      <c r="FH120" s="153"/>
      <c r="FI120" s="153"/>
      <c r="FJ120" s="153"/>
      <c r="FK120" s="153"/>
      <c r="FL120" s="153"/>
      <c r="FM120" s="153"/>
      <c r="FN120" s="153"/>
      <c r="FO120" s="153"/>
      <c r="FP120" s="153"/>
      <c r="FQ120" s="153"/>
      <c r="FR120" s="153"/>
      <c r="FS120" s="153"/>
      <c r="FT120" s="153"/>
      <c r="FU120" s="153"/>
      <c r="FV120" s="153"/>
      <c r="FW120" s="153"/>
      <c r="FX120" s="153"/>
      <c r="FY120" s="153"/>
      <c r="FZ120" s="153"/>
      <c r="GA120" s="153"/>
      <c r="GB120" s="153"/>
      <c r="GC120" s="153"/>
      <c r="GD120" s="153"/>
      <c r="GE120" s="153"/>
      <c r="GF120" s="153"/>
      <c r="GG120" s="153"/>
      <c r="GH120" s="153"/>
      <c r="GI120" s="153"/>
      <c r="GJ120" s="153"/>
      <c r="GK120" s="153"/>
      <c r="GL120" s="153"/>
      <c r="GM120" s="153"/>
      <c r="GN120" s="153"/>
      <c r="GO120" s="153"/>
      <c r="GP120" s="153"/>
      <c r="GQ120" s="153"/>
      <c r="GR120" s="153"/>
      <c r="GS120" s="153"/>
      <c r="GT120" s="153"/>
      <c r="GU120" s="153"/>
      <c r="GV120" s="153"/>
      <c r="GW120" s="153"/>
      <c r="GX120" s="153"/>
      <c r="GY120" s="153"/>
      <c r="GZ120" s="153"/>
      <c r="HA120" s="153"/>
      <c r="HB120" s="153"/>
      <c r="HC120" s="153"/>
      <c r="HD120" s="153"/>
      <c r="HE120" s="153"/>
      <c r="HF120" s="153"/>
      <c r="HG120" s="153"/>
      <c r="HH120" s="153"/>
      <c r="HI120" s="153"/>
      <c r="HJ120" s="153"/>
      <c r="HK120" s="153"/>
      <c r="HL120" s="153"/>
      <c r="HM120" s="153"/>
      <c r="HN120" s="153"/>
    </row>
    <row r="121" spans="1:222" s="118" customFormat="1" ht="24" hidden="1" customHeight="1">
      <c r="A121" s="430" t="s">
        <v>228</v>
      </c>
      <c r="B121" s="203" t="s">
        <v>229</v>
      </c>
      <c r="C121" s="203" t="s">
        <v>57</v>
      </c>
      <c r="D121" s="202" t="s">
        <v>227</v>
      </c>
      <c r="E121" s="378"/>
      <c r="F121" s="378"/>
      <c r="G121" s="376"/>
      <c r="H121" s="376"/>
      <c r="I121" s="376"/>
      <c r="J121" s="297">
        <f t="shared" ref="J121" si="58">SUM(L121,O121)</f>
        <v>0</v>
      </c>
      <c r="K121" s="429"/>
      <c r="L121" s="376"/>
      <c r="M121" s="376"/>
      <c r="N121" s="376"/>
      <c r="O121" s="376"/>
      <c r="P121" s="376"/>
      <c r="Q121" s="376"/>
      <c r="R121" s="431">
        <f t="shared" ref="R121" si="59">SUM(E121,J121)</f>
        <v>0</v>
      </c>
    </row>
    <row r="122" spans="1:222" s="118" customFormat="1" ht="21.75" hidden="1" customHeight="1">
      <c r="A122" s="399" t="s">
        <v>230</v>
      </c>
      <c r="B122" s="399" t="s">
        <v>159</v>
      </c>
      <c r="C122" s="399" t="s">
        <v>56</v>
      </c>
      <c r="D122" s="216" t="s">
        <v>75</v>
      </c>
      <c r="E122" s="376">
        <f>SUM(F122,I122)</f>
        <v>0</v>
      </c>
      <c r="F122" s="376"/>
      <c r="G122" s="218"/>
      <c r="H122" s="218"/>
      <c r="I122" s="218"/>
      <c r="J122" s="297">
        <f>SUM(L122,O122)</f>
        <v>0</v>
      </c>
      <c r="K122" s="429"/>
      <c r="L122" s="218"/>
      <c r="M122" s="218"/>
      <c r="N122" s="218"/>
      <c r="O122" s="218"/>
      <c r="P122" s="218"/>
      <c r="Q122" s="218"/>
      <c r="R122" s="429">
        <f>SUM(E122,J122)</f>
        <v>0</v>
      </c>
    </row>
    <row r="123" spans="1:222" s="3" customFormat="1" ht="34.5" customHeight="1">
      <c r="A123" s="432"/>
      <c r="B123" s="432"/>
      <c r="C123" s="432"/>
      <c r="D123" s="433" t="s">
        <v>44</v>
      </c>
      <c r="E123" s="434">
        <f t="shared" ref="E123:R123" si="60">SUM(E14,E59,E77,E97,E109,E117)</f>
        <v>1543100</v>
      </c>
      <c r="F123" s="435">
        <f t="shared" si="60"/>
        <v>1543100</v>
      </c>
      <c r="G123" s="435">
        <f t="shared" si="60"/>
        <v>580738</v>
      </c>
      <c r="H123" s="435">
        <f t="shared" si="60"/>
        <v>0</v>
      </c>
      <c r="I123" s="435">
        <f t="shared" si="60"/>
        <v>0</v>
      </c>
      <c r="J123" s="435">
        <f t="shared" si="60"/>
        <v>554100</v>
      </c>
      <c r="K123" s="435">
        <f t="shared" si="60"/>
        <v>554100</v>
      </c>
      <c r="L123" s="435">
        <f t="shared" si="60"/>
        <v>0</v>
      </c>
      <c r="M123" s="435">
        <f t="shared" si="60"/>
        <v>0</v>
      </c>
      <c r="N123" s="435">
        <f t="shared" si="60"/>
        <v>0</v>
      </c>
      <c r="O123" s="435">
        <f t="shared" si="60"/>
        <v>554100</v>
      </c>
      <c r="P123" s="435">
        <f t="shared" si="60"/>
        <v>0</v>
      </c>
      <c r="Q123" s="435">
        <f t="shared" si="60"/>
        <v>0</v>
      </c>
      <c r="R123" s="435">
        <f t="shared" si="60"/>
        <v>2097200</v>
      </c>
      <c r="T123" s="240">
        <f>SUM(E123,J123)</f>
        <v>2097200</v>
      </c>
      <c r="U123" s="241">
        <f>SUM(E123,J123)</f>
        <v>2097200</v>
      </c>
    </row>
    <row r="124" spans="1:222">
      <c r="C124" s="16"/>
      <c r="D124" s="122"/>
      <c r="E124" s="159"/>
      <c r="F124" s="5"/>
      <c r="G124" s="6"/>
      <c r="H124" s="6"/>
      <c r="I124" s="6"/>
      <c r="J124" s="17"/>
      <c r="K124" s="17"/>
      <c r="L124" s="6"/>
      <c r="M124" s="6"/>
      <c r="N124" s="6"/>
      <c r="O124" s="6"/>
      <c r="P124" s="6"/>
      <c r="Q124" s="6"/>
      <c r="R124" s="5"/>
    </row>
    <row r="125" spans="1:222" ht="15.75" customHeight="1">
      <c r="C125" s="16"/>
      <c r="D125" s="122"/>
      <c r="M125" s="6"/>
      <c r="O125" s="6"/>
      <c r="P125" s="6"/>
      <c r="Q125" s="6"/>
      <c r="R125" s="5"/>
    </row>
    <row r="126" spans="1:222" ht="61.5" customHeight="1">
      <c r="C126" s="7"/>
      <c r="D126" s="122"/>
      <c r="Q126" s="6"/>
      <c r="R126" s="5"/>
    </row>
    <row r="127" spans="1:222">
      <c r="C127" s="16"/>
    </row>
    <row r="128" spans="1:222">
      <c r="C128" s="16"/>
    </row>
    <row r="129" spans="3:3">
      <c r="C129" s="16"/>
    </row>
    <row r="130" spans="3:3" ht="12.75" customHeight="1">
      <c r="C130" s="16"/>
    </row>
    <row r="131" spans="3:3">
      <c r="C131" s="16"/>
    </row>
    <row r="132" spans="3:3">
      <c r="C132" s="16"/>
    </row>
    <row r="133" spans="3:3">
      <c r="C133" s="16"/>
    </row>
    <row r="134" spans="3:3" ht="12.75" customHeight="1">
      <c r="C134" s="16"/>
    </row>
    <row r="135" spans="3:3">
      <c r="C135" s="16"/>
    </row>
    <row r="136" spans="3:3">
      <c r="C136" s="16"/>
    </row>
    <row r="137" spans="3:3">
      <c r="C137" s="16"/>
    </row>
    <row r="138" spans="3:3" ht="12.75" customHeight="1">
      <c r="C138" s="16"/>
    </row>
    <row r="139" spans="3:3">
      <c r="C139" s="16"/>
    </row>
    <row r="140" spans="3:3">
      <c r="C140" s="16"/>
    </row>
    <row r="141" spans="3:3">
      <c r="C141" s="16"/>
    </row>
    <row r="142" spans="3:3" ht="12.75" customHeight="1">
      <c r="C142" s="16"/>
    </row>
    <row r="143" spans="3:3">
      <c r="C143" s="16"/>
    </row>
    <row r="144" spans="3:3">
      <c r="C144" s="16"/>
    </row>
    <row r="145" spans="3:3">
      <c r="C145" s="16"/>
    </row>
    <row r="146" spans="3:3" ht="12.75" customHeight="1">
      <c r="C146" s="16"/>
    </row>
    <row r="147" spans="3:3">
      <c r="C147" s="16"/>
    </row>
    <row r="148" spans="3:3">
      <c r="C148" s="16"/>
    </row>
    <row r="149" spans="3:3">
      <c r="C149" s="16"/>
    </row>
    <row r="150" spans="3:3" ht="12.75" customHeight="1">
      <c r="C150" s="16"/>
    </row>
    <row r="151" spans="3:3">
      <c r="C151" s="16"/>
    </row>
    <row r="152" spans="3:3">
      <c r="C152" s="16"/>
    </row>
    <row r="153" spans="3:3">
      <c r="C153" s="16"/>
    </row>
    <row r="154" spans="3:3" ht="12.75" customHeight="1">
      <c r="C154" s="16"/>
    </row>
    <row r="155" spans="3:3">
      <c r="C155" s="16"/>
    </row>
    <row r="156" spans="3:3">
      <c r="C156" s="16"/>
    </row>
    <row r="157" spans="3:3">
      <c r="C157" s="16"/>
    </row>
    <row r="158" spans="3:3" ht="12.75" customHeight="1">
      <c r="C158" s="16"/>
    </row>
    <row r="159" spans="3:3">
      <c r="C159" s="16"/>
    </row>
    <row r="160" spans="3:3">
      <c r="C160" s="16"/>
    </row>
    <row r="161" spans="3:3">
      <c r="C161" s="16"/>
    </row>
    <row r="162" spans="3:3" ht="12.75" customHeight="1">
      <c r="C162" s="16"/>
    </row>
    <row r="163" spans="3:3">
      <c r="C163" s="16"/>
    </row>
    <row r="164" spans="3:3">
      <c r="C164" s="16"/>
    </row>
    <row r="165" spans="3:3">
      <c r="C165" s="16"/>
    </row>
    <row r="166" spans="3:3" ht="12.75" customHeight="1">
      <c r="C166" s="16"/>
    </row>
    <row r="167" spans="3:3">
      <c r="C167" s="16"/>
    </row>
    <row r="168" spans="3:3">
      <c r="C168" s="16"/>
    </row>
    <row r="169" spans="3:3">
      <c r="C169" s="16"/>
    </row>
    <row r="170" spans="3:3" ht="12.75" customHeight="1">
      <c r="C170" s="16"/>
    </row>
    <row r="171" spans="3:3">
      <c r="C171" s="16"/>
    </row>
    <row r="172" spans="3:3">
      <c r="C172" s="16"/>
    </row>
    <row r="173" spans="3:3">
      <c r="C173" s="16"/>
    </row>
    <row r="174" spans="3:3" ht="12.75" customHeight="1">
      <c r="C174" s="16"/>
    </row>
    <row r="175" spans="3:3">
      <c r="C175" s="16"/>
    </row>
    <row r="176" spans="3:3">
      <c r="C176" s="16"/>
    </row>
    <row r="177" spans="3:3">
      <c r="C177" s="16"/>
    </row>
    <row r="178" spans="3:3" ht="12.75" customHeight="1">
      <c r="C178" s="16"/>
    </row>
    <row r="179" spans="3:3">
      <c r="C179" s="16"/>
    </row>
    <row r="180" spans="3:3">
      <c r="C180" s="16"/>
    </row>
    <row r="181" spans="3:3">
      <c r="C181" s="16"/>
    </row>
    <row r="182" spans="3:3" ht="12.75" customHeight="1">
      <c r="C182" s="16"/>
    </row>
    <row r="183" spans="3:3">
      <c r="C183" s="16"/>
    </row>
    <row r="184" spans="3:3">
      <c r="C184" s="16"/>
    </row>
    <row r="185" spans="3:3">
      <c r="C185" s="16"/>
    </row>
    <row r="186" spans="3:3" ht="12.75" customHeight="1">
      <c r="C186" s="16"/>
    </row>
    <row r="187" spans="3:3">
      <c r="C187" s="16"/>
    </row>
    <row r="188" spans="3:3">
      <c r="C188" s="16"/>
    </row>
    <row r="189" spans="3:3">
      <c r="C189" s="16"/>
    </row>
    <row r="190" spans="3:3" ht="12.75" customHeight="1">
      <c r="C190" s="16"/>
    </row>
    <row r="191" spans="3:3">
      <c r="C191" s="16"/>
    </row>
    <row r="192" spans="3:3">
      <c r="C192" s="16"/>
    </row>
    <row r="193" spans="3:3">
      <c r="C193" s="16"/>
    </row>
    <row r="194" spans="3:3" ht="12.75" customHeight="1">
      <c r="C194" s="16"/>
    </row>
    <row r="195" spans="3:3">
      <c r="C195" s="16"/>
    </row>
    <row r="196" spans="3:3">
      <c r="C196" s="16"/>
    </row>
    <row r="197" spans="3:3">
      <c r="C197" s="16"/>
    </row>
    <row r="198" spans="3:3" ht="12.75" customHeight="1">
      <c r="C198" s="16"/>
    </row>
    <row r="199" spans="3:3">
      <c r="C199" s="16"/>
    </row>
    <row r="200" spans="3:3">
      <c r="C200" s="16"/>
    </row>
    <row r="201" spans="3:3">
      <c r="C201" s="16"/>
    </row>
    <row r="202" spans="3:3" ht="12.75" customHeight="1">
      <c r="C202" s="16"/>
    </row>
    <row r="203" spans="3:3">
      <c r="C203" s="16"/>
    </row>
    <row r="204" spans="3:3">
      <c r="C204" s="16"/>
    </row>
    <row r="205" spans="3:3">
      <c r="C205" s="16"/>
    </row>
    <row r="206" spans="3:3" ht="12.75" customHeight="1">
      <c r="C206" s="16"/>
    </row>
    <row r="207" spans="3:3">
      <c r="C207" s="16"/>
    </row>
    <row r="208" spans="3:3">
      <c r="C208" s="16"/>
    </row>
    <row r="209" spans="3:3">
      <c r="C209" s="16"/>
    </row>
    <row r="210" spans="3:3" ht="12.75" customHeight="1">
      <c r="C210" s="16"/>
    </row>
    <row r="211" spans="3:3">
      <c r="C211" s="16"/>
    </row>
    <row r="212" spans="3:3">
      <c r="C212" s="16"/>
    </row>
    <row r="213" spans="3:3">
      <c r="C213" s="16"/>
    </row>
    <row r="214" spans="3:3" ht="12.75" customHeight="1">
      <c r="C214" s="16"/>
    </row>
    <row r="215" spans="3:3">
      <c r="C215" s="16"/>
    </row>
    <row r="216" spans="3:3">
      <c r="C216" s="16"/>
    </row>
    <row r="217" spans="3:3">
      <c r="C217" s="16"/>
    </row>
    <row r="218" spans="3:3" ht="12.75" customHeight="1">
      <c r="C218" s="16"/>
    </row>
    <row r="219" spans="3:3">
      <c r="C219" s="16"/>
    </row>
    <row r="220" spans="3:3">
      <c r="C220" s="16"/>
    </row>
    <row r="221" spans="3:3">
      <c r="C221" s="16"/>
    </row>
    <row r="222" spans="3:3" ht="12.75" customHeight="1">
      <c r="C222" s="16"/>
    </row>
    <row r="223" spans="3:3">
      <c r="C223" s="16"/>
    </row>
    <row r="224" spans="3:3">
      <c r="C224" s="16"/>
    </row>
    <row r="225" spans="3:3">
      <c r="C225" s="16"/>
    </row>
    <row r="226" spans="3:3" ht="12.75" customHeight="1">
      <c r="C226" s="16"/>
    </row>
    <row r="227" spans="3:3">
      <c r="C227" s="16"/>
    </row>
    <row r="228" spans="3:3">
      <c r="C228" s="16"/>
    </row>
    <row r="229" spans="3:3">
      <c r="C229" s="16"/>
    </row>
    <row r="230" spans="3:3" ht="12.75" customHeight="1">
      <c r="C230" s="16"/>
    </row>
    <row r="231" spans="3:3">
      <c r="C231" s="16"/>
    </row>
    <row r="232" spans="3:3">
      <c r="C232" s="16"/>
    </row>
    <row r="233" spans="3:3">
      <c r="C233" s="16"/>
    </row>
    <row r="234" spans="3:3" ht="12.75" customHeight="1">
      <c r="C234" s="16"/>
    </row>
    <row r="235" spans="3:3">
      <c r="C235" s="16"/>
    </row>
    <row r="236" spans="3:3">
      <c r="C236" s="16"/>
    </row>
    <row r="237" spans="3:3">
      <c r="C237" s="16"/>
    </row>
    <row r="238" spans="3:3" ht="12.75" customHeight="1">
      <c r="C238" s="16"/>
    </row>
    <row r="239" spans="3:3">
      <c r="C239" s="16"/>
    </row>
    <row r="240" spans="3:3">
      <c r="C240" s="16"/>
    </row>
    <row r="241" spans="3:3">
      <c r="C241" s="16"/>
    </row>
    <row r="242" spans="3:3" ht="12.75" customHeight="1">
      <c r="C242" s="16"/>
    </row>
    <row r="243" spans="3:3">
      <c r="C243" s="16"/>
    </row>
    <row r="244" spans="3:3">
      <c r="C244" s="16"/>
    </row>
    <row r="245" spans="3:3">
      <c r="C245" s="16"/>
    </row>
    <row r="246" spans="3:3" ht="12.75" customHeight="1">
      <c r="C246" s="16"/>
    </row>
    <row r="247" spans="3:3">
      <c r="C247" s="16"/>
    </row>
    <row r="248" spans="3:3">
      <c r="C248" s="16"/>
    </row>
    <row r="249" spans="3:3">
      <c r="C249" s="16"/>
    </row>
    <row r="250" spans="3:3" ht="12.75" customHeight="1">
      <c r="C250" s="16"/>
    </row>
    <row r="251" spans="3:3">
      <c r="C251" s="16"/>
    </row>
    <row r="252" spans="3:3">
      <c r="C252" s="16"/>
    </row>
    <row r="253" spans="3:3">
      <c r="C253" s="16"/>
    </row>
    <row r="254" spans="3:3" ht="12.75" customHeight="1">
      <c r="C254" s="16"/>
    </row>
    <row r="255" spans="3:3">
      <c r="C255" s="16"/>
    </row>
    <row r="256" spans="3:3">
      <c r="C256" s="16"/>
    </row>
    <row r="257" spans="3:3">
      <c r="C257" s="16"/>
    </row>
    <row r="258" spans="3:3" ht="12.75" customHeight="1">
      <c r="C258" s="16"/>
    </row>
    <row r="259" spans="3:3">
      <c r="C259" s="16"/>
    </row>
    <row r="260" spans="3:3">
      <c r="C260" s="16"/>
    </row>
    <row r="261" spans="3:3">
      <c r="C261" s="16"/>
    </row>
    <row r="262" spans="3:3" ht="12.75" customHeight="1">
      <c r="C262" s="16"/>
    </row>
    <row r="263" spans="3:3">
      <c r="C263" s="16"/>
    </row>
    <row r="264" spans="3:3">
      <c r="C264" s="16"/>
    </row>
    <row r="265" spans="3:3">
      <c r="C265" s="16"/>
    </row>
    <row r="266" spans="3:3" ht="12.75" customHeight="1">
      <c r="C266" s="16"/>
    </row>
    <row r="267" spans="3:3">
      <c r="C267" s="16"/>
    </row>
  </sheetData>
  <mergeCells count="24">
    <mergeCell ref="B4:C4"/>
    <mergeCell ref="B5:C5"/>
    <mergeCell ref="R8:R11"/>
    <mergeCell ref="E9:E11"/>
    <mergeCell ref="G9:H9"/>
    <mergeCell ref="J9:J11"/>
    <mergeCell ref="L9:L11"/>
    <mergeCell ref="J8:Q8"/>
    <mergeCell ref="F9:F11"/>
    <mergeCell ref="I9:I11"/>
    <mergeCell ref="P10:P11"/>
    <mergeCell ref="P9:Q9"/>
    <mergeCell ref="O9:O11"/>
    <mergeCell ref="M10:M11"/>
    <mergeCell ref="N10:N11"/>
    <mergeCell ref="M9:N9"/>
    <mergeCell ref="K9:K11"/>
    <mergeCell ref="A8:A11"/>
    <mergeCell ref="D8:D11"/>
    <mergeCell ref="C8:C11"/>
    <mergeCell ref="E8:I8"/>
    <mergeCell ref="G10:G11"/>
    <mergeCell ref="H10:H11"/>
    <mergeCell ref="B8:B11"/>
  </mergeCells>
  <phoneticPr fontId="4" type="noConversion"/>
  <pageMargins left="0.19685039370078741" right="0.19685039370078741" top="0.98425196850393704" bottom="0.59055118110236227" header="0" footer="0"/>
  <pageSetup paperSize="9" scale="56" fitToHeight="6" orientation="landscape" r:id="rId1"/>
  <headerFooter differentFirst="1" alignWithMargins="0">
    <oddHeader>&amp;C&amp;P&amp;Rпродовження додатку 3</oddHeader>
  </headerFooter>
  <drawing r:id="rId2"/>
</worksheet>
</file>

<file path=xl/worksheets/sheet4.xml><?xml version="1.0" encoding="utf-8"?>
<worksheet xmlns="http://schemas.openxmlformats.org/spreadsheetml/2006/main" xmlns:r="http://schemas.openxmlformats.org/officeDocument/2006/relationships">
  <dimension ref="A1:AD61"/>
  <sheetViews>
    <sheetView view="pageBreakPreview" zoomScale="102" zoomScaleSheetLayoutView="102" workbookViewId="0">
      <selection activeCell="C55" sqref="C55"/>
    </sheetView>
  </sheetViews>
  <sheetFormatPr defaultRowHeight="12.75"/>
  <cols>
    <col min="1" max="1" width="19.42578125" customWidth="1"/>
    <col min="2" max="2" width="17.7109375" customWidth="1"/>
    <col min="3" max="3" width="75.5703125" customWidth="1"/>
    <col min="4" max="4" width="16" customWidth="1"/>
    <col min="6" max="6" width="16.28515625" hidden="1" customWidth="1"/>
  </cols>
  <sheetData>
    <row r="1" spans="1:30" ht="5.45" customHeight="1"/>
    <row r="2" spans="1:30" ht="18.75">
      <c r="C2" s="656" t="s">
        <v>542</v>
      </c>
      <c r="D2" s="656"/>
    </row>
    <row r="3" spans="1:30" ht="18.75">
      <c r="C3" s="656" t="s">
        <v>543</v>
      </c>
      <c r="D3" s="656"/>
    </row>
    <row r="4" spans="1:30" ht="39" customHeight="1">
      <c r="C4" s="473" t="s">
        <v>562</v>
      </c>
      <c r="D4" s="544"/>
    </row>
    <row r="5" spans="1:30" ht="18.75">
      <c r="C5" s="544"/>
      <c r="D5" s="544"/>
    </row>
    <row r="6" spans="1:30" ht="18.75">
      <c r="C6" s="544"/>
      <c r="D6" s="544"/>
    </row>
    <row r="8" spans="1:30" ht="25.9" customHeight="1">
      <c r="B8" s="657" t="s">
        <v>492</v>
      </c>
      <c r="C8" s="657"/>
    </row>
    <row r="9" spans="1:30" ht="19.149999999999999" customHeight="1">
      <c r="B9" s="658">
        <v>17532000000</v>
      </c>
      <c r="C9" s="659"/>
    </row>
    <row r="10" spans="1:30" ht="11.45" customHeight="1">
      <c r="C10" s="545" t="s">
        <v>544</v>
      </c>
    </row>
    <row r="11" spans="1:30" ht="30.6" customHeight="1">
      <c r="A11" s="660" t="s">
        <v>545</v>
      </c>
      <c r="B11" s="660"/>
      <c r="C11" s="660"/>
      <c r="D11" s="660"/>
    </row>
    <row r="12" spans="1:30" ht="3.6" customHeight="1"/>
    <row r="13" spans="1:30">
      <c r="D13" s="546" t="s">
        <v>546</v>
      </c>
    </row>
    <row r="14" spans="1:30" ht="13.15" customHeight="1">
      <c r="A14" s="661" t="s">
        <v>547</v>
      </c>
      <c r="B14" s="663" t="s">
        <v>559</v>
      </c>
      <c r="C14" s="664"/>
      <c r="D14" s="667" t="s">
        <v>313</v>
      </c>
      <c r="E14" s="547"/>
      <c r="F14" s="547"/>
      <c r="G14" s="547"/>
      <c r="H14" s="547"/>
      <c r="I14" s="547"/>
      <c r="J14" s="547"/>
      <c r="K14" s="547"/>
      <c r="L14" s="547"/>
      <c r="M14" s="547"/>
      <c r="N14" s="547"/>
      <c r="O14" s="547"/>
      <c r="P14" s="547"/>
      <c r="Q14" s="547"/>
      <c r="R14" s="547"/>
      <c r="S14" s="547"/>
      <c r="T14" s="547"/>
      <c r="U14" s="547"/>
      <c r="V14" s="547"/>
      <c r="W14" s="547"/>
      <c r="X14" s="547"/>
      <c r="Y14" s="547"/>
      <c r="Z14" s="547"/>
      <c r="AA14" s="547"/>
      <c r="AB14" s="547"/>
      <c r="AC14" s="547"/>
      <c r="AD14" s="547"/>
    </row>
    <row r="15" spans="1:30" ht="58.5" customHeight="1">
      <c r="A15" s="662"/>
      <c r="B15" s="665"/>
      <c r="C15" s="666"/>
      <c r="D15" s="668"/>
      <c r="E15" s="547"/>
      <c r="F15" s="547"/>
      <c r="G15" s="547"/>
      <c r="H15" s="547"/>
      <c r="I15" s="547"/>
      <c r="J15" s="547"/>
      <c r="K15" s="547"/>
      <c r="L15" s="547"/>
      <c r="M15" s="547"/>
      <c r="N15" s="547"/>
      <c r="O15" s="547"/>
      <c r="P15" s="547"/>
      <c r="Q15" s="547"/>
      <c r="R15" s="547"/>
      <c r="S15" s="547"/>
      <c r="T15" s="547"/>
      <c r="U15" s="547"/>
      <c r="V15" s="547"/>
      <c r="W15" s="547"/>
      <c r="X15" s="547"/>
      <c r="Y15" s="547"/>
      <c r="Z15" s="547"/>
      <c r="AA15" s="547"/>
      <c r="AB15" s="547"/>
      <c r="AC15" s="547"/>
      <c r="AD15" s="547"/>
    </row>
    <row r="16" spans="1:30" ht="13.9" customHeight="1">
      <c r="A16" s="548">
        <v>1</v>
      </c>
      <c r="B16" s="669">
        <v>2</v>
      </c>
      <c r="C16" s="670"/>
      <c r="D16" s="549">
        <v>3</v>
      </c>
      <c r="E16" s="547"/>
      <c r="F16" s="547"/>
      <c r="G16" s="547"/>
      <c r="H16" s="547"/>
      <c r="I16" s="547"/>
      <c r="J16" s="547"/>
      <c r="K16" s="547"/>
      <c r="L16" s="547"/>
      <c r="M16" s="547"/>
      <c r="N16" s="547"/>
      <c r="O16" s="547"/>
      <c r="P16" s="547"/>
      <c r="Q16" s="547"/>
      <c r="R16" s="547"/>
      <c r="S16" s="547"/>
      <c r="T16" s="547"/>
      <c r="U16" s="547"/>
      <c r="V16" s="547"/>
      <c r="W16" s="547"/>
      <c r="X16" s="547"/>
      <c r="Y16" s="547"/>
      <c r="Z16" s="547"/>
      <c r="AA16" s="547"/>
      <c r="AB16" s="547"/>
      <c r="AC16" s="547"/>
      <c r="AD16" s="547"/>
    </row>
    <row r="17" spans="1:30" ht="19.5">
      <c r="A17" s="671" t="s">
        <v>548</v>
      </c>
      <c r="B17" s="672"/>
      <c r="C17" s="673"/>
      <c r="D17" s="674"/>
      <c r="E17" s="547"/>
      <c r="F17" s="547"/>
      <c r="G17" s="547"/>
      <c r="H17" s="547"/>
      <c r="I17" s="547"/>
      <c r="J17" s="547"/>
      <c r="K17" s="547"/>
      <c r="L17" s="547"/>
      <c r="M17" s="547"/>
      <c r="N17" s="547"/>
      <c r="O17" s="547"/>
      <c r="P17" s="547"/>
      <c r="Q17" s="547"/>
      <c r="R17" s="547"/>
      <c r="S17" s="547"/>
      <c r="T17" s="547"/>
      <c r="U17" s="547"/>
      <c r="V17" s="547"/>
      <c r="W17" s="547"/>
      <c r="X17" s="547"/>
      <c r="Y17" s="547"/>
      <c r="Z17" s="547"/>
      <c r="AA17" s="547"/>
      <c r="AB17" s="547"/>
      <c r="AC17" s="547"/>
      <c r="AD17" s="547"/>
    </row>
    <row r="18" spans="1:30" ht="22.15" customHeight="1">
      <c r="A18" s="550">
        <v>41050000</v>
      </c>
      <c r="B18" s="675" t="s">
        <v>286</v>
      </c>
      <c r="C18" s="676"/>
      <c r="D18" s="551">
        <f>SUM(D19,D21,D23)</f>
        <v>1543100</v>
      </c>
      <c r="E18" s="547"/>
      <c r="F18" s="547"/>
      <c r="G18" s="547"/>
      <c r="H18" s="547"/>
      <c r="I18" s="547"/>
      <c r="J18" s="547"/>
      <c r="K18" s="547"/>
      <c r="L18" s="547"/>
      <c r="M18" s="547"/>
      <c r="N18" s="547"/>
      <c r="O18" s="547"/>
      <c r="P18" s="547"/>
      <c r="Q18" s="547"/>
      <c r="R18" s="547"/>
      <c r="S18" s="547"/>
      <c r="T18" s="547"/>
      <c r="U18" s="547"/>
      <c r="V18" s="547"/>
      <c r="W18" s="547"/>
      <c r="X18" s="547"/>
      <c r="Y18" s="547"/>
      <c r="Z18" s="547"/>
      <c r="AA18" s="547"/>
      <c r="AB18" s="547"/>
      <c r="AC18" s="547"/>
      <c r="AD18" s="547"/>
    </row>
    <row r="19" spans="1:30" ht="39.75" customHeight="1">
      <c r="A19" s="550">
        <v>41051000</v>
      </c>
      <c r="B19" s="654" t="s">
        <v>373</v>
      </c>
      <c r="C19" s="655"/>
      <c r="D19" s="551">
        <v>240830</v>
      </c>
      <c r="E19" s="547"/>
      <c r="F19" s="547"/>
      <c r="G19" s="547"/>
      <c r="H19" s="547"/>
      <c r="I19" s="547"/>
      <c r="J19" s="547"/>
      <c r="K19" s="547"/>
      <c r="L19" s="547"/>
      <c r="M19" s="547"/>
      <c r="N19" s="547"/>
      <c r="O19" s="547"/>
      <c r="P19" s="547"/>
      <c r="Q19" s="547"/>
      <c r="R19" s="547"/>
      <c r="S19" s="547"/>
      <c r="T19" s="547"/>
      <c r="U19" s="547"/>
      <c r="V19" s="547"/>
      <c r="W19" s="547"/>
      <c r="X19" s="547"/>
      <c r="Y19" s="547"/>
      <c r="Z19" s="547"/>
      <c r="AA19" s="547"/>
      <c r="AB19" s="547"/>
      <c r="AC19" s="547"/>
      <c r="AD19" s="547"/>
    </row>
    <row r="20" spans="1:30" ht="18.75">
      <c r="A20" s="550">
        <v>17100000000</v>
      </c>
      <c r="B20" s="677" t="s">
        <v>404</v>
      </c>
      <c r="C20" s="678"/>
      <c r="D20" s="551">
        <v>240830</v>
      </c>
      <c r="E20" s="547"/>
      <c r="F20" s="547"/>
      <c r="G20" s="547"/>
      <c r="H20" s="547"/>
      <c r="I20" s="547"/>
      <c r="J20" s="547"/>
      <c r="K20" s="547"/>
      <c r="L20" s="547"/>
      <c r="M20" s="547"/>
      <c r="N20" s="547"/>
      <c r="O20" s="547"/>
      <c r="P20" s="547"/>
      <c r="Q20" s="547"/>
      <c r="R20" s="547"/>
      <c r="S20" s="547"/>
      <c r="T20" s="547"/>
      <c r="U20" s="547"/>
      <c r="V20" s="547"/>
      <c r="W20" s="547"/>
      <c r="X20" s="547"/>
      <c r="Y20" s="547"/>
      <c r="Z20" s="547"/>
      <c r="AA20" s="547"/>
      <c r="AB20" s="547"/>
      <c r="AC20" s="547"/>
      <c r="AD20" s="547"/>
    </row>
    <row r="21" spans="1:30" ht="57.75" customHeight="1">
      <c r="A21" s="550">
        <v>41051200</v>
      </c>
      <c r="B21" s="654" t="s">
        <v>333</v>
      </c>
      <c r="C21" s="655"/>
      <c r="D21" s="551">
        <v>467670</v>
      </c>
      <c r="E21" s="547"/>
      <c r="F21" s="547"/>
      <c r="G21" s="547"/>
      <c r="H21" s="547"/>
      <c r="I21" s="547"/>
      <c r="J21" s="547"/>
      <c r="K21" s="547"/>
      <c r="L21" s="547"/>
      <c r="M21" s="547"/>
      <c r="N21" s="547"/>
      <c r="O21" s="547"/>
      <c r="P21" s="547"/>
      <c r="Q21" s="547"/>
      <c r="R21" s="547"/>
      <c r="S21" s="547"/>
      <c r="T21" s="547"/>
      <c r="U21" s="547"/>
      <c r="V21" s="547"/>
      <c r="W21" s="547"/>
      <c r="X21" s="547"/>
      <c r="Y21" s="547"/>
      <c r="Z21" s="547"/>
      <c r="AA21" s="547"/>
      <c r="AB21" s="547"/>
      <c r="AC21" s="547"/>
      <c r="AD21" s="547"/>
    </row>
    <row r="22" spans="1:30" ht="24" customHeight="1">
      <c r="A22" s="550">
        <v>17100000000</v>
      </c>
      <c r="B22" s="677" t="s">
        <v>404</v>
      </c>
      <c r="C22" s="678"/>
      <c r="D22" s="551">
        <v>467670</v>
      </c>
      <c r="E22" s="547"/>
      <c r="F22" s="547"/>
      <c r="G22" s="547"/>
      <c r="H22" s="547"/>
      <c r="I22" s="547"/>
      <c r="J22" s="547"/>
      <c r="K22" s="547"/>
      <c r="L22" s="547"/>
      <c r="M22" s="547"/>
      <c r="N22" s="547"/>
      <c r="O22" s="547"/>
      <c r="P22" s="547"/>
      <c r="Q22" s="547"/>
      <c r="R22" s="547"/>
      <c r="S22" s="547"/>
      <c r="T22" s="547"/>
      <c r="U22" s="547"/>
      <c r="V22" s="547"/>
      <c r="W22" s="547"/>
      <c r="X22" s="547"/>
      <c r="Y22" s="547"/>
      <c r="Z22" s="547"/>
      <c r="AA22" s="547"/>
      <c r="AB22" s="547"/>
      <c r="AC22" s="547"/>
      <c r="AD22" s="547"/>
    </row>
    <row r="23" spans="1:30" ht="60.75" customHeight="1">
      <c r="A23" s="550">
        <v>41055000</v>
      </c>
      <c r="B23" s="684" t="s">
        <v>463</v>
      </c>
      <c r="C23" s="685"/>
      <c r="D23" s="551">
        <v>834600</v>
      </c>
      <c r="E23" s="547"/>
      <c r="F23" s="547"/>
      <c r="G23" s="547"/>
      <c r="H23" s="547"/>
      <c r="I23" s="547"/>
      <c r="J23" s="547"/>
      <c r="K23" s="547"/>
      <c r="L23" s="547"/>
      <c r="M23" s="547"/>
      <c r="N23" s="547"/>
      <c r="O23" s="547"/>
      <c r="P23" s="547"/>
      <c r="Q23" s="547"/>
      <c r="R23" s="547"/>
      <c r="S23" s="547"/>
      <c r="T23" s="547"/>
      <c r="U23" s="547"/>
      <c r="V23" s="547"/>
      <c r="W23" s="547"/>
      <c r="X23" s="547"/>
      <c r="Y23" s="547"/>
      <c r="Z23" s="547"/>
      <c r="AA23" s="547"/>
      <c r="AB23" s="547"/>
      <c r="AC23" s="547"/>
      <c r="AD23" s="547"/>
    </row>
    <row r="24" spans="1:30" ht="22.15" customHeight="1">
      <c r="A24" s="550">
        <v>17100000000</v>
      </c>
      <c r="B24" s="677" t="s">
        <v>404</v>
      </c>
      <c r="C24" s="678"/>
      <c r="D24" s="551">
        <v>834600</v>
      </c>
      <c r="E24" s="547"/>
      <c r="F24" s="547"/>
      <c r="G24" s="547"/>
      <c r="H24" s="547"/>
      <c r="I24" s="547"/>
      <c r="J24" s="547"/>
      <c r="K24" s="547"/>
      <c r="L24" s="547"/>
      <c r="M24" s="547"/>
      <c r="N24" s="547"/>
      <c r="O24" s="547"/>
      <c r="P24" s="547"/>
      <c r="Q24" s="547"/>
      <c r="R24" s="547"/>
      <c r="S24" s="547"/>
      <c r="T24" s="547"/>
      <c r="U24" s="547"/>
      <c r="V24" s="547"/>
      <c r="W24" s="547"/>
      <c r="X24" s="547"/>
      <c r="Y24" s="547"/>
      <c r="Z24" s="547"/>
      <c r="AA24" s="547"/>
      <c r="AB24" s="547"/>
      <c r="AC24" s="547"/>
      <c r="AD24" s="547"/>
    </row>
    <row r="25" spans="1:30" ht="30.6" customHeight="1">
      <c r="A25" s="671" t="s">
        <v>549</v>
      </c>
      <c r="B25" s="672"/>
      <c r="C25" s="673"/>
      <c r="D25" s="674"/>
      <c r="E25" s="547"/>
      <c r="F25" s="547"/>
      <c r="G25" s="547"/>
      <c r="H25" s="547"/>
      <c r="I25" s="547"/>
      <c r="J25" s="547"/>
      <c r="K25" s="547"/>
      <c r="L25" s="547"/>
      <c r="M25" s="547"/>
      <c r="N25" s="547"/>
      <c r="O25" s="547"/>
      <c r="P25" s="547"/>
      <c r="Q25" s="547"/>
      <c r="R25" s="547"/>
      <c r="S25" s="547"/>
      <c r="T25" s="547"/>
      <c r="U25" s="547"/>
      <c r="V25" s="547"/>
      <c r="W25" s="547"/>
      <c r="X25" s="547"/>
      <c r="Y25" s="547"/>
      <c r="Z25" s="547"/>
      <c r="AA25" s="547"/>
      <c r="AB25" s="547"/>
      <c r="AC25" s="547"/>
      <c r="AD25" s="547"/>
    </row>
    <row r="26" spans="1:30" ht="21.6" customHeight="1">
      <c r="A26" s="552"/>
      <c r="B26" s="679"/>
      <c r="C26" s="680"/>
      <c r="D26" s="553"/>
      <c r="E26" s="547"/>
      <c r="F26" s="547"/>
      <c r="G26" s="547"/>
      <c r="H26" s="547"/>
      <c r="I26" s="547"/>
      <c r="J26" s="547"/>
      <c r="K26" s="547"/>
      <c r="L26" s="547"/>
      <c r="M26" s="547"/>
      <c r="N26" s="547"/>
      <c r="O26" s="547"/>
      <c r="P26" s="547"/>
      <c r="Q26" s="547"/>
      <c r="R26" s="547"/>
      <c r="S26" s="547"/>
      <c r="T26" s="547"/>
      <c r="U26" s="547"/>
      <c r="V26" s="547"/>
      <c r="W26" s="547"/>
      <c r="X26" s="547"/>
      <c r="Y26" s="547"/>
      <c r="Z26" s="547"/>
      <c r="AA26" s="547"/>
      <c r="AB26" s="547"/>
      <c r="AC26" s="547"/>
      <c r="AD26" s="547"/>
    </row>
    <row r="27" spans="1:30" ht="20.25">
      <c r="A27" s="554" t="s">
        <v>406</v>
      </c>
      <c r="B27" s="675" t="s">
        <v>560</v>
      </c>
      <c r="C27" s="676"/>
      <c r="D27" s="586">
        <f>SUM(D28:D29)</f>
        <v>1543100</v>
      </c>
      <c r="E27" s="547"/>
      <c r="F27" s="547"/>
      <c r="G27" s="547"/>
      <c r="H27" s="547"/>
      <c r="I27" s="547"/>
      <c r="J27" s="547"/>
      <c r="K27" s="547"/>
      <c r="L27" s="547"/>
      <c r="M27" s="547"/>
      <c r="N27" s="547"/>
      <c r="O27" s="547"/>
      <c r="P27" s="547"/>
      <c r="Q27" s="547"/>
      <c r="R27" s="547"/>
      <c r="S27" s="547"/>
      <c r="T27" s="547"/>
      <c r="U27" s="547"/>
      <c r="V27" s="547"/>
      <c r="W27" s="547"/>
      <c r="X27" s="547"/>
      <c r="Y27" s="547"/>
      <c r="Z27" s="547"/>
      <c r="AA27" s="547"/>
      <c r="AB27" s="547"/>
      <c r="AC27" s="547"/>
      <c r="AD27" s="547"/>
    </row>
    <row r="28" spans="1:30" ht="20.25">
      <c r="A28" s="554" t="s">
        <v>406</v>
      </c>
      <c r="B28" s="677" t="s">
        <v>550</v>
      </c>
      <c r="C28" s="678"/>
      <c r="D28" s="551">
        <f>SUM(D18)</f>
        <v>1543100</v>
      </c>
      <c r="E28" s="547"/>
      <c r="F28" s="547"/>
      <c r="G28" s="547"/>
      <c r="H28" s="547"/>
      <c r="I28" s="547"/>
      <c r="J28" s="547"/>
      <c r="K28" s="547"/>
      <c r="L28" s="547"/>
      <c r="M28" s="547"/>
      <c r="N28" s="547"/>
      <c r="O28" s="547"/>
      <c r="P28" s="547"/>
      <c r="Q28" s="547"/>
      <c r="R28" s="547"/>
      <c r="S28" s="547"/>
      <c r="T28" s="547"/>
      <c r="U28" s="547"/>
      <c r="V28" s="547"/>
      <c r="W28" s="547"/>
      <c r="X28" s="547"/>
      <c r="Y28" s="547"/>
      <c r="Z28" s="547"/>
      <c r="AA28" s="547"/>
      <c r="AB28" s="547"/>
      <c r="AC28" s="547"/>
      <c r="AD28" s="547"/>
    </row>
    <row r="29" spans="1:30" ht="20.25">
      <c r="A29" s="555" t="s">
        <v>406</v>
      </c>
      <c r="B29" s="686" t="s">
        <v>551</v>
      </c>
      <c r="C29" s="687"/>
      <c r="D29" s="556"/>
      <c r="E29" s="547"/>
      <c r="F29" s="547"/>
      <c r="G29" s="547"/>
      <c r="H29" s="547"/>
      <c r="I29" s="547"/>
      <c r="J29" s="547"/>
      <c r="K29" s="547"/>
      <c r="L29" s="547"/>
      <c r="M29" s="547"/>
      <c r="N29" s="547"/>
      <c r="O29" s="547"/>
      <c r="P29" s="547"/>
      <c r="Q29" s="547"/>
      <c r="R29" s="547"/>
      <c r="S29" s="547"/>
      <c r="T29" s="547"/>
      <c r="U29" s="547"/>
      <c r="V29" s="547"/>
      <c r="W29" s="547"/>
      <c r="X29" s="547"/>
      <c r="Y29" s="547"/>
      <c r="Z29" s="547"/>
      <c r="AA29" s="547"/>
      <c r="AB29" s="547"/>
      <c r="AC29" s="547"/>
      <c r="AD29" s="547"/>
    </row>
    <row r="30" spans="1:30" ht="10.15" customHeight="1">
      <c r="A30" s="557"/>
      <c r="B30" s="557"/>
      <c r="C30" s="558"/>
      <c r="D30" s="559"/>
      <c r="E30" s="547"/>
      <c r="F30" s="547"/>
      <c r="G30" s="547"/>
      <c r="H30" s="547"/>
      <c r="I30" s="547"/>
      <c r="J30" s="547"/>
      <c r="K30" s="547"/>
      <c r="L30" s="547"/>
      <c r="M30" s="547"/>
      <c r="N30" s="547"/>
      <c r="O30" s="547"/>
      <c r="P30" s="547"/>
      <c r="Q30" s="547"/>
      <c r="R30" s="547"/>
      <c r="S30" s="547"/>
      <c r="T30" s="547"/>
      <c r="U30" s="547"/>
      <c r="V30" s="547"/>
      <c r="W30" s="547"/>
      <c r="X30" s="547"/>
      <c r="Y30" s="547"/>
      <c r="Z30" s="547"/>
      <c r="AA30" s="547"/>
      <c r="AB30" s="547"/>
      <c r="AC30" s="547"/>
      <c r="AD30" s="547"/>
    </row>
    <row r="31" spans="1:30" ht="20.25">
      <c r="A31" s="557"/>
      <c r="B31" s="557"/>
      <c r="C31" s="558"/>
      <c r="D31" s="559"/>
      <c r="E31" s="547"/>
      <c r="F31" s="547"/>
      <c r="G31" s="547"/>
      <c r="H31" s="547"/>
      <c r="I31" s="547"/>
      <c r="J31" s="547"/>
      <c r="K31" s="547"/>
      <c r="L31" s="547"/>
      <c r="M31" s="547"/>
      <c r="N31" s="547"/>
      <c r="O31" s="547"/>
      <c r="P31" s="547"/>
      <c r="Q31" s="547"/>
      <c r="R31" s="547"/>
      <c r="S31" s="547"/>
      <c r="T31" s="547"/>
      <c r="U31" s="547"/>
      <c r="V31" s="547"/>
      <c r="W31" s="547"/>
      <c r="X31" s="547"/>
      <c r="Y31" s="547"/>
      <c r="Z31" s="547"/>
      <c r="AA31" s="547"/>
      <c r="AB31" s="547"/>
      <c r="AC31" s="547"/>
      <c r="AD31" s="547"/>
    </row>
    <row r="32" spans="1:30" ht="20.25">
      <c r="A32" s="688" t="s">
        <v>552</v>
      </c>
      <c r="B32" s="689"/>
      <c r="C32" s="689"/>
      <c r="D32" s="689"/>
      <c r="E32" s="547"/>
      <c r="F32" s="547"/>
      <c r="G32" s="547"/>
      <c r="H32" s="547"/>
      <c r="I32" s="547"/>
      <c r="J32" s="547"/>
      <c r="K32" s="547"/>
      <c r="L32" s="547"/>
      <c r="M32" s="547"/>
      <c r="N32" s="547"/>
      <c r="O32" s="547"/>
      <c r="P32" s="547"/>
      <c r="Q32" s="547"/>
      <c r="R32" s="547"/>
      <c r="S32" s="547"/>
      <c r="T32" s="547"/>
      <c r="U32" s="547"/>
      <c r="V32" s="547"/>
      <c r="W32" s="547"/>
      <c r="X32" s="547"/>
      <c r="Y32" s="547"/>
      <c r="Z32" s="547"/>
      <c r="AA32" s="547"/>
      <c r="AB32" s="547"/>
      <c r="AC32" s="547"/>
      <c r="AD32" s="547"/>
    </row>
    <row r="33" spans="1:30" ht="6" customHeight="1">
      <c r="E33" s="547"/>
      <c r="F33" s="547"/>
      <c r="G33" s="547"/>
      <c r="H33" s="547"/>
      <c r="I33" s="547"/>
      <c r="J33" s="547"/>
      <c r="K33" s="547"/>
      <c r="L33" s="547"/>
      <c r="M33" s="547"/>
      <c r="N33" s="547"/>
      <c r="O33" s="547"/>
      <c r="P33" s="547"/>
      <c r="Q33" s="547"/>
      <c r="R33" s="547"/>
      <c r="S33" s="547"/>
      <c r="T33" s="547"/>
      <c r="U33" s="547"/>
      <c r="V33" s="547"/>
      <c r="W33" s="547"/>
      <c r="X33" s="547"/>
      <c r="Y33" s="547"/>
      <c r="Z33" s="547"/>
      <c r="AA33" s="547"/>
      <c r="AB33" s="547"/>
      <c r="AC33" s="547"/>
      <c r="AD33" s="547"/>
    </row>
    <row r="34" spans="1:30" ht="19.899999999999999" customHeight="1">
      <c r="D34" t="s">
        <v>546</v>
      </c>
      <c r="E34" s="547"/>
      <c r="F34" s="547"/>
      <c r="G34" s="547"/>
      <c r="H34" s="547"/>
      <c r="I34" s="547"/>
      <c r="J34" s="547"/>
      <c r="K34" s="547"/>
      <c r="L34" s="547"/>
      <c r="M34" s="547"/>
      <c r="N34" s="547"/>
      <c r="O34" s="547"/>
      <c r="P34" s="547"/>
      <c r="Q34" s="547"/>
      <c r="R34" s="547"/>
      <c r="S34" s="547"/>
      <c r="T34" s="547"/>
      <c r="U34" s="547"/>
      <c r="V34" s="547"/>
      <c r="W34" s="547"/>
      <c r="X34" s="547"/>
      <c r="Y34" s="547"/>
      <c r="Z34" s="547"/>
      <c r="AA34" s="547"/>
      <c r="AB34" s="547"/>
      <c r="AC34" s="547"/>
      <c r="AD34" s="547"/>
    </row>
    <row r="35" spans="1:30" ht="21" customHeight="1">
      <c r="A35" s="690" t="s">
        <v>553</v>
      </c>
      <c r="B35" s="690" t="s">
        <v>554</v>
      </c>
      <c r="C35" s="692" t="s">
        <v>555</v>
      </c>
      <c r="D35" s="694" t="s">
        <v>313</v>
      </c>
      <c r="E35" s="547"/>
      <c r="F35" s="547"/>
      <c r="G35" s="547"/>
      <c r="H35" s="547"/>
      <c r="I35" s="547"/>
      <c r="J35" s="547"/>
      <c r="K35" s="547"/>
      <c r="L35" s="547"/>
      <c r="M35" s="547"/>
      <c r="N35" s="547"/>
      <c r="O35" s="547"/>
      <c r="P35" s="547"/>
      <c r="Q35" s="547"/>
      <c r="R35" s="547"/>
      <c r="S35" s="547"/>
      <c r="T35" s="547"/>
      <c r="U35" s="547"/>
      <c r="V35" s="547"/>
      <c r="W35" s="547"/>
      <c r="X35" s="547"/>
      <c r="Y35" s="547"/>
      <c r="Z35" s="547"/>
      <c r="AA35" s="547"/>
      <c r="AB35" s="547"/>
      <c r="AC35" s="547"/>
      <c r="AD35" s="547"/>
    </row>
    <row r="36" spans="1:30" ht="97.15" customHeight="1">
      <c r="A36" s="691"/>
      <c r="B36" s="691"/>
      <c r="C36" s="693"/>
      <c r="D36" s="695"/>
      <c r="E36" s="547"/>
      <c r="F36" s="547"/>
      <c r="G36" s="547"/>
      <c r="H36" s="547"/>
      <c r="I36" s="547"/>
      <c r="J36" s="547"/>
      <c r="K36" s="547"/>
      <c r="L36" s="547"/>
      <c r="M36" s="547"/>
      <c r="N36" s="547"/>
      <c r="O36" s="547"/>
      <c r="P36" s="547"/>
      <c r="Q36" s="547"/>
      <c r="R36" s="547"/>
      <c r="S36" s="547"/>
      <c r="T36" s="547"/>
      <c r="U36" s="547"/>
      <c r="V36" s="547"/>
      <c r="W36" s="547"/>
      <c r="X36" s="547"/>
      <c r="Y36" s="547"/>
      <c r="Z36" s="547"/>
      <c r="AA36" s="547"/>
      <c r="AB36" s="547"/>
      <c r="AC36" s="547"/>
      <c r="AD36" s="547"/>
    </row>
    <row r="37" spans="1:30" ht="12" customHeight="1">
      <c r="A37" s="548">
        <v>1</v>
      </c>
      <c r="B37" s="560">
        <v>2</v>
      </c>
      <c r="C37" s="561">
        <v>3</v>
      </c>
      <c r="D37" s="549">
        <v>4</v>
      </c>
      <c r="E37" s="547"/>
      <c r="F37" s="547"/>
      <c r="G37" s="547"/>
      <c r="H37" s="547"/>
      <c r="I37" s="547"/>
      <c r="J37" s="547"/>
      <c r="K37" s="547"/>
      <c r="L37" s="547"/>
      <c r="M37" s="547"/>
      <c r="N37" s="547"/>
      <c r="O37" s="547"/>
      <c r="P37" s="547"/>
      <c r="Q37" s="547"/>
      <c r="R37" s="547"/>
      <c r="S37" s="547"/>
      <c r="T37" s="547"/>
      <c r="U37" s="547"/>
      <c r="V37" s="547"/>
      <c r="W37" s="547"/>
      <c r="X37" s="547"/>
      <c r="Y37" s="547"/>
      <c r="Z37" s="547"/>
      <c r="AA37" s="547"/>
      <c r="AB37" s="547"/>
      <c r="AC37" s="547"/>
      <c r="AD37" s="547"/>
    </row>
    <row r="38" spans="1:30" ht="19.5">
      <c r="A38" s="671" t="s">
        <v>556</v>
      </c>
      <c r="B38" s="672"/>
      <c r="C38" s="681"/>
      <c r="D38" s="674"/>
      <c r="E38" s="547"/>
      <c r="F38" s="547"/>
      <c r="G38" s="547"/>
      <c r="H38" s="547"/>
      <c r="I38" s="547"/>
      <c r="J38" s="547"/>
      <c r="K38" s="547"/>
      <c r="L38" s="547"/>
      <c r="M38" s="547"/>
      <c r="N38" s="547"/>
      <c r="O38" s="547"/>
      <c r="P38" s="547"/>
      <c r="Q38" s="547"/>
      <c r="R38" s="547"/>
      <c r="S38" s="547"/>
      <c r="T38" s="547"/>
      <c r="U38" s="547"/>
      <c r="V38" s="547"/>
      <c r="W38" s="547"/>
      <c r="X38" s="547"/>
      <c r="Y38" s="547"/>
      <c r="Z38" s="547"/>
      <c r="AA38" s="547"/>
      <c r="AB38" s="547"/>
      <c r="AC38" s="547"/>
      <c r="AD38" s="547"/>
    </row>
    <row r="39" spans="1:30" ht="19.5">
      <c r="A39" s="562"/>
      <c r="B39" s="563"/>
      <c r="C39" s="564"/>
      <c r="D39" s="565"/>
      <c r="E39" s="547"/>
      <c r="F39" s="547"/>
      <c r="G39" s="547"/>
      <c r="H39" s="547"/>
      <c r="I39" s="547"/>
      <c r="J39" s="547"/>
      <c r="K39" s="547"/>
      <c r="L39" s="547"/>
      <c r="M39" s="547"/>
      <c r="N39" s="547"/>
      <c r="O39" s="547"/>
      <c r="P39" s="547"/>
      <c r="Q39" s="547"/>
      <c r="R39" s="547"/>
      <c r="S39" s="547"/>
      <c r="T39" s="547"/>
      <c r="U39" s="547"/>
      <c r="V39" s="547"/>
      <c r="W39" s="547"/>
      <c r="X39" s="547"/>
      <c r="Y39" s="547"/>
      <c r="Z39" s="547"/>
      <c r="AA39" s="547"/>
      <c r="AB39" s="547"/>
      <c r="AC39" s="547"/>
      <c r="AD39" s="547"/>
    </row>
    <row r="40" spans="1:30" ht="19.5" hidden="1">
      <c r="A40" s="566"/>
      <c r="B40" s="567"/>
      <c r="C40" s="568"/>
      <c r="D40" s="565"/>
      <c r="E40" s="547"/>
      <c r="F40" s="547"/>
      <c r="G40" s="547"/>
      <c r="H40" s="547"/>
      <c r="I40" s="547"/>
      <c r="J40" s="547"/>
      <c r="K40" s="547"/>
      <c r="L40" s="547"/>
      <c r="M40" s="547"/>
      <c r="N40" s="547"/>
      <c r="O40" s="547"/>
      <c r="P40" s="547"/>
      <c r="Q40" s="547"/>
      <c r="R40" s="547"/>
      <c r="S40" s="547"/>
      <c r="T40" s="547"/>
      <c r="U40" s="547"/>
      <c r="V40" s="547"/>
      <c r="W40" s="547"/>
      <c r="X40" s="547"/>
      <c r="Y40" s="547"/>
      <c r="Z40" s="547"/>
      <c r="AA40" s="547"/>
      <c r="AB40" s="547"/>
      <c r="AC40" s="547"/>
      <c r="AD40" s="547"/>
    </row>
    <row r="41" spans="1:30" ht="23.25" hidden="1" customHeight="1">
      <c r="A41" s="569"/>
      <c r="B41" s="570"/>
      <c r="C41" s="571"/>
      <c r="D41" s="572"/>
      <c r="E41" s="547"/>
      <c r="F41" s="547"/>
      <c r="G41" s="547"/>
      <c r="H41" s="547"/>
      <c r="I41" s="547"/>
      <c r="J41" s="547"/>
      <c r="K41" s="547"/>
      <c r="L41" s="547"/>
      <c r="M41" s="547"/>
      <c r="N41" s="547"/>
      <c r="O41" s="547"/>
      <c r="P41" s="547"/>
      <c r="Q41" s="547"/>
      <c r="R41" s="547"/>
      <c r="S41" s="547"/>
      <c r="T41" s="547"/>
      <c r="U41" s="547"/>
      <c r="V41" s="547"/>
      <c r="W41" s="547"/>
      <c r="X41" s="547"/>
      <c r="Y41" s="547"/>
      <c r="Z41" s="547"/>
      <c r="AA41" s="547"/>
      <c r="AB41" s="547"/>
      <c r="AC41" s="547"/>
      <c r="AD41" s="547"/>
    </row>
    <row r="42" spans="1:30" ht="25.5" hidden="1" customHeight="1">
      <c r="A42" s="550"/>
      <c r="B42" s="573"/>
      <c r="C42" s="574"/>
      <c r="D42" s="551"/>
      <c r="E42" s="547"/>
      <c r="F42" s="547"/>
      <c r="G42" s="547"/>
      <c r="H42" s="547"/>
      <c r="I42" s="547"/>
      <c r="J42" s="547"/>
      <c r="K42" s="547"/>
      <c r="L42" s="547"/>
      <c r="M42" s="547"/>
      <c r="N42" s="547"/>
      <c r="O42" s="547"/>
      <c r="P42" s="547"/>
      <c r="Q42" s="547"/>
      <c r="R42" s="547"/>
      <c r="S42" s="547"/>
      <c r="T42" s="547"/>
      <c r="U42" s="547"/>
      <c r="V42" s="547"/>
      <c r="W42" s="547"/>
      <c r="X42" s="547"/>
      <c r="Y42" s="547"/>
      <c r="Z42" s="547"/>
      <c r="AA42" s="547"/>
      <c r="AB42" s="547"/>
      <c r="AC42" s="547"/>
      <c r="AD42" s="547"/>
    </row>
    <row r="43" spans="1:30" ht="83.25" hidden="1" customHeight="1">
      <c r="A43" s="575"/>
      <c r="B43" s="576"/>
      <c r="C43" s="577"/>
      <c r="D43" s="578"/>
      <c r="E43" s="547"/>
      <c r="F43" s="547"/>
      <c r="G43" s="547"/>
      <c r="H43" s="547"/>
      <c r="I43" s="547"/>
      <c r="J43" s="547"/>
      <c r="K43" s="547"/>
      <c r="L43" s="547"/>
      <c r="M43" s="547"/>
      <c r="N43" s="547"/>
      <c r="O43" s="547"/>
      <c r="P43" s="547"/>
      <c r="Q43" s="547"/>
      <c r="R43" s="547"/>
      <c r="S43" s="547"/>
      <c r="T43" s="547"/>
      <c r="U43" s="547"/>
      <c r="V43" s="547"/>
      <c r="W43" s="547"/>
      <c r="X43" s="547"/>
      <c r="Y43" s="547"/>
      <c r="Z43" s="547"/>
      <c r="AA43" s="547"/>
      <c r="AB43" s="547"/>
      <c r="AC43" s="547"/>
      <c r="AD43" s="547"/>
    </row>
    <row r="44" spans="1:30" ht="23.25" hidden="1" customHeight="1">
      <c r="A44" s="569"/>
      <c r="B44" s="570"/>
      <c r="C44" s="579"/>
      <c r="D44" s="572"/>
      <c r="E44" s="547"/>
      <c r="F44" s="547"/>
      <c r="G44" s="547"/>
      <c r="H44" s="547"/>
      <c r="I44" s="547"/>
      <c r="J44" s="547"/>
      <c r="K44" s="547"/>
      <c r="L44" s="547"/>
      <c r="M44" s="547"/>
      <c r="N44" s="547"/>
      <c r="O44" s="547"/>
      <c r="P44" s="547"/>
      <c r="Q44" s="547"/>
      <c r="R44" s="547"/>
      <c r="S44" s="547"/>
      <c r="T44" s="547"/>
      <c r="U44" s="547"/>
      <c r="V44" s="547"/>
      <c r="W44" s="547"/>
      <c r="X44" s="547"/>
      <c r="Y44" s="547"/>
      <c r="Z44" s="547"/>
      <c r="AA44" s="547"/>
      <c r="AB44" s="547"/>
      <c r="AC44" s="547"/>
      <c r="AD44" s="547"/>
    </row>
    <row r="45" spans="1:30" ht="21.75" hidden="1" customHeight="1">
      <c r="A45" s="550"/>
      <c r="B45" s="573"/>
      <c r="C45" s="574"/>
      <c r="D45" s="551"/>
      <c r="E45" s="547"/>
      <c r="F45" s="547"/>
      <c r="G45" s="547"/>
      <c r="H45" s="547"/>
      <c r="I45" s="547"/>
      <c r="J45" s="547"/>
      <c r="K45" s="547"/>
      <c r="L45" s="547"/>
      <c r="M45" s="547"/>
      <c r="N45" s="547"/>
      <c r="O45" s="547"/>
      <c r="P45" s="547"/>
      <c r="Q45" s="547"/>
      <c r="R45" s="547"/>
      <c r="S45" s="547"/>
      <c r="T45" s="547"/>
      <c r="U45" s="547"/>
      <c r="V45" s="547"/>
      <c r="W45" s="547"/>
      <c r="X45" s="547"/>
      <c r="Y45" s="547"/>
      <c r="Z45" s="547"/>
      <c r="AA45" s="547"/>
      <c r="AB45" s="547"/>
      <c r="AC45" s="547"/>
      <c r="AD45" s="547"/>
    </row>
    <row r="46" spans="1:30" ht="21.75" hidden="1" customHeight="1">
      <c r="A46" s="550"/>
      <c r="B46" s="573"/>
      <c r="C46" s="580"/>
      <c r="D46" s="581"/>
      <c r="E46" s="547"/>
      <c r="F46" s="547"/>
      <c r="G46" s="547"/>
      <c r="H46" s="547"/>
      <c r="I46" s="547"/>
      <c r="J46" s="547"/>
      <c r="K46" s="547"/>
      <c r="L46" s="547"/>
      <c r="M46" s="547"/>
      <c r="N46" s="547"/>
      <c r="O46" s="547"/>
      <c r="P46" s="547"/>
      <c r="Q46" s="547"/>
      <c r="R46" s="547"/>
      <c r="S46" s="547"/>
      <c r="T46" s="547"/>
      <c r="U46" s="547"/>
      <c r="V46" s="547"/>
      <c r="W46" s="547"/>
      <c r="X46" s="547"/>
      <c r="Y46" s="547"/>
      <c r="Z46" s="547"/>
      <c r="AA46" s="547"/>
      <c r="AB46" s="547"/>
      <c r="AC46" s="547"/>
      <c r="AD46" s="547"/>
    </row>
    <row r="47" spans="1:30" ht="18.75" hidden="1">
      <c r="A47" s="575"/>
      <c r="B47" s="576"/>
      <c r="C47" s="582"/>
      <c r="D47" s="553"/>
      <c r="E47" s="547"/>
      <c r="F47" s="547"/>
      <c r="G47" s="547"/>
      <c r="H47" s="547"/>
      <c r="I47" s="547"/>
      <c r="J47" s="547"/>
      <c r="K47" s="547"/>
      <c r="L47" s="547"/>
      <c r="M47" s="547"/>
      <c r="N47" s="547"/>
      <c r="O47" s="547"/>
      <c r="P47" s="547"/>
      <c r="Q47" s="547"/>
      <c r="R47" s="547"/>
      <c r="S47" s="547"/>
      <c r="T47" s="547"/>
      <c r="U47" s="547"/>
      <c r="V47" s="547"/>
      <c r="W47" s="547"/>
      <c r="X47" s="547"/>
      <c r="Y47" s="547"/>
      <c r="Z47" s="547"/>
      <c r="AA47" s="547"/>
      <c r="AB47" s="547"/>
      <c r="AC47" s="547"/>
      <c r="AD47" s="547"/>
    </row>
    <row r="48" spans="1:30" ht="19.5">
      <c r="A48" s="671" t="s">
        <v>557</v>
      </c>
      <c r="B48" s="672"/>
      <c r="C48" s="673"/>
      <c r="D48" s="674"/>
      <c r="E48" s="547"/>
      <c r="F48" s="547"/>
      <c r="G48" s="547"/>
      <c r="H48" s="547"/>
      <c r="I48" s="547"/>
      <c r="J48" s="547"/>
      <c r="K48" s="547"/>
      <c r="L48" s="547"/>
      <c r="M48" s="547"/>
      <c r="N48" s="547"/>
      <c r="O48" s="547"/>
      <c r="P48" s="547"/>
      <c r="Q48" s="547"/>
      <c r="R48" s="547"/>
      <c r="S48" s="547"/>
      <c r="T48" s="547"/>
      <c r="U48" s="547"/>
      <c r="V48" s="547"/>
      <c r="W48" s="547"/>
      <c r="X48" s="547"/>
      <c r="Y48" s="547"/>
      <c r="Z48" s="547"/>
      <c r="AA48" s="547"/>
      <c r="AB48" s="547"/>
      <c r="AC48" s="547"/>
      <c r="AD48" s="547"/>
    </row>
    <row r="49" spans="1:30" ht="22.5" customHeight="1">
      <c r="A49" s="569"/>
      <c r="B49" s="570"/>
      <c r="C49" s="579"/>
      <c r="D49" s="572"/>
      <c r="E49" s="547"/>
      <c r="F49" s="547"/>
      <c r="G49" s="547"/>
      <c r="H49" s="547"/>
      <c r="I49" s="547"/>
      <c r="J49" s="547"/>
      <c r="K49" s="547"/>
      <c r="L49" s="547"/>
      <c r="M49" s="547"/>
      <c r="N49" s="547"/>
      <c r="O49" s="547"/>
      <c r="P49" s="547"/>
      <c r="Q49" s="547"/>
      <c r="R49" s="547"/>
      <c r="S49" s="547"/>
      <c r="T49" s="547"/>
      <c r="U49" s="547"/>
      <c r="V49" s="547"/>
      <c r="W49" s="547"/>
      <c r="X49" s="547"/>
      <c r="Y49" s="547"/>
      <c r="Z49" s="547"/>
      <c r="AA49" s="547"/>
      <c r="AB49" s="547"/>
      <c r="AC49" s="547"/>
      <c r="AD49" s="547"/>
    </row>
    <row r="50" spans="1:30" ht="21.75" hidden="1" customHeight="1">
      <c r="A50" s="550"/>
      <c r="B50" s="573"/>
      <c r="C50" s="574"/>
      <c r="D50" s="551"/>
      <c r="E50" s="547"/>
      <c r="F50" s="547"/>
      <c r="G50" s="547"/>
      <c r="H50" s="547"/>
      <c r="I50" s="547"/>
      <c r="J50" s="547"/>
      <c r="K50" s="547"/>
      <c r="L50" s="547"/>
      <c r="M50" s="547"/>
      <c r="N50" s="547"/>
      <c r="O50" s="547"/>
      <c r="P50" s="547"/>
      <c r="Q50" s="547"/>
      <c r="R50" s="547"/>
      <c r="S50" s="547"/>
      <c r="T50" s="547"/>
      <c r="U50" s="547"/>
      <c r="V50" s="547"/>
      <c r="W50" s="547"/>
      <c r="X50" s="547"/>
      <c r="Y50" s="547"/>
      <c r="Z50" s="547"/>
      <c r="AA50" s="547"/>
      <c r="AB50" s="547"/>
      <c r="AC50" s="547"/>
      <c r="AD50" s="547"/>
    </row>
    <row r="51" spans="1:30" ht="21.75" hidden="1" customHeight="1">
      <c r="A51" s="583"/>
      <c r="B51" s="573"/>
      <c r="C51" s="580"/>
      <c r="D51" s="581"/>
      <c r="E51" s="547"/>
      <c r="F51" s="547"/>
      <c r="G51" s="547"/>
      <c r="H51" s="547"/>
      <c r="I51" s="547"/>
      <c r="J51" s="547"/>
      <c r="K51" s="547"/>
      <c r="L51" s="547"/>
      <c r="M51" s="547"/>
      <c r="N51" s="547"/>
      <c r="O51" s="547"/>
      <c r="P51" s="547"/>
      <c r="Q51" s="547"/>
      <c r="R51" s="547"/>
      <c r="S51" s="547"/>
      <c r="T51" s="547"/>
      <c r="U51" s="547"/>
      <c r="V51" s="547"/>
      <c r="W51" s="547"/>
      <c r="X51" s="547"/>
      <c r="Y51" s="547"/>
      <c r="Z51" s="547"/>
      <c r="AA51" s="547"/>
      <c r="AB51" s="547"/>
      <c r="AC51" s="547"/>
      <c r="AD51" s="547"/>
    </row>
    <row r="52" spans="1:30" ht="20.25">
      <c r="A52" s="584" t="s">
        <v>406</v>
      </c>
      <c r="B52" s="585" t="s">
        <v>406</v>
      </c>
      <c r="C52" s="592" t="s">
        <v>560</v>
      </c>
      <c r="D52" s="586"/>
      <c r="F52" s="294">
        <f>SUM(D39,D41,D44,D49)</f>
        <v>0</v>
      </c>
    </row>
    <row r="53" spans="1:30" ht="20.25">
      <c r="A53" s="584" t="s">
        <v>406</v>
      </c>
      <c r="B53" s="585" t="s">
        <v>406</v>
      </c>
      <c r="C53" s="582" t="s">
        <v>550</v>
      </c>
      <c r="D53" s="551"/>
    </row>
    <row r="54" spans="1:30" ht="20.25">
      <c r="A54" s="587" t="s">
        <v>406</v>
      </c>
      <c r="B54" s="588" t="s">
        <v>406</v>
      </c>
      <c r="C54" s="589" t="s">
        <v>551</v>
      </c>
      <c r="D54" s="590"/>
    </row>
    <row r="55" spans="1:30" ht="20.25">
      <c r="A55" s="557"/>
      <c r="B55" s="557"/>
      <c r="C55" s="558"/>
      <c r="D55" s="559"/>
    </row>
    <row r="56" spans="1:30" ht="10.5" customHeight="1">
      <c r="A56" s="557"/>
      <c r="B56" s="557"/>
      <c r="C56" s="558"/>
      <c r="D56" s="559"/>
    </row>
    <row r="57" spans="1:30" ht="20.25">
      <c r="A57" s="557"/>
      <c r="B57" s="557"/>
      <c r="C57" s="558"/>
      <c r="D57" s="559"/>
    </row>
    <row r="58" spans="1:30" s="41" customFormat="1" ht="23.25">
      <c r="A58" s="591" t="s">
        <v>558</v>
      </c>
      <c r="B58" s="591"/>
      <c r="C58" s="591"/>
      <c r="D58" s="591"/>
      <c r="E58" s="591"/>
      <c r="F58" s="591"/>
    </row>
    <row r="59" spans="1:30" ht="20.25">
      <c r="A59" s="557"/>
      <c r="B59" s="557"/>
      <c r="C59" s="558"/>
      <c r="D59" s="559"/>
    </row>
    <row r="60" spans="1:30" ht="20.25">
      <c r="A60" s="682"/>
      <c r="B60" s="683"/>
      <c r="C60" s="683"/>
      <c r="D60" s="683"/>
    </row>
    <row r="61" spans="1:30" ht="20.25">
      <c r="A61" s="557"/>
      <c r="B61" s="557"/>
      <c r="C61" s="558"/>
      <c r="D61" s="559"/>
    </row>
  </sheetData>
  <mergeCells count="30">
    <mergeCell ref="A38:D38"/>
    <mergeCell ref="A48:D48"/>
    <mergeCell ref="A60:D60"/>
    <mergeCell ref="B23:C23"/>
    <mergeCell ref="B29:C29"/>
    <mergeCell ref="A32:D32"/>
    <mergeCell ref="A35:A36"/>
    <mergeCell ref="B35:B36"/>
    <mergeCell ref="C35:C36"/>
    <mergeCell ref="D35:D36"/>
    <mergeCell ref="B28:C28"/>
    <mergeCell ref="B22:C22"/>
    <mergeCell ref="B24:C24"/>
    <mergeCell ref="A25:D25"/>
    <mergeCell ref="B26:C26"/>
    <mergeCell ref="B27:C27"/>
    <mergeCell ref="B21:C21"/>
    <mergeCell ref="C2:D2"/>
    <mergeCell ref="C3:D3"/>
    <mergeCell ref="B8:C8"/>
    <mergeCell ref="B9:C9"/>
    <mergeCell ref="A11:D11"/>
    <mergeCell ref="A14:A15"/>
    <mergeCell ref="B14:C15"/>
    <mergeCell ref="D14:D15"/>
    <mergeCell ref="B16:C16"/>
    <mergeCell ref="A17:D17"/>
    <mergeCell ref="B18:C18"/>
    <mergeCell ref="B19:C19"/>
    <mergeCell ref="B20:C20"/>
  </mergeCells>
  <pageMargins left="1.1811023622047245" right="0.39370078740157483" top="0.78740157480314965" bottom="0.78740157480314965" header="0.31496062992125984" footer="0.31496062992125984"/>
  <pageSetup paperSize="9" scale="67" orientation="portrait" horizontalDpi="4294967295" verticalDpi="4294967295" r:id="rId1"/>
</worksheet>
</file>

<file path=xl/worksheets/sheet5.xml><?xml version="1.0" encoding="utf-8"?>
<worksheet xmlns="http://schemas.openxmlformats.org/spreadsheetml/2006/main" xmlns:r="http://schemas.openxmlformats.org/officeDocument/2006/relationships">
  <dimension ref="A1:K66"/>
  <sheetViews>
    <sheetView topLeftCell="D1" zoomScaleSheetLayoutView="100" workbookViewId="0">
      <selection activeCell="E13" sqref="E13"/>
    </sheetView>
  </sheetViews>
  <sheetFormatPr defaultColWidth="9.140625" defaultRowHeight="15"/>
  <cols>
    <col min="1" max="1" width="16.5703125" style="21" customWidth="1"/>
    <col min="2" max="2" width="15" style="21" customWidth="1"/>
    <col min="3" max="3" width="14.140625" style="21" customWidth="1"/>
    <col min="4" max="4" width="64.5703125" style="21" customWidth="1"/>
    <col min="5" max="5" width="62.85546875" style="21" customWidth="1"/>
    <col min="6" max="6" width="14" style="21" customWidth="1"/>
    <col min="7" max="7" width="12" style="21" customWidth="1"/>
    <col min="8" max="8" width="14.28515625" style="21" customWidth="1"/>
    <col min="9" max="9" width="20.85546875" style="21" customWidth="1"/>
    <col min="10" max="10" width="17.140625" style="21" customWidth="1"/>
    <col min="11" max="11" width="15.140625" style="21" hidden="1" customWidth="1"/>
    <col min="12" max="16384" width="9.140625" style="21"/>
  </cols>
  <sheetData>
    <row r="1" spans="1:11" ht="36" customHeight="1">
      <c r="A1" s="20"/>
      <c r="B1" s="20"/>
      <c r="C1" s="20"/>
      <c r="D1" s="20"/>
      <c r="E1" s="20"/>
      <c r="F1" s="20"/>
      <c r="G1" s="20"/>
      <c r="H1" s="20"/>
    </row>
    <row r="2" spans="1:11" ht="15.75">
      <c r="A2" s="20"/>
      <c r="B2" s="20"/>
      <c r="C2" s="20"/>
      <c r="D2" s="20"/>
      <c r="E2" s="20"/>
      <c r="F2" s="20"/>
      <c r="G2" s="20"/>
      <c r="H2" s="20"/>
    </row>
    <row r="3" spans="1:11" ht="15.75">
      <c r="A3" s="20"/>
      <c r="B3" s="20"/>
      <c r="C3" s="20"/>
      <c r="D3" s="20"/>
      <c r="E3" s="20"/>
      <c r="F3" s="20"/>
      <c r="G3" s="20"/>
      <c r="H3" s="20"/>
    </row>
    <row r="4" spans="1:11" ht="15.75">
      <c r="A4" s="220" t="s">
        <v>395</v>
      </c>
      <c r="B4" s="20"/>
      <c r="C4" s="20"/>
      <c r="D4" s="20"/>
      <c r="E4" s="20"/>
      <c r="F4" s="20"/>
      <c r="G4" s="20"/>
      <c r="H4" s="20"/>
    </row>
    <row r="5" spans="1:11" ht="15.75">
      <c r="A5" s="219" t="s">
        <v>375</v>
      </c>
      <c r="B5" s="20"/>
      <c r="C5" s="20"/>
      <c r="D5" s="20"/>
      <c r="E5" s="20"/>
      <c r="F5" s="20"/>
      <c r="G5" s="20"/>
      <c r="H5" s="20"/>
    </row>
    <row r="6" spans="1:11" ht="15.75">
      <c r="A6" s="20"/>
      <c r="B6" s="20"/>
      <c r="C6" s="20"/>
      <c r="D6" s="20"/>
      <c r="E6" s="20"/>
      <c r="F6" s="20"/>
      <c r="G6" s="20"/>
      <c r="H6" s="20"/>
    </row>
    <row r="7" spans="1:11" ht="18.75">
      <c r="A7" s="20"/>
      <c r="B7" s="20"/>
      <c r="C7" s="20"/>
      <c r="D7" s="20"/>
      <c r="E7" s="20"/>
      <c r="F7" s="20"/>
      <c r="G7" s="20"/>
      <c r="H7" s="20"/>
      <c r="I7" s="22"/>
      <c r="J7" s="22"/>
      <c r="K7" s="20"/>
    </row>
    <row r="8" spans="1:11" ht="18.75">
      <c r="A8" s="20"/>
      <c r="B8" s="20"/>
      <c r="C8" s="20"/>
      <c r="D8" s="20"/>
      <c r="E8" s="20"/>
      <c r="F8" s="20"/>
      <c r="G8" s="20"/>
      <c r="H8" s="20"/>
      <c r="I8" s="22"/>
      <c r="J8" s="22"/>
      <c r="K8" s="20"/>
    </row>
    <row r="10" spans="1:11" ht="15.75" customHeight="1" thickBot="1">
      <c r="A10" s="22"/>
      <c r="B10" s="22"/>
      <c r="C10" s="22"/>
      <c r="D10" s="22"/>
      <c r="E10" s="22"/>
      <c r="F10" s="22"/>
      <c r="G10" s="22"/>
      <c r="H10" s="22"/>
      <c r="I10" s="22"/>
      <c r="J10" s="22" t="s">
        <v>0</v>
      </c>
    </row>
    <row r="11" spans="1:11" s="23" customFormat="1" ht="114" customHeight="1">
      <c r="A11" s="125" t="s">
        <v>386</v>
      </c>
      <c r="B11" s="125" t="s">
        <v>387</v>
      </c>
      <c r="C11" s="125" t="s">
        <v>312</v>
      </c>
      <c r="D11" s="125" t="s">
        <v>388</v>
      </c>
      <c r="E11" s="125" t="s">
        <v>389</v>
      </c>
      <c r="F11" s="125" t="s">
        <v>390</v>
      </c>
      <c r="G11" s="125" t="s">
        <v>391</v>
      </c>
      <c r="H11" s="125" t="s">
        <v>392</v>
      </c>
      <c r="I11" s="125" t="s">
        <v>393</v>
      </c>
      <c r="J11" s="125" t="s">
        <v>394</v>
      </c>
      <c r="K11" s="110" t="s">
        <v>76</v>
      </c>
    </row>
    <row r="12" spans="1:11" s="140" customFormat="1" ht="19.5" customHeight="1">
      <c r="A12" s="138">
        <v>1</v>
      </c>
      <c r="B12" s="138">
        <v>2</v>
      </c>
      <c r="C12" s="138">
        <v>3</v>
      </c>
      <c r="D12" s="138">
        <v>4</v>
      </c>
      <c r="E12" s="138">
        <v>5</v>
      </c>
      <c r="F12" s="138">
        <v>6</v>
      </c>
      <c r="G12" s="138">
        <v>7</v>
      </c>
      <c r="H12" s="138">
        <v>8</v>
      </c>
      <c r="I12" s="138">
        <v>9</v>
      </c>
      <c r="J12" s="138">
        <v>10</v>
      </c>
      <c r="K12" s="139">
        <v>8</v>
      </c>
    </row>
    <row r="13" spans="1:11" s="23" customFormat="1" ht="40.5" customHeight="1">
      <c r="A13" s="156" t="s">
        <v>171</v>
      </c>
      <c r="B13" s="156"/>
      <c r="C13" s="156"/>
      <c r="D13" s="369" t="s">
        <v>162</v>
      </c>
      <c r="E13" s="451"/>
      <c r="F13" s="452"/>
      <c r="G13" s="452"/>
      <c r="H13" s="452"/>
      <c r="I13" s="452">
        <f>SUM(I14)</f>
        <v>214600</v>
      </c>
      <c r="J13" s="452"/>
      <c r="K13" s="453"/>
    </row>
    <row r="14" spans="1:11" s="46" customFormat="1" ht="39.75" customHeight="1">
      <c r="A14" s="156" t="s">
        <v>172</v>
      </c>
      <c r="B14" s="156"/>
      <c r="C14" s="156"/>
      <c r="D14" s="369" t="s">
        <v>162</v>
      </c>
      <c r="E14" s="451"/>
      <c r="F14" s="452"/>
      <c r="G14" s="452"/>
      <c r="H14" s="452"/>
      <c r="I14" s="452">
        <f>SUM(I15:I23)</f>
        <v>214600</v>
      </c>
      <c r="J14" s="452"/>
      <c r="K14" s="454" t="e">
        <f>SUM(#REF!)</f>
        <v>#REF!</v>
      </c>
    </row>
    <row r="15" spans="1:11" s="46" customFormat="1" ht="86.25" customHeight="1">
      <c r="A15" s="465" t="s">
        <v>469</v>
      </c>
      <c r="B15" s="301" t="s">
        <v>470</v>
      </c>
      <c r="C15" s="301" t="s">
        <v>265</v>
      </c>
      <c r="D15" s="466" t="s">
        <v>471</v>
      </c>
      <c r="E15" s="515" t="s">
        <v>481</v>
      </c>
      <c r="F15" s="455"/>
      <c r="G15" s="455"/>
      <c r="H15" s="455"/>
      <c r="I15" s="455">
        <v>-9600000</v>
      </c>
      <c r="J15" s="455"/>
      <c r="K15" s="454"/>
    </row>
    <row r="16" spans="1:11" s="457" customFormat="1" ht="119.25" customHeight="1">
      <c r="A16" s="465" t="s">
        <v>469</v>
      </c>
      <c r="B16" s="301" t="s">
        <v>470</v>
      </c>
      <c r="C16" s="301" t="s">
        <v>265</v>
      </c>
      <c r="D16" s="466" t="s">
        <v>471</v>
      </c>
      <c r="E16" s="514" t="s">
        <v>468</v>
      </c>
      <c r="F16" s="198"/>
      <c r="G16" s="198"/>
      <c r="H16" s="198"/>
      <c r="I16" s="455">
        <v>9600000</v>
      </c>
      <c r="J16" s="198"/>
      <c r="K16" s="456"/>
    </row>
    <row r="17" spans="1:11" s="457" customFormat="1" ht="40.5" customHeight="1">
      <c r="A17" s="502" t="s">
        <v>351</v>
      </c>
      <c r="B17" s="502" t="s">
        <v>353</v>
      </c>
      <c r="C17" s="502" t="s">
        <v>54</v>
      </c>
      <c r="D17" s="503" t="s">
        <v>355</v>
      </c>
      <c r="E17" s="197"/>
      <c r="F17" s="198"/>
      <c r="G17" s="198"/>
      <c r="H17" s="198"/>
      <c r="I17" s="455">
        <v>214600</v>
      </c>
      <c r="J17" s="198"/>
      <c r="K17" s="456"/>
    </row>
    <row r="18" spans="1:11" s="457" customFormat="1" ht="39.75" hidden="1" customHeight="1">
      <c r="A18" s="199"/>
      <c r="B18" s="199"/>
      <c r="C18" s="199"/>
      <c r="D18" s="314"/>
      <c r="E18" s="197"/>
      <c r="F18" s="198"/>
      <c r="G18" s="198"/>
      <c r="H18" s="198"/>
      <c r="I18" s="198"/>
      <c r="J18" s="198"/>
      <c r="K18" s="456"/>
    </row>
    <row r="19" spans="1:11" s="457" customFormat="1" ht="30" hidden="1" customHeight="1">
      <c r="A19" s="199"/>
      <c r="B19" s="199"/>
      <c r="C19" s="199"/>
      <c r="D19" s="314"/>
      <c r="E19" s="197"/>
      <c r="F19" s="198"/>
      <c r="G19" s="200"/>
      <c r="H19" s="200"/>
      <c r="I19" s="198"/>
      <c r="J19" s="458"/>
      <c r="K19" s="456"/>
    </row>
    <row r="20" spans="1:11" s="457" customFormat="1" ht="45" hidden="1" customHeight="1">
      <c r="A20" s="342"/>
      <c r="B20" s="342"/>
      <c r="C20" s="342"/>
      <c r="D20" s="343"/>
      <c r="E20" s="459"/>
      <c r="F20" s="198"/>
      <c r="G20" s="200"/>
      <c r="H20" s="200"/>
      <c r="I20" s="198"/>
      <c r="J20" s="460"/>
      <c r="K20" s="456"/>
    </row>
    <row r="21" spans="1:11" s="457" customFormat="1" ht="45" hidden="1" customHeight="1">
      <c r="A21" s="325"/>
      <c r="B21" s="325"/>
      <c r="C21" s="325"/>
      <c r="D21" s="326"/>
      <c r="E21" s="459"/>
      <c r="F21" s="198"/>
      <c r="G21" s="198"/>
      <c r="H21" s="198"/>
      <c r="I21" s="198"/>
      <c r="J21" s="198"/>
      <c r="K21" s="456"/>
    </row>
    <row r="22" spans="1:11" s="457" customFormat="1" ht="38.25" hidden="1" customHeight="1">
      <c r="A22" s="325"/>
      <c r="B22" s="325"/>
      <c r="C22" s="325"/>
      <c r="D22" s="326"/>
      <c r="E22" s="197"/>
      <c r="F22" s="198"/>
      <c r="G22" s="200"/>
      <c r="H22" s="200"/>
      <c r="I22" s="198"/>
      <c r="J22" s="460"/>
      <c r="K22" s="456"/>
    </row>
    <row r="23" spans="1:11" s="457" customFormat="1" ht="37.5" hidden="1" customHeight="1">
      <c r="A23" s="199"/>
      <c r="B23" s="199"/>
      <c r="C23" s="199"/>
      <c r="D23" s="328"/>
      <c r="E23" s="197"/>
      <c r="F23" s="198"/>
      <c r="G23" s="200"/>
      <c r="H23" s="200"/>
      <c r="I23" s="198"/>
      <c r="J23" s="460"/>
      <c r="K23" s="456"/>
    </row>
    <row r="24" spans="1:11" s="46" customFormat="1" ht="59.25" hidden="1" customHeight="1">
      <c r="A24" s="156" t="s">
        <v>24</v>
      </c>
      <c r="B24" s="156"/>
      <c r="C24" s="156"/>
      <c r="D24" s="369" t="s">
        <v>166</v>
      </c>
      <c r="E24" s="451"/>
      <c r="F24" s="452"/>
      <c r="G24" s="452"/>
      <c r="H24" s="452"/>
      <c r="I24" s="452">
        <f>SUM(I25)</f>
        <v>0</v>
      </c>
      <c r="J24" s="461"/>
      <c r="K24" s="454"/>
    </row>
    <row r="25" spans="1:11" s="46" customFormat="1" ht="57" hidden="1" customHeight="1">
      <c r="A25" s="156" t="s">
        <v>25</v>
      </c>
      <c r="B25" s="156"/>
      <c r="C25" s="156"/>
      <c r="D25" s="369" t="s">
        <v>166</v>
      </c>
      <c r="E25" s="451"/>
      <c r="F25" s="452"/>
      <c r="G25" s="452"/>
      <c r="H25" s="452"/>
      <c r="I25" s="452">
        <f>SUM(I26:I33)</f>
        <v>0</v>
      </c>
      <c r="J25" s="461"/>
      <c r="K25" s="454"/>
    </row>
    <row r="26" spans="1:11" s="140" customFormat="1" ht="19.5" hidden="1" customHeight="1">
      <c r="A26" s="138"/>
      <c r="B26" s="138"/>
      <c r="C26" s="138"/>
      <c r="D26" s="138"/>
      <c r="E26" s="138"/>
      <c r="F26" s="138"/>
      <c r="G26" s="138"/>
      <c r="H26" s="138"/>
      <c r="I26" s="138"/>
      <c r="J26" s="138"/>
      <c r="K26" s="450"/>
    </row>
    <row r="27" spans="1:11" s="140" customFormat="1" ht="19.5" hidden="1" customHeight="1">
      <c r="A27" s="138"/>
      <c r="B27" s="138"/>
      <c r="C27" s="138"/>
      <c r="D27" s="138"/>
      <c r="E27" s="138"/>
      <c r="F27" s="138"/>
      <c r="G27" s="138"/>
      <c r="H27" s="138"/>
      <c r="I27" s="138"/>
      <c r="J27" s="138"/>
      <c r="K27" s="450"/>
    </row>
    <row r="28" spans="1:11" s="140" customFormat="1" ht="19.5" hidden="1" customHeight="1">
      <c r="A28" s="138"/>
      <c r="B28" s="138"/>
      <c r="C28" s="138"/>
      <c r="D28" s="138"/>
      <c r="E28" s="138"/>
      <c r="F28" s="138"/>
      <c r="G28" s="138"/>
      <c r="H28" s="138"/>
      <c r="I28" s="138"/>
      <c r="J28" s="138"/>
      <c r="K28" s="450"/>
    </row>
    <row r="29" spans="1:11" s="140" customFormat="1" ht="19.5" hidden="1" customHeight="1">
      <c r="A29" s="138"/>
      <c r="B29" s="138"/>
      <c r="C29" s="138"/>
      <c r="D29" s="138"/>
      <c r="E29" s="138"/>
      <c r="F29" s="138"/>
      <c r="G29" s="138"/>
      <c r="H29" s="138"/>
      <c r="I29" s="138"/>
      <c r="J29" s="138"/>
      <c r="K29" s="450"/>
    </row>
    <row r="30" spans="1:11" s="140" customFormat="1" ht="19.5" hidden="1" customHeight="1">
      <c r="A30" s="138"/>
      <c r="B30" s="138"/>
      <c r="C30" s="138"/>
      <c r="D30" s="138"/>
      <c r="E30" s="138"/>
      <c r="F30" s="138"/>
      <c r="G30" s="138"/>
      <c r="H30" s="138"/>
      <c r="I30" s="138"/>
      <c r="J30" s="138"/>
      <c r="K30" s="450"/>
    </row>
    <row r="31" spans="1:11" s="140" customFormat="1" ht="19.5" hidden="1" customHeight="1">
      <c r="A31" s="138"/>
      <c r="B31" s="138"/>
      <c r="C31" s="138"/>
      <c r="D31" s="138"/>
      <c r="E31" s="138"/>
      <c r="F31" s="138"/>
      <c r="G31" s="138"/>
      <c r="H31" s="138"/>
      <c r="I31" s="138"/>
      <c r="J31" s="138"/>
      <c r="K31" s="450"/>
    </row>
    <row r="32" spans="1:11" s="140" customFormat="1" ht="19.5" hidden="1" customHeight="1">
      <c r="A32" s="138"/>
      <c r="B32" s="138"/>
      <c r="C32" s="138"/>
      <c r="D32" s="138"/>
      <c r="E32" s="138"/>
      <c r="F32" s="138"/>
      <c r="G32" s="138"/>
      <c r="H32" s="138"/>
      <c r="I32" s="138"/>
      <c r="J32" s="138"/>
      <c r="K32" s="450"/>
    </row>
    <row r="33" spans="1:11" s="140" customFormat="1" ht="19.5" hidden="1" customHeight="1">
      <c r="A33" s="138"/>
      <c r="B33" s="138"/>
      <c r="C33" s="138"/>
      <c r="D33" s="138"/>
      <c r="E33" s="138"/>
      <c r="F33" s="138"/>
      <c r="G33" s="138"/>
      <c r="H33" s="138"/>
      <c r="I33" s="138"/>
      <c r="J33" s="138"/>
      <c r="K33" s="450"/>
    </row>
    <row r="34" spans="1:11" s="46" customFormat="1" ht="44.25" customHeight="1">
      <c r="A34" s="156" t="s">
        <v>236</v>
      </c>
      <c r="B34" s="156"/>
      <c r="C34" s="156"/>
      <c r="D34" s="230" t="s">
        <v>163</v>
      </c>
      <c r="E34" s="231"/>
      <c r="F34" s="231"/>
      <c r="G34" s="231"/>
      <c r="H34" s="231"/>
      <c r="I34" s="232">
        <f>I35</f>
        <v>339500</v>
      </c>
      <c r="J34" s="232"/>
      <c r="K34" s="233"/>
    </row>
    <row r="35" spans="1:11" s="48" customFormat="1" ht="40.5" customHeight="1">
      <c r="A35" s="156" t="s">
        <v>235</v>
      </c>
      <c r="B35" s="156"/>
      <c r="C35" s="156"/>
      <c r="D35" s="230" t="s">
        <v>163</v>
      </c>
      <c r="E35" s="231"/>
      <c r="F35" s="231"/>
      <c r="G35" s="231"/>
      <c r="H35" s="231"/>
      <c r="I35" s="232">
        <f>SUM(I36:I37)</f>
        <v>339500</v>
      </c>
      <c r="J35" s="232"/>
      <c r="K35" s="47"/>
    </row>
    <row r="36" spans="1:11" s="213" customFormat="1" ht="117.75" hidden="1" customHeight="1">
      <c r="A36" s="228" t="s">
        <v>327</v>
      </c>
      <c r="B36" s="301" t="s">
        <v>328</v>
      </c>
      <c r="C36" s="301" t="s">
        <v>265</v>
      </c>
      <c r="D36" s="466" t="s">
        <v>329</v>
      </c>
      <c r="E36" s="248" t="s">
        <v>489</v>
      </c>
      <c r="F36" s="209"/>
      <c r="G36" s="209"/>
      <c r="H36" s="209"/>
      <c r="I36" s="229"/>
      <c r="J36" s="211"/>
      <c r="K36" s="212"/>
    </row>
    <row r="37" spans="1:11" s="213" customFormat="1" ht="40.5" customHeight="1">
      <c r="A37" s="476" t="s">
        <v>271</v>
      </c>
      <c r="B37" s="479">
        <v>1020</v>
      </c>
      <c r="C37" s="470"/>
      <c r="D37" s="484" t="s">
        <v>472</v>
      </c>
      <c r="E37" s="248"/>
      <c r="F37" s="209"/>
      <c r="G37" s="209"/>
      <c r="H37" s="209"/>
      <c r="I37" s="229">
        <v>339500</v>
      </c>
      <c r="J37" s="211"/>
      <c r="K37" s="212"/>
    </row>
    <row r="38" spans="1:11" s="513" customFormat="1" ht="40.5" customHeight="1">
      <c r="A38" s="482" t="s">
        <v>488</v>
      </c>
      <c r="B38" s="477">
        <v>1021</v>
      </c>
      <c r="C38" s="478" t="s">
        <v>48</v>
      </c>
      <c r="D38" s="485" t="s">
        <v>473</v>
      </c>
      <c r="E38" s="509"/>
      <c r="F38" s="509"/>
      <c r="G38" s="509"/>
      <c r="H38" s="509"/>
      <c r="I38" s="510">
        <v>339500</v>
      </c>
      <c r="J38" s="511"/>
      <c r="K38" s="512"/>
    </row>
    <row r="39" spans="1:11" s="213" customFormat="1" ht="33.75" hidden="1" customHeight="1">
      <c r="A39" s="203"/>
      <c r="B39" s="203"/>
      <c r="C39" s="155"/>
      <c r="D39" s="215"/>
      <c r="E39" s="209"/>
      <c r="F39" s="209"/>
      <c r="G39" s="209"/>
      <c r="H39" s="209"/>
      <c r="I39" s="211"/>
      <c r="J39" s="211"/>
      <c r="K39" s="212"/>
    </row>
    <row r="40" spans="1:11" s="213" customFormat="1" ht="33.75" hidden="1" customHeight="1">
      <c r="A40" s="203"/>
      <c r="B40" s="203"/>
      <c r="C40" s="155"/>
      <c r="D40" s="215"/>
      <c r="E40" s="209"/>
      <c r="F40" s="209"/>
      <c r="G40" s="209"/>
      <c r="H40" s="209"/>
      <c r="I40" s="211"/>
      <c r="J40" s="211"/>
      <c r="K40" s="212"/>
    </row>
    <row r="41" spans="1:11" s="213" customFormat="1" ht="33.75" hidden="1" customHeight="1">
      <c r="A41" s="228"/>
      <c r="B41" s="301"/>
      <c r="C41" s="301"/>
      <c r="D41" s="466"/>
      <c r="E41" s="209"/>
      <c r="F41" s="209"/>
      <c r="G41" s="209"/>
      <c r="H41" s="209"/>
      <c r="I41" s="211"/>
      <c r="J41" s="211"/>
      <c r="K41" s="212"/>
    </row>
    <row r="42" spans="1:11" s="48" customFormat="1" ht="46.5" hidden="1" customHeight="1">
      <c r="A42" s="156" t="s">
        <v>232</v>
      </c>
      <c r="B42" s="156"/>
      <c r="C42" s="156"/>
      <c r="D42" s="230" t="s">
        <v>164</v>
      </c>
      <c r="E42" s="231"/>
      <c r="F42" s="231"/>
      <c r="G42" s="231"/>
      <c r="H42" s="231"/>
      <c r="I42" s="232">
        <f>SUM(I43)</f>
        <v>0</v>
      </c>
      <c r="J42" s="232"/>
      <c r="K42" s="47"/>
    </row>
    <row r="43" spans="1:11" s="48" customFormat="1" ht="45.75" hidden="1" customHeight="1">
      <c r="A43" s="156" t="s">
        <v>231</v>
      </c>
      <c r="B43" s="156"/>
      <c r="C43" s="156"/>
      <c r="D43" s="230" t="s">
        <v>164</v>
      </c>
      <c r="E43" s="231"/>
      <c r="F43" s="231"/>
      <c r="G43" s="231"/>
      <c r="H43" s="231"/>
      <c r="I43" s="232">
        <f>SUM(I44)</f>
        <v>0</v>
      </c>
      <c r="J43" s="232"/>
      <c r="K43" s="47"/>
    </row>
    <row r="44" spans="1:11" s="208" customFormat="1" ht="97.5" hidden="1" customHeight="1">
      <c r="A44" s="462" t="s">
        <v>410</v>
      </c>
      <c r="B44" s="462" t="s">
        <v>411</v>
      </c>
      <c r="C44" s="400" t="s">
        <v>315</v>
      </c>
      <c r="D44" s="322" t="s">
        <v>409</v>
      </c>
      <c r="E44" s="214"/>
      <c r="F44" s="209"/>
      <c r="G44" s="209"/>
      <c r="H44" s="209"/>
      <c r="I44" s="211"/>
      <c r="J44" s="210"/>
      <c r="K44" s="207"/>
    </row>
    <row r="45" spans="1:11" s="208" customFormat="1" ht="40.5" hidden="1" customHeight="1">
      <c r="A45" s="199" t="s">
        <v>237</v>
      </c>
      <c r="B45" s="199" t="s">
        <v>168</v>
      </c>
      <c r="C45" s="199" t="s">
        <v>46</v>
      </c>
      <c r="D45" s="202" t="s">
        <v>167</v>
      </c>
      <c r="E45" s="197"/>
      <c r="F45" s="198"/>
      <c r="G45" s="200"/>
      <c r="H45" s="200"/>
      <c r="I45" s="198"/>
      <c r="J45" s="198"/>
      <c r="K45" s="207"/>
    </row>
    <row r="46" spans="1:11" s="208" customFormat="1" ht="64.5" hidden="1" customHeight="1">
      <c r="A46" s="154" t="s">
        <v>238</v>
      </c>
      <c r="B46" s="154" t="s">
        <v>160</v>
      </c>
      <c r="C46" s="155" t="s">
        <v>61</v>
      </c>
      <c r="D46" s="215" t="s">
        <v>20</v>
      </c>
      <c r="E46" s="197"/>
      <c r="F46" s="198"/>
      <c r="G46" s="200"/>
      <c r="H46" s="200"/>
      <c r="I46" s="198"/>
      <c r="J46" s="198"/>
      <c r="K46" s="207"/>
    </row>
    <row r="47" spans="1:11" s="208" customFormat="1" ht="138.75" hidden="1" customHeight="1">
      <c r="A47" s="154"/>
      <c r="B47" s="154"/>
      <c r="C47" s="155"/>
      <c r="D47" s="463" t="s">
        <v>413</v>
      </c>
      <c r="E47" s="197"/>
      <c r="F47" s="198"/>
      <c r="G47" s="200"/>
      <c r="H47" s="200"/>
      <c r="I47" s="464"/>
      <c r="J47" s="198"/>
      <c r="K47" s="207"/>
    </row>
    <row r="48" spans="1:11" s="48" customFormat="1" ht="46.5" hidden="1" customHeight="1">
      <c r="A48" s="156" t="s">
        <v>22</v>
      </c>
      <c r="B48" s="156"/>
      <c r="C48" s="156"/>
      <c r="D48" s="230" t="s">
        <v>278</v>
      </c>
      <c r="E48" s="231"/>
      <c r="F48" s="231"/>
      <c r="G48" s="231"/>
      <c r="H48" s="231"/>
      <c r="I48" s="232">
        <f>SUM(I49)</f>
        <v>0</v>
      </c>
      <c r="J48" s="232"/>
      <c r="K48" s="47"/>
    </row>
    <row r="49" spans="1:11" s="48" customFormat="1" ht="46.5" hidden="1" customHeight="1">
      <c r="A49" s="156" t="s">
        <v>23</v>
      </c>
      <c r="B49" s="156"/>
      <c r="C49" s="156"/>
      <c r="D49" s="230" t="s">
        <v>278</v>
      </c>
      <c r="E49" s="231"/>
      <c r="F49" s="231"/>
      <c r="G49" s="231"/>
      <c r="H49" s="231"/>
      <c r="I49" s="232">
        <f>SUM(I50:I54)</f>
        <v>0</v>
      </c>
      <c r="J49" s="232"/>
      <c r="K49" s="47"/>
    </row>
    <row r="50" spans="1:11" s="208" customFormat="1" ht="138.75" hidden="1" customHeight="1">
      <c r="A50" s="154"/>
      <c r="B50" s="154"/>
      <c r="C50" s="155"/>
      <c r="D50" s="279"/>
      <c r="E50" s="197"/>
      <c r="F50" s="198"/>
      <c r="G50" s="200"/>
      <c r="H50" s="200"/>
      <c r="I50" s="278"/>
      <c r="J50" s="198"/>
      <c r="K50" s="207"/>
    </row>
    <row r="51" spans="1:11" s="208" customFormat="1" ht="138.75" hidden="1" customHeight="1">
      <c r="A51" s="154"/>
      <c r="B51" s="154"/>
      <c r="C51" s="155"/>
      <c r="D51" s="279"/>
      <c r="E51" s="197"/>
      <c r="F51" s="198"/>
      <c r="G51" s="200"/>
      <c r="H51" s="200"/>
      <c r="I51" s="278"/>
      <c r="J51" s="198"/>
      <c r="K51" s="207"/>
    </row>
    <row r="52" spans="1:11" s="208" customFormat="1" ht="43.5" hidden="1" customHeight="1">
      <c r="A52" s="201" t="s">
        <v>222</v>
      </c>
      <c r="B52" s="201"/>
      <c r="C52" s="201"/>
      <c r="D52" s="204" t="s">
        <v>165</v>
      </c>
      <c r="E52" s="205"/>
      <c r="F52" s="205"/>
      <c r="G52" s="205"/>
      <c r="H52" s="205"/>
      <c r="I52" s="206">
        <f>SUM(I53)</f>
        <v>0</v>
      </c>
      <c r="J52" s="217"/>
      <c r="K52" s="207"/>
    </row>
    <row r="53" spans="1:11" s="208" customFormat="1" ht="45" hidden="1" customHeight="1">
      <c r="A53" s="201" t="s">
        <v>223</v>
      </c>
      <c r="B53" s="201"/>
      <c r="C53" s="201"/>
      <c r="D53" s="204" t="s">
        <v>165</v>
      </c>
      <c r="E53" s="205"/>
      <c r="F53" s="205"/>
      <c r="G53" s="205"/>
      <c r="H53" s="205"/>
      <c r="I53" s="206">
        <f>SUM(I54)</f>
        <v>0</v>
      </c>
      <c r="J53" s="217"/>
      <c r="K53" s="207"/>
    </row>
    <row r="54" spans="1:11" s="208" customFormat="1" ht="41.25" hidden="1" customHeight="1">
      <c r="A54" s="199" t="s">
        <v>221</v>
      </c>
      <c r="B54" s="199" t="s">
        <v>168</v>
      </c>
      <c r="C54" s="199" t="s">
        <v>46</v>
      </c>
      <c r="D54" s="202"/>
      <c r="E54" s="209"/>
      <c r="F54" s="209"/>
      <c r="G54" s="209"/>
      <c r="H54" s="209"/>
      <c r="I54" s="211"/>
      <c r="J54" s="218"/>
      <c r="K54" s="207"/>
    </row>
    <row r="55" spans="1:11" s="48" customFormat="1" ht="42.75" customHeight="1">
      <c r="A55" s="120"/>
      <c r="B55" s="120"/>
      <c r="C55" s="44"/>
      <c r="D55" s="124" t="s">
        <v>78</v>
      </c>
      <c r="E55" s="45"/>
      <c r="F55" s="119"/>
      <c r="G55" s="45"/>
      <c r="H55" s="45"/>
      <c r="I55" s="123">
        <f>SUM(I14,I25,I35,I43,I49,I53)</f>
        <v>554100</v>
      </c>
      <c r="J55" s="123"/>
      <c r="K55" s="47"/>
    </row>
    <row r="56" spans="1:11" ht="47.25" customHeight="1">
      <c r="A56" s="24"/>
      <c r="B56" s="24"/>
      <c r="C56" s="24"/>
      <c r="D56" s="22"/>
      <c r="E56" s="22"/>
      <c r="F56" s="22"/>
      <c r="G56" s="22"/>
      <c r="H56" s="22"/>
      <c r="I56" s="22"/>
      <c r="J56" s="22"/>
      <c r="K56" s="22"/>
    </row>
    <row r="57" spans="1:11" ht="40.5" customHeight="1">
      <c r="A57" s="24"/>
      <c r="B57" s="24"/>
      <c r="C57" s="24"/>
      <c r="D57" s="25"/>
      <c r="E57" s="25"/>
      <c r="F57" s="25"/>
      <c r="G57" s="25"/>
      <c r="H57" s="25"/>
      <c r="I57" s="20"/>
      <c r="J57" s="20"/>
      <c r="K57" s="20"/>
    </row>
    <row r="58" spans="1:11" ht="18.75">
      <c r="A58" s="24"/>
      <c r="B58" s="24"/>
      <c r="C58" s="24"/>
      <c r="D58" s="22"/>
      <c r="E58" s="22"/>
      <c r="F58" s="22"/>
      <c r="G58" s="22"/>
      <c r="H58" s="22"/>
      <c r="I58" s="20"/>
      <c r="J58" s="20"/>
      <c r="K58" s="20"/>
    </row>
    <row r="59" spans="1:11" ht="20.25">
      <c r="A59" s="26"/>
      <c r="B59" s="26"/>
      <c r="C59" s="26"/>
      <c r="D59" s="27"/>
      <c r="E59" s="27"/>
      <c r="F59" s="27"/>
      <c r="G59" s="27"/>
      <c r="H59" s="27"/>
      <c r="I59" s="20"/>
      <c r="J59" s="20"/>
      <c r="K59" s="20"/>
    </row>
    <row r="60" spans="1:11" ht="15.75">
      <c r="I60" s="20"/>
      <c r="J60" s="20"/>
      <c r="K60" s="20"/>
    </row>
    <row r="64" spans="1:11" ht="15.75">
      <c r="E64" s="28"/>
      <c r="F64" s="29"/>
      <c r="G64" s="30"/>
      <c r="H64" s="30"/>
    </row>
    <row r="65" spans="5:8">
      <c r="E65" s="28"/>
      <c r="F65" s="31"/>
      <c r="G65" s="30"/>
      <c r="H65" s="30"/>
    </row>
    <row r="66" spans="5:8">
      <c r="E66" s="30"/>
      <c r="F66" s="30"/>
      <c r="G66" s="30"/>
      <c r="H66" s="30"/>
    </row>
  </sheetData>
  <phoneticPr fontId="4" type="noConversion"/>
  <pageMargins left="0.78740157480314965" right="0.19685039370078741" top="0.78740157480314965" bottom="0.27559055118110237" header="0" footer="0"/>
  <pageSetup paperSize="9" scale="55" fitToHeight="2" orientation="landscape" r:id="rId1"/>
  <headerFooter differentFirst="1" alignWithMargins="0">
    <oddHeader xml:space="preserve">&amp;C&amp;P&amp;Rпродовження додатку  5  </oddHeader>
  </headerFooter>
  <colBreaks count="1" manualBreakCount="1">
    <brk id="10" max="106" man="1"/>
  </colBreaks>
  <drawing r:id="rId2"/>
</worksheet>
</file>

<file path=xl/worksheets/sheet6.xml><?xml version="1.0" encoding="utf-8"?>
<worksheet xmlns="http://schemas.openxmlformats.org/spreadsheetml/2006/main" xmlns:r="http://schemas.openxmlformats.org/officeDocument/2006/relationships">
  <dimension ref="A4:M88"/>
  <sheetViews>
    <sheetView tabSelected="1" view="pageBreakPreview" zoomScaleNormal="112" zoomScaleSheetLayoutView="100" workbookViewId="0">
      <selection activeCell="J7" sqref="J7"/>
    </sheetView>
  </sheetViews>
  <sheetFormatPr defaultColWidth="9.140625" defaultRowHeight="12.75"/>
  <cols>
    <col min="1" max="1" width="13.5703125" style="19" customWidth="1"/>
    <col min="2" max="2" width="11.85546875" style="19" customWidth="1"/>
    <col min="3" max="3" width="10.85546875" style="19" customWidth="1"/>
    <col min="4" max="4" width="53.7109375" style="19" customWidth="1"/>
    <col min="5" max="5" width="53" style="19" customWidth="1"/>
    <col min="6" max="6" width="26.28515625" style="516" customWidth="1"/>
    <col min="7" max="7" width="15.5703125" style="283" customWidth="1"/>
    <col min="8" max="8" width="16.28515625" style="284" customWidth="1"/>
    <col min="9" max="9" width="15" style="19" customWidth="1"/>
    <col min="10" max="10" width="14.140625" style="19" customWidth="1"/>
    <col min="11" max="11" width="18.28515625" style="19" hidden="1" customWidth="1"/>
    <col min="12" max="12" width="17.28515625" style="19" customWidth="1"/>
    <col min="13" max="13" width="16" style="19" customWidth="1"/>
    <col min="14" max="16384" width="9.140625" style="19"/>
  </cols>
  <sheetData>
    <row r="4" spans="1:13" ht="55.5" customHeight="1"/>
    <row r="5" spans="1:13" ht="16.350000000000001" customHeight="1">
      <c r="D5" s="698"/>
      <c r="E5" s="698"/>
      <c r="F5" s="698"/>
      <c r="G5" s="698"/>
      <c r="H5" s="698"/>
      <c r="I5" s="698"/>
    </row>
    <row r="6" spans="1:13" ht="18.75">
      <c r="D6" s="699"/>
      <c r="E6" s="699"/>
      <c r="F6" s="699"/>
      <c r="G6" s="699"/>
      <c r="H6" s="699"/>
      <c r="I6" s="699"/>
      <c r="J6" s="699"/>
    </row>
    <row r="7" spans="1:13" ht="16.899999999999999" customHeight="1">
      <c r="D7" s="487"/>
      <c r="E7" s="487"/>
      <c r="F7" s="517"/>
      <c r="G7" s="486"/>
      <c r="H7" s="487"/>
      <c r="I7" s="487"/>
      <c r="J7" s="487"/>
    </row>
    <row r="8" spans="1:13" ht="27" customHeight="1">
      <c r="A8" s="518" t="s">
        <v>395</v>
      </c>
      <c r="D8" s="487"/>
      <c r="E8" s="487"/>
      <c r="F8" s="517"/>
      <c r="G8" s="486"/>
      <c r="H8" s="487"/>
      <c r="I8" s="487"/>
      <c r="J8" s="487"/>
    </row>
    <row r="9" spans="1:13" ht="17.45" customHeight="1">
      <c r="A9" s="253" t="s">
        <v>375</v>
      </c>
      <c r="D9" s="487"/>
      <c r="E9" s="487"/>
      <c r="F9" s="517"/>
      <c r="G9" s="486"/>
      <c r="H9" s="487"/>
      <c r="I9" s="487"/>
      <c r="J9" s="519" t="s">
        <v>494</v>
      </c>
    </row>
    <row r="10" spans="1:13" ht="9.6" customHeight="1">
      <c r="E10" s="285"/>
      <c r="F10" s="517"/>
      <c r="G10" s="486"/>
      <c r="H10" s="286"/>
    </row>
    <row r="11" spans="1:13" s="287" customFormat="1" ht="27" customHeight="1">
      <c r="A11" s="700" t="s">
        <v>495</v>
      </c>
      <c r="B11" s="700" t="s">
        <v>496</v>
      </c>
      <c r="C11" s="700" t="s">
        <v>312</v>
      </c>
      <c r="D11" s="701" t="s">
        <v>497</v>
      </c>
      <c r="E11" s="702" t="s">
        <v>421</v>
      </c>
      <c r="F11" s="702" t="s">
        <v>422</v>
      </c>
      <c r="G11" s="703" t="s">
        <v>313</v>
      </c>
      <c r="H11" s="704" t="s">
        <v>73</v>
      </c>
      <c r="I11" s="696" t="s">
        <v>74</v>
      </c>
      <c r="J11" s="697"/>
    </row>
    <row r="12" spans="1:13" s="287" customFormat="1" ht="86.25" customHeight="1">
      <c r="A12" s="626"/>
      <c r="B12" s="626"/>
      <c r="C12" s="626"/>
      <c r="D12" s="626"/>
      <c r="E12" s="626"/>
      <c r="F12" s="621"/>
      <c r="G12" s="626"/>
      <c r="H12" s="626"/>
      <c r="I12" s="488" t="s">
        <v>308</v>
      </c>
      <c r="J12" s="288" t="s">
        <v>314</v>
      </c>
    </row>
    <row r="13" spans="1:13" s="522" customFormat="1" ht="15.75" customHeight="1">
      <c r="A13" s="520">
        <v>1</v>
      </c>
      <c r="B13" s="520">
        <v>2</v>
      </c>
      <c r="C13" s="520">
        <v>3</v>
      </c>
      <c r="D13" s="520">
        <v>4</v>
      </c>
      <c r="E13" s="521">
        <v>5</v>
      </c>
      <c r="F13" s="521">
        <v>6</v>
      </c>
      <c r="G13" s="521">
        <v>7</v>
      </c>
      <c r="H13" s="521">
        <v>8</v>
      </c>
      <c r="I13" s="520">
        <v>9</v>
      </c>
      <c r="J13" s="521">
        <v>10</v>
      </c>
    </row>
    <row r="14" spans="1:13" ht="44.25" customHeight="1">
      <c r="A14" s="289" t="s">
        <v>171</v>
      </c>
      <c r="B14" s="289"/>
      <c r="C14" s="289"/>
      <c r="D14" s="290" t="s">
        <v>162</v>
      </c>
      <c r="E14" s="291"/>
      <c r="F14" s="523"/>
      <c r="G14" s="293">
        <f>SUM(G15)</f>
        <v>214600</v>
      </c>
      <c r="H14" s="293">
        <f t="shared" ref="H14:J14" si="0">SUM(H15)</f>
        <v>0</v>
      </c>
      <c r="I14" s="293">
        <f t="shared" si="0"/>
        <v>214600</v>
      </c>
      <c r="J14" s="293">
        <f t="shared" si="0"/>
        <v>214600</v>
      </c>
      <c r="L14" s="294"/>
      <c r="M14" s="294"/>
    </row>
    <row r="15" spans="1:13" ht="41.25" customHeight="1">
      <c r="A15" s="289" t="s">
        <v>172</v>
      </c>
      <c r="B15" s="289"/>
      <c r="C15" s="289"/>
      <c r="D15" s="290" t="s">
        <v>162</v>
      </c>
      <c r="E15" s="291"/>
      <c r="F15" s="523"/>
      <c r="G15" s="293">
        <f>SUM(G16:G47)</f>
        <v>214600</v>
      </c>
      <c r="H15" s="293">
        <f t="shared" ref="H15:J15" si="1">SUM(H16:H47)</f>
        <v>0</v>
      </c>
      <c r="I15" s="293">
        <f t="shared" si="1"/>
        <v>214600</v>
      </c>
      <c r="J15" s="293">
        <f t="shared" si="1"/>
        <v>214600</v>
      </c>
      <c r="K15" s="524">
        <f>SUM(H14:I14)</f>
        <v>214600</v>
      </c>
    </row>
    <row r="16" spans="1:13" s="300" customFormat="1" ht="91.5" hidden="1" customHeight="1">
      <c r="A16" s="199" t="s">
        <v>345</v>
      </c>
      <c r="B16" s="199" t="s">
        <v>56</v>
      </c>
      <c r="C16" s="199" t="s">
        <v>57</v>
      </c>
      <c r="D16" s="202" t="s">
        <v>346</v>
      </c>
      <c r="E16" s="295" t="s">
        <v>498</v>
      </c>
      <c r="F16" s="353" t="s">
        <v>499</v>
      </c>
      <c r="G16" s="297">
        <f t="shared" ref="G16:G47" si="2">SUM(H16:I16)</f>
        <v>0</v>
      </c>
      <c r="H16" s="298"/>
      <c r="I16" s="298"/>
      <c r="J16" s="298"/>
      <c r="K16" s="299"/>
    </row>
    <row r="17" spans="1:11" s="300" customFormat="1" ht="37.5" hidden="1" customHeight="1">
      <c r="A17" s="199" t="s">
        <v>500</v>
      </c>
      <c r="B17" s="199" t="s">
        <v>501</v>
      </c>
      <c r="C17" s="199" t="s">
        <v>502</v>
      </c>
      <c r="D17" s="343" t="s">
        <v>503</v>
      </c>
      <c r="E17" s="296" t="s">
        <v>504</v>
      </c>
      <c r="F17" s="353" t="s">
        <v>505</v>
      </c>
      <c r="G17" s="297">
        <f t="shared" si="2"/>
        <v>0</v>
      </c>
      <c r="H17" s="310"/>
      <c r="I17" s="298"/>
      <c r="J17" s="298"/>
      <c r="K17" s="299"/>
    </row>
    <row r="18" spans="1:11" s="282" customFormat="1" ht="38.25" hidden="1" customHeight="1">
      <c r="A18" s="304" t="s">
        <v>178</v>
      </c>
      <c r="B18" s="304" t="s">
        <v>179</v>
      </c>
      <c r="C18" s="304" t="s">
        <v>84</v>
      </c>
      <c r="D18" s="305" t="s">
        <v>180</v>
      </c>
      <c r="E18" s="296" t="s">
        <v>504</v>
      </c>
      <c r="F18" s="353" t="s">
        <v>505</v>
      </c>
      <c r="G18" s="297">
        <f t="shared" si="2"/>
        <v>0</v>
      </c>
      <c r="H18" s="306"/>
      <c r="I18" s="307"/>
      <c r="J18" s="368"/>
    </row>
    <row r="19" spans="1:11" s="309" customFormat="1" ht="40.5" hidden="1" customHeight="1">
      <c r="A19" s="199" t="s">
        <v>181</v>
      </c>
      <c r="B19" s="199" t="s">
        <v>182</v>
      </c>
      <c r="C19" s="199" t="s">
        <v>84</v>
      </c>
      <c r="D19" s="202" t="s">
        <v>183</v>
      </c>
      <c r="E19" s="296" t="s">
        <v>504</v>
      </c>
      <c r="F19" s="353" t="s">
        <v>505</v>
      </c>
      <c r="G19" s="297">
        <f t="shared" si="2"/>
        <v>0</v>
      </c>
      <c r="H19" s="306"/>
      <c r="I19" s="307"/>
      <c r="J19" s="308"/>
    </row>
    <row r="20" spans="1:11" s="309" customFormat="1" ht="46.5" hidden="1" customHeight="1">
      <c r="A20" s="304" t="s">
        <v>181</v>
      </c>
      <c r="B20" s="304" t="s">
        <v>182</v>
      </c>
      <c r="C20" s="304" t="s">
        <v>84</v>
      </c>
      <c r="D20" s="202" t="s">
        <v>183</v>
      </c>
      <c r="E20" s="296" t="s">
        <v>504</v>
      </c>
      <c r="F20" s="353" t="s">
        <v>505</v>
      </c>
      <c r="G20" s="297">
        <f t="shared" si="2"/>
        <v>0</v>
      </c>
      <c r="H20" s="306"/>
      <c r="I20" s="310"/>
      <c r="J20" s="308"/>
    </row>
    <row r="21" spans="1:11" s="312" customFormat="1" ht="36.75" hidden="1" customHeight="1">
      <c r="A21" s="304" t="s">
        <v>184</v>
      </c>
      <c r="B21" s="304" t="s">
        <v>185</v>
      </c>
      <c r="C21" s="304" t="s">
        <v>84</v>
      </c>
      <c r="D21" s="311" t="s">
        <v>13</v>
      </c>
      <c r="E21" s="296" t="s">
        <v>504</v>
      </c>
      <c r="F21" s="353" t="s">
        <v>505</v>
      </c>
      <c r="G21" s="297">
        <f t="shared" si="2"/>
        <v>0</v>
      </c>
      <c r="H21" s="306"/>
      <c r="I21" s="310"/>
      <c r="J21" s="308"/>
    </row>
    <row r="22" spans="1:11" s="118" customFormat="1" ht="39.75" hidden="1" customHeight="1">
      <c r="A22" s="304" t="s">
        <v>177</v>
      </c>
      <c r="B22" s="304" t="s">
        <v>187</v>
      </c>
      <c r="C22" s="304" t="s">
        <v>84</v>
      </c>
      <c r="D22" s="311" t="s">
        <v>186</v>
      </c>
      <c r="E22" s="296" t="s">
        <v>504</v>
      </c>
      <c r="F22" s="353" t="s">
        <v>505</v>
      </c>
      <c r="G22" s="297">
        <f t="shared" si="2"/>
        <v>0</v>
      </c>
      <c r="H22" s="297"/>
      <c r="I22" s="310"/>
      <c r="J22" s="137"/>
    </row>
    <row r="23" spans="1:11" s="118" customFormat="1" ht="58.5" hidden="1" customHeight="1">
      <c r="A23" s="304" t="s">
        <v>189</v>
      </c>
      <c r="B23" s="304" t="s">
        <v>152</v>
      </c>
      <c r="C23" s="304" t="s">
        <v>53</v>
      </c>
      <c r="D23" s="313" t="s">
        <v>14</v>
      </c>
      <c r="E23" s="295" t="s">
        <v>506</v>
      </c>
      <c r="F23" s="353" t="s">
        <v>507</v>
      </c>
      <c r="G23" s="297">
        <f t="shared" si="2"/>
        <v>0</v>
      </c>
      <c r="H23" s="297"/>
      <c r="I23" s="310"/>
      <c r="J23" s="137"/>
    </row>
    <row r="24" spans="1:11" s="316" customFormat="1" ht="58.5" hidden="1" customHeight="1">
      <c r="A24" s="199" t="s">
        <v>188</v>
      </c>
      <c r="B24" s="199" t="s">
        <v>191</v>
      </c>
      <c r="C24" s="199" t="s">
        <v>53</v>
      </c>
      <c r="D24" s="314" t="s">
        <v>190</v>
      </c>
      <c r="E24" s="295" t="s">
        <v>506</v>
      </c>
      <c r="F24" s="353" t="s">
        <v>507</v>
      </c>
      <c r="G24" s="297">
        <f t="shared" si="2"/>
        <v>0</v>
      </c>
      <c r="H24" s="306"/>
      <c r="I24" s="310"/>
      <c r="J24" s="315"/>
    </row>
    <row r="25" spans="1:11" s="282" customFormat="1" ht="45" hidden="1" customHeight="1">
      <c r="A25" s="317" t="s">
        <v>424</v>
      </c>
      <c r="B25" s="304" t="s">
        <v>425</v>
      </c>
      <c r="C25" s="317" t="s">
        <v>53</v>
      </c>
      <c r="D25" s="311" t="s">
        <v>426</v>
      </c>
      <c r="E25" s="295" t="s">
        <v>423</v>
      </c>
      <c r="F25" s="353" t="s">
        <v>427</v>
      </c>
      <c r="G25" s="297">
        <f t="shared" si="2"/>
        <v>0</v>
      </c>
      <c r="H25" s="318"/>
      <c r="I25" s="319"/>
      <c r="J25" s="137"/>
    </row>
    <row r="26" spans="1:11" s="282" customFormat="1" ht="59.25" hidden="1" customHeight="1">
      <c r="A26" s="304" t="s">
        <v>192</v>
      </c>
      <c r="B26" s="304" t="s">
        <v>193</v>
      </c>
      <c r="C26" s="304" t="s">
        <v>53</v>
      </c>
      <c r="D26" s="320" t="s">
        <v>194</v>
      </c>
      <c r="E26" s="295" t="s">
        <v>506</v>
      </c>
      <c r="F26" s="353" t="s">
        <v>507</v>
      </c>
      <c r="G26" s="297">
        <f t="shared" si="2"/>
        <v>0</v>
      </c>
      <c r="H26" s="306"/>
      <c r="I26" s="310"/>
      <c r="J26" s="321"/>
    </row>
    <row r="27" spans="1:11" s="282" customFormat="1" ht="96" hidden="1" customHeight="1">
      <c r="A27" s="317" t="s">
        <v>197</v>
      </c>
      <c r="B27" s="304" t="s">
        <v>154</v>
      </c>
      <c r="C27" s="317" t="s">
        <v>53</v>
      </c>
      <c r="D27" s="311" t="s">
        <v>15</v>
      </c>
      <c r="E27" s="295" t="s">
        <v>508</v>
      </c>
      <c r="F27" s="353" t="s">
        <v>509</v>
      </c>
      <c r="G27" s="297">
        <f t="shared" si="2"/>
        <v>0</v>
      </c>
      <c r="H27" s="297"/>
      <c r="I27" s="310"/>
      <c r="J27" s="321"/>
    </row>
    <row r="28" spans="1:11" s="282" customFormat="1" ht="44.25" hidden="1" customHeight="1">
      <c r="A28" s="304" t="s">
        <v>198</v>
      </c>
      <c r="B28" s="304" t="s">
        <v>199</v>
      </c>
      <c r="C28" s="304" t="s">
        <v>52</v>
      </c>
      <c r="D28" s="311" t="s">
        <v>200</v>
      </c>
      <c r="E28" s="295"/>
      <c r="F28" s="353"/>
      <c r="G28" s="297">
        <f t="shared" si="2"/>
        <v>0</v>
      </c>
      <c r="H28" s="297"/>
      <c r="I28" s="310"/>
      <c r="J28" s="321"/>
    </row>
    <row r="29" spans="1:11" s="282" customFormat="1" ht="57.75" hidden="1" customHeight="1">
      <c r="A29" s="304" t="s">
        <v>201</v>
      </c>
      <c r="B29" s="304" t="s">
        <v>156</v>
      </c>
      <c r="C29" s="304" t="s">
        <v>51</v>
      </c>
      <c r="D29" s="322" t="s">
        <v>17</v>
      </c>
      <c r="E29" s="296" t="s">
        <v>510</v>
      </c>
      <c r="F29" s="353" t="s">
        <v>511</v>
      </c>
      <c r="G29" s="297">
        <f t="shared" si="2"/>
        <v>0</v>
      </c>
      <c r="H29" s="306"/>
      <c r="I29" s="310"/>
      <c r="J29" s="137"/>
    </row>
    <row r="30" spans="1:11" s="309" customFormat="1" ht="57" hidden="1" customHeight="1">
      <c r="A30" s="304" t="s">
        <v>202</v>
      </c>
      <c r="B30" s="304" t="s">
        <v>157</v>
      </c>
      <c r="C30" s="323" t="s">
        <v>51</v>
      </c>
      <c r="D30" s="322" t="s">
        <v>16</v>
      </c>
      <c r="E30" s="296" t="s">
        <v>510</v>
      </c>
      <c r="F30" s="353" t="s">
        <v>511</v>
      </c>
      <c r="G30" s="297">
        <f t="shared" si="2"/>
        <v>0</v>
      </c>
      <c r="H30" s="297"/>
      <c r="I30" s="310"/>
      <c r="J30" s="308"/>
    </row>
    <row r="31" spans="1:11" s="309" customFormat="1" ht="60" hidden="1" customHeight="1">
      <c r="A31" s="199" t="s">
        <v>347</v>
      </c>
      <c r="B31" s="199" t="s">
        <v>348</v>
      </c>
      <c r="C31" s="324" t="s">
        <v>51</v>
      </c>
      <c r="D31" s="322" t="s">
        <v>349</v>
      </c>
      <c r="E31" s="296" t="s">
        <v>510</v>
      </c>
      <c r="F31" s="353" t="s">
        <v>511</v>
      </c>
      <c r="G31" s="297">
        <f t="shared" si="2"/>
        <v>0</v>
      </c>
      <c r="H31" s="297"/>
      <c r="I31" s="310"/>
      <c r="J31" s="308"/>
    </row>
    <row r="32" spans="1:11" s="309" customFormat="1" ht="80.25" hidden="1" customHeight="1">
      <c r="A32" s="199" t="s">
        <v>317</v>
      </c>
      <c r="B32" s="199" t="s">
        <v>318</v>
      </c>
      <c r="C32" s="324" t="s">
        <v>54</v>
      </c>
      <c r="D32" s="327" t="s">
        <v>316</v>
      </c>
      <c r="E32" s="296" t="s">
        <v>428</v>
      </c>
      <c r="F32" s="353" t="s">
        <v>429</v>
      </c>
      <c r="G32" s="297">
        <f t="shared" si="2"/>
        <v>0</v>
      </c>
      <c r="H32" s="297"/>
      <c r="I32" s="297"/>
      <c r="J32" s="297"/>
    </row>
    <row r="33" spans="1:10" s="525" customFormat="1" ht="76.5" customHeight="1">
      <c r="A33" s="502" t="s">
        <v>351</v>
      </c>
      <c r="B33" s="502" t="s">
        <v>353</v>
      </c>
      <c r="C33" s="502" t="s">
        <v>54</v>
      </c>
      <c r="D33" s="503" t="s">
        <v>355</v>
      </c>
      <c r="E33" s="302" t="s">
        <v>512</v>
      </c>
      <c r="F33" s="526" t="s">
        <v>513</v>
      </c>
      <c r="G33" s="303">
        <f t="shared" si="2"/>
        <v>214600</v>
      </c>
      <c r="H33" s="303"/>
      <c r="I33" s="303">
        <v>214600</v>
      </c>
      <c r="J33" s="303">
        <v>214600</v>
      </c>
    </row>
    <row r="34" spans="1:10" s="309" customFormat="1" ht="79.5" hidden="1" customHeight="1">
      <c r="A34" s="304" t="s">
        <v>203</v>
      </c>
      <c r="B34" s="304" t="s">
        <v>204</v>
      </c>
      <c r="C34" s="304" t="s">
        <v>54</v>
      </c>
      <c r="D34" s="328" t="s">
        <v>205</v>
      </c>
      <c r="E34" s="296" t="s">
        <v>514</v>
      </c>
      <c r="F34" s="351" t="s">
        <v>515</v>
      </c>
      <c r="G34" s="297">
        <f t="shared" si="2"/>
        <v>0</v>
      </c>
      <c r="H34" s="297"/>
      <c r="I34" s="310"/>
      <c r="J34" s="310"/>
    </row>
    <row r="35" spans="1:10" s="309" customFormat="1" ht="94.5" hidden="1" customHeight="1">
      <c r="A35" s="199" t="s">
        <v>356</v>
      </c>
      <c r="B35" s="199" t="s">
        <v>357</v>
      </c>
      <c r="C35" s="199" t="s">
        <v>315</v>
      </c>
      <c r="D35" s="328" t="s">
        <v>358</v>
      </c>
      <c r="E35" s="296" t="s">
        <v>516</v>
      </c>
      <c r="F35" s="351" t="s">
        <v>517</v>
      </c>
      <c r="G35" s="297">
        <f t="shared" si="2"/>
        <v>0</v>
      </c>
      <c r="H35" s="297"/>
      <c r="I35" s="310"/>
      <c r="J35" s="310"/>
    </row>
    <row r="36" spans="1:10" s="329" customFormat="1" ht="75.75" hidden="1" customHeight="1">
      <c r="A36" s="385" t="s">
        <v>384</v>
      </c>
      <c r="B36" s="342" t="s">
        <v>158</v>
      </c>
      <c r="C36" s="342" t="s">
        <v>265</v>
      </c>
      <c r="D36" s="343" t="s">
        <v>264</v>
      </c>
      <c r="E36" s="296" t="s">
        <v>518</v>
      </c>
      <c r="F36" s="351" t="s">
        <v>519</v>
      </c>
      <c r="G36" s="297">
        <f t="shared" si="2"/>
        <v>0</v>
      </c>
      <c r="H36" s="297"/>
      <c r="I36" s="310"/>
      <c r="J36" s="310"/>
    </row>
    <row r="37" spans="1:10" s="329" customFormat="1" ht="45" hidden="1" customHeight="1">
      <c r="A37" s="199" t="s">
        <v>469</v>
      </c>
      <c r="B37" s="199" t="s">
        <v>470</v>
      </c>
      <c r="C37" s="199" t="s">
        <v>265</v>
      </c>
      <c r="D37" s="202" t="s">
        <v>471</v>
      </c>
      <c r="E37" s="296" t="s">
        <v>504</v>
      </c>
      <c r="F37" s="353" t="s">
        <v>505</v>
      </c>
      <c r="G37" s="297">
        <f t="shared" si="2"/>
        <v>0</v>
      </c>
      <c r="H37" s="297"/>
      <c r="I37" s="310"/>
      <c r="J37" s="310"/>
    </row>
    <row r="38" spans="1:10" s="329" customFormat="1" ht="63.75" hidden="1" customHeight="1">
      <c r="A38" s="199" t="s">
        <v>359</v>
      </c>
      <c r="B38" s="199" t="s">
        <v>360</v>
      </c>
      <c r="C38" s="199" t="s">
        <v>374</v>
      </c>
      <c r="D38" s="328" t="s">
        <v>361</v>
      </c>
      <c r="E38" s="296"/>
      <c r="F38" s="351"/>
      <c r="G38" s="297">
        <f t="shared" si="2"/>
        <v>0</v>
      </c>
      <c r="H38" s="297"/>
      <c r="I38" s="310"/>
      <c r="J38" s="310"/>
    </row>
    <row r="39" spans="1:10" s="282" customFormat="1" ht="63" hidden="1" customHeight="1">
      <c r="A39" s="304" t="s">
        <v>206</v>
      </c>
      <c r="B39" s="304" t="s">
        <v>207</v>
      </c>
      <c r="C39" s="304" t="s">
        <v>71</v>
      </c>
      <c r="D39" s="202" t="s">
        <v>19</v>
      </c>
      <c r="E39" s="296"/>
      <c r="F39" s="351"/>
      <c r="G39" s="297">
        <f t="shared" si="2"/>
        <v>0</v>
      </c>
      <c r="H39" s="306"/>
      <c r="I39" s="310"/>
      <c r="J39" s="321"/>
    </row>
    <row r="40" spans="1:10" s="118" customFormat="1" ht="75" hidden="1" customHeight="1">
      <c r="A40" s="199" t="s">
        <v>319</v>
      </c>
      <c r="B40" s="199" t="s">
        <v>267</v>
      </c>
      <c r="C40" s="199" t="s">
        <v>55</v>
      </c>
      <c r="D40" s="202" t="s">
        <v>266</v>
      </c>
      <c r="E40" s="296" t="s">
        <v>512</v>
      </c>
      <c r="F40" s="351" t="s">
        <v>513</v>
      </c>
      <c r="G40" s="297">
        <f t="shared" si="2"/>
        <v>0</v>
      </c>
      <c r="H40" s="306"/>
      <c r="I40" s="310"/>
      <c r="J40" s="137"/>
    </row>
    <row r="41" spans="1:10" s="118" customFormat="1" ht="60.75" hidden="1" customHeight="1">
      <c r="A41" s="304" t="s">
        <v>209</v>
      </c>
      <c r="B41" s="304" t="s">
        <v>210</v>
      </c>
      <c r="C41" s="304" t="s">
        <v>58</v>
      </c>
      <c r="D41" s="320" t="s">
        <v>151</v>
      </c>
      <c r="E41" s="296" t="s">
        <v>430</v>
      </c>
      <c r="F41" s="351" t="s">
        <v>431</v>
      </c>
      <c r="G41" s="297">
        <f t="shared" si="2"/>
        <v>0</v>
      </c>
      <c r="H41" s="297"/>
      <c r="I41" s="310"/>
      <c r="J41" s="137"/>
    </row>
    <row r="42" spans="1:10" s="118" customFormat="1" ht="41.25" hidden="1" customHeight="1">
      <c r="A42" s="199" t="s">
        <v>520</v>
      </c>
      <c r="B42" s="199" t="s">
        <v>521</v>
      </c>
      <c r="C42" s="199" t="s">
        <v>522</v>
      </c>
      <c r="D42" s="202" t="s">
        <v>523</v>
      </c>
      <c r="E42" s="296" t="s">
        <v>524</v>
      </c>
      <c r="F42" s="353" t="s">
        <v>525</v>
      </c>
      <c r="G42" s="297">
        <f t="shared" si="2"/>
        <v>0</v>
      </c>
      <c r="H42" s="297"/>
      <c r="I42" s="310"/>
      <c r="J42" s="310"/>
    </row>
    <row r="43" spans="1:10" s="282" customFormat="1" ht="59.25" hidden="1" customHeight="1">
      <c r="A43" s="304" t="s">
        <v>212</v>
      </c>
      <c r="B43" s="304" t="s">
        <v>213</v>
      </c>
      <c r="C43" s="304" t="s">
        <v>58</v>
      </c>
      <c r="D43" s="320" t="s">
        <v>211</v>
      </c>
      <c r="E43" s="296"/>
      <c r="F43" s="351"/>
      <c r="G43" s="297">
        <f t="shared" si="2"/>
        <v>0</v>
      </c>
      <c r="H43" s="330"/>
      <c r="I43" s="310"/>
      <c r="J43" s="321"/>
    </row>
    <row r="44" spans="1:10" s="282" customFormat="1" ht="3.75" hidden="1" customHeight="1">
      <c r="A44" s="304" t="s">
        <v>214</v>
      </c>
      <c r="B44" s="304" t="s">
        <v>215</v>
      </c>
      <c r="C44" s="331" t="s">
        <v>216</v>
      </c>
      <c r="D44" s="332" t="s">
        <v>217</v>
      </c>
      <c r="E44" s="296" t="s">
        <v>433</v>
      </c>
      <c r="F44" s="351" t="s">
        <v>434</v>
      </c>
      <c r="G44" s="297">
        <f t="shared" si="2"/>
        <v>0</v>
      </c>
      <c r="H44" s="306"/>
      <c r="I44" s="310"/>
      <c r="J44" s="321"/>
    </row>
    <row r="45" spans="1:10" s="282" customFormat="1" ht="60" hidden="1" customHeight="1">
      <c r="A45" s="390" t="s">
        <v>324</v>
      </c>
      <c r="B45" s="199" t="s">
        <v>325</v>
      </c>
      <c r="C45" s="390" t="s">
        <v>70</v>
      </c>
      <c r="D45" s="391" t="s">
        <v>326</v>
      </c>
      <c r="E45" s="296" t="s">
        <v>526</v>
      </c>
      <c r="F45" s="353" t="s">
        <v>527</v>
      </c>
      <c r="G45" s="297">
        <f t="shared" si="2"/>
        <v>0</v>
      </c>
      <c r="H45" s="537"/>
      <c r="I45" s="310"/>
      <c r="J45" s="321"/>
    </row>
    <row r="46" spans="1:10" s="282" customFormat="1" ht="61.5" hidden="1" customHeight="1">
      <c r="A46" s="304" t="s">
        <v>218</v>
      </c>
      <c r="B46" s="304" t="s">
        <v>219</v>
      </c>
      <c r="C46" s="304" t="s">
        <v>56</v>
      </c>
      <c r="D46" s="320" t="s">
        <v>220</v>
      </c>
      <c r="E46" s="295" t="s">
        <v>508</v>
      </c>
      <c r="F46" s="353" t="s">
        <v>509</v>
      </c>
      <c r="G46" s="297">
        <f t="shared" si="2"/>
        <v>0</v>
      </c>
      <c r="H46" s="306"/>
      <c r="I46" s="310"/>
      <c r="J46" s="321"/>
    </row>
    <row r="47" spans="1:10" s="282" customFormat="1" ht="43.5" hidden="1" customHeight="1">
      <c r="A47" s="304" t="s">
        <v>218</v>
      </c>
      <c r="B47" s="304" t="s">
        <v>219</v>
      </c>
      <c r="C47" s="304" t="s">
        <v>56</v>
      </c>
      <c r="D47" s="320" t="s">
        <v>220</v>
      </c>
      <c r="E47" s="295" t="s">
        <v>432</v>
      </c>
      <c r="F47" s="353" t="s">
        <v>528</v>
      </c>
      <c r="G47" s="297">
        <f t="shared" si="2"/>
        <v>0</v>
      </c>
      <c r="H47" s="306"/>
      <c r="I47" s="310"/>
      <c r="J47" s="310"/>
    </row>
    <row r="48" spans="1:10" s="333" customFormat="1" ht="78.75" hidden="1" customHeight="1">
      <c r="A48" s="334" t="s">
        <v>24</v>
      </c>
      <c r="B48" s="334"/>
      <c r="C48" s="334"/>
      <c r="D48" s="335" t="s">
        <v>166</v>
      </c>
      <c r="E48" s="336"/>
      <c r="F48" s="527"/>
      <c r="G48" s="337">
        <f>SUM(G49)</f>
        <v>0</v>
      </c>
      <c r="H48" s="337">
        <f t="shared" ref="H48:J48" si="3">SUM(H49)</f>
        <v>0</v>
      </c>
      <c r="I48" s="337">
        <f t="shared" si="3"/>
        <v>0</v>
      </c>
      <c r="J48" s="337">
        <f t="shared" si="3"/>
        <v>0</v>
      </c>
    </row>
    <row r="49" spans="1:11" s="333" customFormat="1" ht="76.5" hidden="1" customHeight="1">
      <c r="A49" s="334" t="s">
        <v>25</v>
      </c>
      <c r="B49" s="334"/>
      <c r="C49" s="334"/>
      <c r="D49" s="335" t="s">
        <v>166</v>
      </c>
      <c r="E49" s="336"/>
      <c r="F49" s="527"/>
      <c r="G49" s="337">
        <f>SUM(G50:G59)</f>
        <v>0</v>
      </c>
      <c r="H49" s="337">
        <f t="shared" ref="H49:J49" si="4">SUM(H50:H59)</f>
        <v>0</v>
      </c>
      <c r="I49" s="337">
        <f t="shared" si="4"/>
        <v>0</v>
      </c>
      <c r="J49" s="337">
        <f t="shared" si="4"/>
        <v>0</v>
      </c>
      <c r="K49" s="338">
        <f>SUM(H48:I48)</f>
        <v>0</v>
      </c>
    </row>
    <row r="50" spans="1:11" s="341" customFormat="1" ht="99.75" hidden="1" customHeight="1">
      <c r="A50" s="199" t="s">
        <v>366</v>
      </c>
      <c r="B50" s="203" t="s">
        <v>60</v>
      </c>
      <c r="C50" s="155" t="s">
        <v>47</v>
      </c>
      <c r="D50" s="322" t="s">
        <v>269</v>
      </c>
      <c r="E50" s="295" t="s">
        <v>435</v>
      </c>
      <c r="F50" s="351" t="s">
        <v>436</v>
      </c>
      <c r="G50" s="297">
        <f t="shared" ref="G50:G59" si="5">SUM(H50:I50)</f>
        <v>0</v>
      </c>
      <c r="H50" s="339"/>
      <c r="I50" s="306"/>
      <c r="J50" s="306"/>
      <c r="K50" s="340"/>
    </row>
    <row r="51" spans="1:11" s="341" customFormat="1" ht="99.75" hidden="1" customHeight="1">
      <c r="A51" s="325" t="s">
        <v>529</v>
      </c>
      <c r="B51" s="199" t="s">
        <v>365</v>
      </c>
      <c r="C51" s="199" t="s">
        <v>364</v>
      </c>
      <c r="D51" s="305" t="s">
        <v>363</v>
      </c>
      <c r="E51" s="295" t="s">
        <v>435</v>
      </c>
      <c r="F51" s="351" t="s">
        <v>436</v>
      </c>
      <c r="G51" s="297">
        <f t="shared" si="5"/>
        <v>0</v>
      </c>
      <c r="H51" s="339"/>
      <c r="I51" s="306"/>
      <c r="J51" s="306"/>
      <c r="K51" s="340"/>
    </row>
    <row r="52" spans="1:11" s="282" customFormat="1" ht="96" hidden="1" customHeight="1">
      <c r="A52" s="325" t="s">
        <v>260</v>
      </c>
      <c r="B52" s="325" t="s">
        <v>261</v>
      </c>
      <c r="C52" s="325" t="s">
        <v>315</v>
      </c>
      <c r="D52" s="326" t="s">
        <v>262</v>
      </c>
      <c r="E52" s="295" t="s">
        <v>435</v>
      </c>
      <c r="F52" s="351" t="s">
        <v>436</v>
      </c>
      <c r="G52" s="297">
        <f t="shared" si="5"/>
        <v>0</v>
      </c>
      <c r="H52" s="306"/>
      <c r="I52" s="310"/>
      <c r="J52" s="310"/>
      <c r="K52" s="333"/>
    </row>
    <row r="53" spans="1:11" s="329" customFormat="1" ht="96.75" hidden="1" customHeight="1">
      <c r="A53" s="325" t="s">
        <v>301</v>
      </c>
      <c r="B53" s="325" t="s">
        <v>302</v>
      </c>
      <c r="C53" s="325" t="s">
        <v>54</v>
      </c>
      <c r="D53" s="326" t="s">
        <v>303</v>
      </c>
      <c r="E53" s="295" t="s">
        <v>435</v>
      </c>
      <c r="F53" s="351" t="s">
        <v>436</v>
      </c>
      <c r="G53" s="297">
        <f t="shared" si="5"/>
        <v>0</v>
      </c>
      <c r="H53" s="306"/>
      <c r="I53" s="310"/>
      <c r="J53" s="310"/>
      <c r="K53" s="344"/>
    </row>
    <row r="54" spans="1:11" s="329" customFormat="1" ht="95.25" hidden="1" customHeight="1">
      <c r="A54" s="325" t="s">
        <v>367</v>
      </c>
      <c r="B54" s="325" t="s">
        <v>368</v>
      </c>
      <c r="C54" s="325" t="s">
        <v>54</v>
      </c>
      <c r="D54" s="326" t="s">
        <v>369</v>
      </c>
      <c r="E54" s="295" t="s">
        <v>435</v>
      </c>
      <c r="F54" s="351" t="s">
        <v>436</v>
      </c>
      <c r="G54" s="297">
        <f t="shared" si="5"/>
        <v>0</v>
      </c>
      <c r="H54" s="306"/>
      <c r="I54" s="310"/>
      <c r="J54" s="310"/>
      <c r="K54" s="344"/>
    </row>
    <row r="55" spans="1:11" s="329" customFormat="1" ht="93.75" hidden="1" customHeight="1">
      <c r="A55" s="342" t="s">
        <v>263</v>
      </c>
      <c r="B55" s="342" t="s">
        <v>158</v>
      </c>
      <c r="C55" s="342" t="s">
        <v>265</v>
      </c>
      <c r="D55" s="343" t="s">
        <v>264</v>
      </c>
      <c r="E55" s="295" t="s">
        <v>435</v>
      </c>
      <c r="F55" s="351" t="s">
        <v>436</v>
      </c>
      <c r="G55" s="297">
        <f t="shared" si="5"/>
        <v>0</v>
      </c>
      <c r="H55" s="306"/>
      <c r="I55" s="310"/>
      <c r="J55" s="310"/>
      <c r="K55" s="344"/>
    </row>
    <row r="56" spans="1:11" s="282" customFormat="1" ht="92.25" hidden="1" customHeight="1">
      <c r="A56" s="342" t="s">
        <v>263</v>
      </c>
      <c r="B56" s="342" t="s">
        <v>158</v>
      </c>
      <c r="C56" s="342" t="s">
        <v>265</v>
      </c>
      <c r="D56" s="343" t="s">
        <v>264</v>
      </c>
      <c r="E56" s="295" t="s">
        <v>437</v>
      </c>
      <c r="F56" s="351" t="s">
        <v>438</v>
      </c>
      <c r="G56" s="297">
        <f t="shared" si="5"/>
        <v>0</v>
      </c>
      <c r="H56" s="306"/>
      <c r="I56" s="310"/>
      <c r="J56" s="310"/>
      <c r="K56" s="333"/>
    </row>
    <row r="57" spans="1:11" s="282" customFormat="1" ht="110.25" hidden="1" customHeight="1">
      <c r="A57" s="199" t="s">
        <v>401</v>
      </c>
      <c r="B57" s="199" t="s">
        <v>402</v>
      </c>
      <c r="C57" s="199" t="s">
        <v>265</v>
      </c>
      <c r="D57" s="202" t="s">
        <v>530</v>
      </c>
      <c r="E57" s="295" t="s">
        <v>435</v>
      </c>
      <c r="F57" s="351" t="s">
        <v>436</v>
      </c>
      <c r="G57" s="297">
        <f t="shared" si="5"/>
        <v>0</v>
      </c>
      <c r="H57" s="306"/>
      <c r="I57" s="310"/>
      <c r="J57" s="310"/>
      <c r="K57" s="333"/>
    </row>
    <row r="58" spans="1:11" s="282" customFormat="1" ht="70.5" hidden="1" customHeight="1">
      <c r="A58" s="199" t="s">
        <v>285</v>
      </c>
      <c r="B58" s="199" t="s">
        <v>284</v>
      </c>
      <c r="C58" s="199" t="s">
        <v>265</v>
      </c>
      <c r="D58" s="202" t="s">
        <v>283</v>
      </c>
      <c r="E58" s="295" t="s">
        <v>531</v>
      </c>
      <c r="F58" s="351" t="s">
        <v>532</v>
      </c>
      <c r="G58" s="297">
        <f t="shared" si="5"/>
        <v>0</v>
      </c>
      <c r="H58" s="306"/>
      <c r="I58" s="310"/>
      <c r="J58" s="310"/>
      <c r="K58" s="333"/>
    </row>
    <row r="59" spans="1:11" s="282" customFormat="1" ht="97.5" hidden="1" customHeight="1">
      <c r="A59" s="342" t="s">
        <v>372</v>
      </c>
      <c r="B59" s="199" t="s">
        <v>219</v>
      </c>
      <c r="C59" s="199" t="s">
        <v>56</v>
      </c>
      <c r="D59" s="314" t="s">
        <v>220</v>
      </c>
      <c r="E59" s="295" t="s">
        <v>435</v>
      </c>
      <c r="F59" s="351" t="s">
        <v>436</v>
      </c>
      <c r="G59" s="297">
        <f t="shared" si="5"/>
        <v>0</v>
      </c>
      <c r="H59" s="310"/>
      <c r="I59" s="310"/>
      <c r="J59" s="310"/>
      <c r="K59" s="333"/>
    </row>
    <row r="60" spans="1:11" s="118" customFormat="1" ht="47.25" hidden="1" customHeight="1">
      <c r="A60" s="201" t="s">
        <v>236</v>
      </c>
      <c r="B60" s="345"/>
      <c r="C60" s="345"/>
      <c r="D60" s="204" t="s">
        <v>163</v>
      </c>
      <c r="E60" s="346"/>
      <c r="F60" s="528"/>
      <c r="G60" s="347">
        <f>SUM(G61)</f>
        <v>0</v>
      </c>
      <c r="H60" s="347">
        <f t="shared" ref="H60:J60" si="6">SUM(H61)</f>
        <v>0</v>
      </c>
      <c r="I60" s="347">
        <f t="shared" si="6"/>
        <v>0</v>
      </c>
      <c r="J60" s="347">
        <f t="shared" si="6"/>
        <v>0</v>
      </c>
    </row>
    <row r="61" spans="1:11" s="118" customFormat="1" ht="45.75" hidden="1" customHeight="1">
      <c r="A61" s="201" t="s">
        <v>235</v>
      </c>
      <c r="B61" s="345"/>
      <c r="C61" s="345"/>
      <c r="D61" s="204" t="s">
        <v>163</v>
      </c>
      <c r="E61" s="346"/>
      <c r="F61" s="528"/>
      <c r="G61" s="347">
        <f>SUM(G62:G64)</f>
        <v>0</v>
      </c>
      <c r="H61" s="347">
        <f t="shared" ref="H61:J61" si="7">SUM(H62:H64)</f>
        <v>0</v>
      </c>
      <c r="I61" s="347">
        <f t="shared" si="7"/>
        <v>0</v>
      </c>
      <c r="J61" s="347">
        <f t="shared" si="7"/>
        <v>0</v>
      </c>
      <c r="K61" s="348">
        <f>SUM(H61:I61)</f>
        <v>0</v>
      </c>
    </row>
    <row r="62" spans="1:11" s="118" customFormat="1" ht="42" hidden="1" customHeight="1">
      <c r="A62" s="317" t="s">
        <v>488</v>
      </c>
      <c r="B62" s="317" t="s">
        <v>533</v>
      </c>
      <c r="C62" s="349" t="s">
        <v>48</v>
      </c>
      <c r="D62" s="322" t="s">
        <v>534</v>
      </c>
      <c r="E62" s="295" t="s">
        <v>439</v>
      </c>
      <c r="F62" s="351" t="s">
        <v>440</v>
      </c>
      <c r="G62" s="306">
        <f t="shared" ref="G62" si="8">SUM(H62:I62)</f>
        <v>0</v>
      </c>
      <c r="H62" s="306"/>
      <c r="I62" s="298"/>
      <c r="J62" s="350"/>
      <c r="K62" s="137"/>
    </row>
    <row r="63" spans="1:11" s="118" customFormat="1" ht="42" hidden="1" customHeight="1">
      <c r="A63" s="317"/>
      <c r="B63" s="317"/>
      <c r="C63" s="349"/>
      <c r="D63" s="322"/>
      <c r="E63" s="295"/>
      <c r="F63" s="351"/>
      <c r="G63" s="306"/>
      <c r="H63" s="306"/>
      <c r="I63" s="298"/>
      <c r="J63" s="350"/>
      <c r="K63" s="153"/>
    </row>
    <row r="64" spans="1:11" s="282" customFormat="1" ht="42" hidden="1" customHeight="1">
      <c r="A64" s="304" t="s">
        <v>441</v>
      </c>
      <c r="B64" s="304" t="s">
        <v>208</v>
      </c>
      <c r="C64" s="304" t="s">
        <v>69</v>
      </c>
      <c r="D64" s="352" t="s">
        <v>18</v>
      </c>
      <c r="E64" s="296" t="s">
        <v>442</v>
      </c>
      <c r="F64" s="353"/>
      <c r="G64" s="353"/>
      <c r="H64" s="310"/>
      <c r="I64" s="310"/>
      <c r="J64" s="321"/>
    </row>
    <row r="65" spans="1:11" s="118" customFormat="1" ht="42" hidden="1" customHeight="1">
      <c r="A65" s="201" t="s">
        <v>232</v>
      </c>
      <c r="B65" s="201"/>
      <c r="C65" s="201"/>
      <c r="D65" s="204" t="s">
        <v>164</v>
      </c>
      <c r="E65" s="529"/>
      <c r="F65" s="528"/>
      <c r="G65" s="337">
        <f>SUM(H65:I65)</f>
        <v>0</v>
      </c>
      <c r="H65" s="347">
        <f>SUM(H66)</f>
        <v>0</v>
      </c>
      <c r="I65" s="347">
        <f t="shared" ref="I65:J65" si="9">SUM(I68,I69,I70,I72,I74,I75)</f>
        <v>0</v>
      </c>
      <c r="J65" s="347">
        <f t="shared" si="9"/>
        <v>0</v>
      </c>
    </row>
    <row r="66" spans="1:11" s="118" customFormat="1" ht="60" hidden="1" customHeight="1">
      <c r="A66" s="201" t="s">
        <v>231</v>
      </c>
      <c r="B66" s="201"/>
      <c r="C66" s="201"/>
      <c r="D66" s="204" t="s">
        <v>164</v>
      </c>
      <c r="E66" s="529"/>
      <c r="F66" s="528"/>
      <c r="G66" s="347">
        <f>SUM(G68:G75)</f>
        <v>0</v>
      </c>
      <c r="H66" s="347">
        <f>SUM(H68:H75)</f>
        <v>0</v>
      </c>
      <c r="I66" s="347">
        <f t="shared" ref="I66:J66" si="10">SUM(I68:I75)</f>
        <v>0</v>
      </c>
      <c r="J66" s="347">
        <f t="shared" si="10"/>
        <v>0</v>
      </c>
      <c r="K66" s="348">
        <f>SUM(H66:I66)</f>
        <v>0</v>
      </c>
    </row>
    <row r="67" spans="1:11" s="118" customFormat="1" ht="104.25" hidden="1" customHeight="1">
      <c r="A67" s="154" t="s">
        <v>443</v>
      </c>
      <c r="B67" s="154" t="s">
        <v>444</v>
      </c>
      <c r="C67" s="155"/>
      <c r="D67" s="322" t="s">
        <v>445</v>
      </c>
      <c r="E67" s="296" t="s">
        <v>446</v>
      </c>
      <c r="F67" s="353"/>
      <c r="G67" s="353"/>
      <c r="H67" s="310"/>
      <c r="I67" s="310"/>
      <c r="J67" s="137"/>
    </row>
    <row r="68" spans="1:11" s="118" customFormat="1" ht="55.5" hidden="1" customHeight="1">
      <c r="A68" s="154" t="s">
        <v>447</v>
      </c>
      <c r="B68" s="154" t="s">
        <v>448</v>
      </c>
      <c r="C68" s="155" t="s">
        <v>21</v>
      </c>
      <c r="D68" s="322" t="s">
        <v>449</v>
      </c>
      <c r="E68" s="296" t="s">
        <v>535</v>
      </c>
      <c r="F68" s="351" t="s">
        <v>536</v>
      </c>
      <c r="G68" s="297">
        <f>SUM(H68:I68)</f>
        <v>0</v>
      </c>
      <c r="H68" s="310"/>
      <c r="I68" s="310"/>
      <c r="J68" s="137"/>
    </row>
    <row r="69" spans="1:11" s="118" customFormat="1" ht="58.5" hidden="1" customHeight="1">
      <c r="A69" s="154" t="s">
        <v>450</v>
      </c>
      <c r="B69" s="538" t="s">
        <v>451</v>
      </c>
      <c r="C69" s="539" t="s">
        <v>59</v>
      </c>
      <c r="D69" s="322" t="s">
        <v>452</v>
      </c>
      <c r="E69" s="296" t="s">
        <v>535</v>
      </c>
      <c r="F69" s="351" t="s">
        <v>536</v>
      </c>
      <c r="G69" s="297">
        <f t="shared" ref="G69:G79" si="11">SUM(H69:I69)</f>
        <v>0</v>
      </c>
      <c r="H69" s="310"/>
      <c r="I69" s="310"/>
      <c r="J69" s="137"/>
    </row>
    <row r="70" spans="1:11" s="358" customFormat="1" ht="61.5" hidden="1" customHeight="1">
      <c r="A70" s="154" t="s">
        <v>453</v>
      </c>
      <c r="B70" s="154" t="s">
        <v>454</v>
      </c>
      <c r="C70" s="155" t="s">
        <v>59</v>
      </c>
      <c r="D70" s="322" t="s">
        <v>455</v>
      </c>
      <c r="E70" s="296" t="s">
        <v>535</v>
      </c>
      <c r="F70" s="351" t="s">
        <v>536</v>
      </c>
      <c r="G70" s="297">
        <f t="shared" si="11"/>
        <v>0</v>
      </c>
      <c r="H70" s="310"/>
      <c r="I70" s="310"/>
      <c r="J70" s="357"/>
    </row>
    <row r="71" spans="1:11" s="358" customFormat="1" ht="52.5" hidden="1" customHeight="1">
      <c r="A71" s="355" t="s">
        <v>456</v>
      </c>
      <c r="B71" s="355" t="s">
        <v>457</v>
      </c>
      <c r="C71" s="203"/>
      <c r="D71" s="356" t="s">
        <v>458</v>
      </c>
      <c r="E71" s="296" t="s">
        <v>535</v>
      </c>
      <c r="F71" s="351" t="s">
        <v>536</v>
      </c>
      <c r="G71" s="297">
        <f t="shared" si="11"/>
        <v>0</v>
      </c>
      <c r="H71" s="310"/>
      <c r="I71" s="310"/>
      <c r="J71" s="357"/>
    </row>
    <row r="72" spans="1:11" s="358" customFormat="1" ht="62.25" hidden="1" customHeight="1">
      <c r="A72" s="355" t="s">
        <v>241</v>
      </c>
      <c r="B72" s="355" t="s">
        <v>242</v>
      </c>
      <c r="C72" s="203" t="s">
        <v>21</v>
      </c>
      <c r="D72" s="356" t="s">
        <v>537</v>
      </c>
      <c r="E72" s="296" t="s">
        <v>535</v>
      </c>
      <c r="F72" s="351" t="s">
        <v>536</v>
      </c>
      <c r="G72" s="297">
        <f t="shared" si="11"/>
        <v>0</v>
      </c>
      <c r="H72" s="310"/>
      <c r="I72" s="310"/>
      <c r="J72" s="357"/>
    </row>
    <row r="73" spans="1:11" s="358" customFormat="1" ht="0.75" hidden="1" customHeight="1">
      <c r="A73" s="540" t="s">
        <v>459</v>
      </c>
      <c r="B73" s="540" t="s">
        <v>460</v>
      </c>
      <c r="C73" s="541"/>
      <c r="D73" s="542" t="s">
        <v>461</v>
      </c>
      <c r="E73" s="296" t="s">
        <v>535</v>
      </c>
      <c r="F73" s="351" t="s">
        <v>536</v>
      </c>
      <c r="G73" s="297">
        <f t="shared" si="11"/>
        <v>0</v>
      </c>
      <c r="H73" s="310"/>
      <c r="I73" s="310"/>
      <c r="J73" s="357"/>
    </row>
    <row r="74" spans="1:11" s="358" customFormat="1" ht="61.5" hidden="1" customHeight="1">
      <c r="A74" s="154" t="s">
        <v>243</v>
      </c>
      <c r="B74" s="154" t="s">
        <v>199</v>
      </c>
      <c r="C74" s="203" t="s">
        <v>52</v>
      </c>
      <c r="D74" s="356" t="s">
        <v>200</v>
      </c>
      <c r="E74" s="296" t="s">
        <v>535</v>
      </c>
      <c r="F74" s="351" t="s">
        <v>536</v>
      </c>
      <c r="G74" s="297">
        <f t="shared" si="11"/>
        <v>0</v>
      </c>
      <c r="H74" s="310"/>
      <c r="I74" s="310"/>
      <c r="J74" s="357"/>
    </row>
    <row r="75" spans="1:11" s="358" customFormat="1" ht="81.75" hidden="1" customHeight="1">
      <c r="A75" s="154" t="s">
        <v>243</v>
      </c>
      <c r="B75" s="154" t="s">
        <v>199</v>
      </c>
      <c r="C75" s="203" t="s">
        <v>52</v>
      </c>
      <c r="D75" s="356" t="s">
        <v>200</v>
      </c>
      <c r="E75" s="296" t="s">
        <v>535</v>
      </c>
      <c r="F75" s="351" t="s">
        <v>538</v>
      </c>
      <c r="G75" s="297">
        <f t="shared" si="11"/>
        <v>0</v>
      </c>
      <c r="H75" s="310"/>
      <c r="I75" s="310"/>
      <c r="J75" s="357"/>
    </row>
    <row r="76" spans="1:11" s="118" customFormat="1" ht="50.25" hidden="1" customHeight="1">
      <c r="A76" s="201" t="s">
        <v>22</v>
      </c>
      <c r="B76" s="201"/>
      <c r="C76" s="201"/>
      <c r="D76" s="359" t="s">
        <v>278</v>
      </c>
      <c r="E76" s="292"/>
      <c r="F76" s="523"/>
      <c r="G76" s="337">
        <f>SUM(G77)</f>
        <v>0</v>
      </c>
      <c r="H76" s="337">
        <f t="shared" ref="H76:J76" si="12">SUM(H77)</f>
        <v>0</v>
      </c>
      <c r="I76" s="337">
        <f t="shared" si="12"/>
        <v>0</v>
      </c>
      <c r="J76" s="337">
        <f t="shared" si="12"/>
        <v>0</v>
      </c>
    </row>
    <row r="77" spans="1:11" s="118" customFormat="1" ht="51" hidden="1" customHeight="1">
      <c r="A77" s="201" t="s">
        <v>23</v>
      </c>
      <c r="B77" s="201"/>
      <c r="C77" s="201"/>
      <c r="D77" s="359" t="s">
        <v>278</v>
      </c>
      <c r="E77" s="292"/>
      <c r="F77" s="523"/>
      <c r="G77" s="337">
        <f>SUM(G78:G79)</f>
        <v>0</v>
      </c>
      <c r="H77" s="337">
        <f t="shared" ref="H77:J77" si="13">SUM(H78:H79)</f>
        <v>0</v>
      </c>
      <c r="I77" s="337">
        <f t="shared" si="13"/>
        <v>0</v>
      </c>
      <c r="J77" s="337">
        <f t="shared" si="13"/>
        <v>0</v>
      </c>
      <c r="K77" s="348">
        <f>SUM(H77:I77)</f>
        <v>0</v>
      </c>
    </row>
    <row r="78" spans="1:11" s="118" customFormat="1" ht="45.75" hidden="1" customHeight="1">
      <c r="A78" s="342" t="s">
        <v>251</v>
      </c>
      <c r="B78" s="342" t="s">
        <v>252</v>
      </c>
      <c r="C78" s="342" t="s">
        <v>64</v>
      </c>
      <c r="D78" s="360" t="s">
        <v>253</v>
      </c>
      <c r="E78" s="296" t="s">
        <v>539</v>
      </c>
      <c r="F78" s="351" t="s">
        <v>540</v>
      </c>
      <c r="G78" s="297">
        <f t="shared" si="11"/>
        <v>0</v>
      </c>
      <c r="H78" s="310"/>
      <c r="I78" s="310"/>
      <c r="J78" s="361"/>
    </row>
    <row r="79" spans="1:11" s="118" customFormat="1" ht="44.25" hidden="1" customHeight="1">
      <c r="A79" s="342" t="s">
        <v>255</v>
      </c>
      <c r="B79" s="342" t="s">
        <v>256</v>
      </c>
      <c r="C79" s="342" t="s">
        <v>64</v>
      </c>
      <c r="D79" s="362" t="s">
        <v>254</v>
      </c>
      <c r="E79" s="296" t="s">
        <v>539</v>
      </c>
      <c r="F79" s="351" t="s">
        <v>540</v>
      </c>
      <c r="G79" s="297">
        <f t="shared" si="11"/>
        <v>0</v>
      </c>
      <c r="H79" s="310"/>
      <c r="I79" s="310"/>
      <c r="J79" s="361"/>
    </row>
    <row r="80" spans="1:11" s="534" customFormat="1" ht="42.75" customHeight="1">
      <c r="A80" s="530" t="s">
        <v>541</v>
      </c>
      <c r="B80" s="530" t="s">
        <v>541</v>
      </c>
      <c r="C80" s="531" t="s">
        <v>541</v>
      </c>
      <c r="D80" s="532" t="s">
        <v>307</v>
      </c>
      <c r="E80" s="532" t="s">
        <v>541</v>
      </c>
      <c r="F80" s="532" t="s">
        <v>541</v>
      </c>
      <c r="G80" s="533">
        <f>SUM(G15,G49,G61,G66,G77)</f>
        <v>214600</v>
      </c>
      <c r="H80" s="533">
        <f>SUM(H15,H49,H61,H66,H77)</f>
        <v>0</v>
      </c>
      <c r="I80" s="533">
        <f>SUM(I15,I49,I61,I66,I77)</f>
        <v>214600</v>
      </c>
      <c r="J80" s="533">
        <f>SUM(J15,J49,J61,J66,J77)</f>
        <v>214600</v>
      </c>
      <c r="K80" s="543">
        <f>SUM(H80:I80)</f>
        <v>214600</v>
      </c>
    </row>
    <row r="81" spans="1:9" ht="28.9" customHeight="1">
      <c r="A81" s="363"/>
      <c r="B81" s="363"/>
      <c r="C81" s="363"/>
      <c r="D81" s="363"/>
      <c r="E81" s="363"/>
      <c r="F81" s="535"/>
      <c r="G81" s="364"/>
      <c r="H81" s="365"/>
      <c r="I81" s="365"/>
    </row>
    <row r="82" spans="1:9" ht="101.25" customHeight="1">
      <c r="A82" s="363"/>
      <c r="B82" s="363"/>
      <c r="C82" s="363"/>
      <c r="D82" s="363"/>
      <c r="E82" s="363"/>
      <c r="F82" s="535"/>
      <c r="G82" s="364"/>
      <c r="H82" s="365"/>
      <c r="I82" s="365"/>
    </row>
    <row r="83" spans="1:9" ht="18.75">
      <c r="A83" s="363"/>
      <c r="B83" s="363"/>
      <c r="C83" s="363"/>
      <c r="D83" s="366"/>
      <c r="E83" s="366"/>
      <c r="F83" s="536"/>
      <c r="G83" s="367"/>
      <c r="I83" s="365"/>
    </row>
    <row r="84" spans="1:9" ht="18.75">
      <c r="A84" s="363"/>
      <c r="B84" s="363"/>
      <c r="C84" s="363"/>
      <c r="D84" s="363"/>
      <c r="E84" s="363"/>
      <c r="F84" s="535"/>
      <c r="G84" s="364"/>
      <c r="H84" s="365"/>
      <c r="I84" s="365"/>
    </row>
    <row r="85" spans="1:9" ht="18.75">
      <c r="A85" s="363"/>
      <c r="B85" s="363"/>
      <c r="C85" s="363"/>
      <c r="D85" s="363"/>
      <c r="E85" s="363"/>
      <c r="F85" s="535"/>
      <c r="G85" s="364"/>
      <c r="H85" s="365"/>
      <c r="I85" s="365"/>
    </row>
    <row r="86" spans="1:9">
      <c r="A86" s="366"/>
      <c r="B86" s="366"/>
      <c r="C86" s="366"/>
      <c r="D86" s="366"/>
      <c r="E86" s="366"/>
      <c r="F86" s="536"/>
      <c r="G86" s="367"/>
    </row>
    <row r="87" spans="1:9" ht="18">
      <c r="A87" s="366"/>
      <c r="B87" s="366"/>
      <c r="C87" s="366"/>
      <c r="D87" s="366"/>
      <c r="E87" s="366"/>
      <c r="F87" s="536"/>
      <c r="G87" s="367"/>
      <c r="H87" s="354"/>
      <c r="I87" s="354"/>
    </row>
    <row r="88" spans="1:9">
      <c r="A88" s="366"/>
      <c r="B88" s="366"/>
      <c r="C88" s="366"/>
      <c r="D88" s="366"/>
      <c r="E88" s="366"/>
      <c r="F88" s="536"/>
      <c r="G88" s="367"/>
    </row>
  </sheetData>
  <mergeCells count="11">
    <mergeCell ref="I11:J11"/>
    <mergeCell ref="D5:I5"/>
    <mergeCell ref="D6:J6"/>
    <mergeCell ref="A11:A12"/>
    <mergeCell ref="B11:B12"/>
    <mergeCell ref="C11:C12"/>
    <mergeCell ref="D11:D12"/>
    <mergeCell ref="E11:E12"/>
    <mergeCell ref="F11:F12"/>
    <mergeCell ref="G11:G12"/>
    <mergeCell ref="H11:H12"/>
  </mergeCells>
  <pageMargins left="0.74803149606299213" right="0.19685039370078741" top="0.86614173228346458" bottom="0.6692913385826772" header="0" footer="0"/>
  <pageSetup paperSize="9" scale="60" orientation="landscape" r:id="rId1"/>
  <headerFooter differentFirst="1" alignWithMargins="0">
    <oddHeader>&amp;C&amp;P&amp;Rпродовження додатку 6</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10</vt:i4>
      </vt:variant>
    </vt:vector>
  </HeadingPairs>
  <TitlesOfParts>
    <vt:vector size="16" baseType="lpstr">
      <vt:lpstr>дод1</vt:lpstr>
      <vt:lpstr>дод2</vt:lpstr>
      <vt:lpstr>дод3</vt:lpstr>
      <vt:lpstr>дод4</vt:lpstr>
      <vt:lpstr>дод5</vt:lpstr>
      <vt:lpstr>дод6</vt:lpstr>
      <vt:lpstr>дод1!Заголовки_для_печати</vt:lpstr>
      <vt:lpstr>дод3!Заголовки_для_печати</vt:lpstr>
      <vt:lpstr>дод5!Заголовки_для_печати</vt:lpstr>
      <vt:lpstr>дод6!Заголовки_для_печати</vt:lpstr>
      <vt:lpstr>дод1!Область_печати</vt:lpstr>
      <vt:lpstr>дод2!Область_печати</vt:lpstr>
      <vt:lpstr>дод3!Область_печати</vt:lpstr>
      <vt:lpstr>дод4!Область_печати</vt:lpstr>
      <vt:lpstr>дод5!Область_печати</vt:lpstr>
      <vt:lpstr>дод6!Область_печати</vt:lpstr>
    </vt:vector>
  </TitlesOfParts>
  <Company>Відділ доходів</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Лена</dc:creator>
  <cp:lastModifiedBy>Userr</cp:lastModifiedBy>
  <cp:lastPrinted>2021-02-26T07:47:23Z</cp:lastPrinted>
  <dcterms:created xsi:type="dcterms:W3CDTF">2004-12-22T07:46:33Z</dcterms:created>
  <dcterms:modified xsi:type="dcterms:W3CDTF">2021-03-01T07:28:52Z</dcterms:modified>
</cp:coreProperties>
</file>