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1\уточнення червень\проєкт ради новий\на сайт проект 510\"/>
    </mc:Choice>
  </mc:AlternateContent>
  <bookViews>
    <workbookView xWindow="-15" yWindow="465" windowWidth="20550" windowHeight="7620" tabRatio="601"/>
  </bookViews>
  <sheets>
    <sheet name="дод1" sheetId="50" r:id="rId1"/>
    <sheet name="дод2" sheetId="49" r:id="rId2"/>
    <sheet name="дод3" sheetId="52" r:id="rId3"/>
  </sheets>
  <definedNames>
    <definedName name="_xlnm.Print_Titles" localSheetId="1">дод2!$8:$12</definedName>
    <definedName name="_xlnm.Print_Titles" localSheetId="2">дод3!$11:$13</definedName>
    <definedName name="_xlnm.Print_Area" localSheetId="0">дод1!$A$1:$F$39</definedName>
    <definedName name="_xlnm.Print_Area" localSheetId="1">дод2!$A$1:$R$144</definedName>
    <definedName name="_xlnm.Print_Area" localSheetId="2">дод3!$A$1:$J$86</definedName>
  </definedNames>
  <calcPr calcId="162913"/>
</workbook>
</file>

<file path=xl/calcChain.xml><?xml version="1.0" encoding="utf-8"?>
<calcChain xmlns="http://schemas.openxmlformats.org/spreadsheetml/2006/main">
  <c r="O62" i="49" l="1"/>
  <c r="K62" i="49"/>
  <c r="F14" i="49" l="1"/>
  <c r="E109" i="49" l="1"/>
  <c r="J130" i="49" l="1"/>
  <c r="E130" i="49"/>
  <c r="G83" i="52" l="1"/>
  <c r="G82" i="52"/>
  <c r="J81" i="52"/>
  <c r="J80" i="52" s="1"/>
  <c r="I81" i="52"/>
  <c r="I80" i="52" s="1"/>
  <c r="H81" i="52"/>
  <c r="G79" i="52"/>
  <c r="G78" i="52"/>
  <c r="G77" i="52"/>
  <c r="G76" i="52"/>
  <c r="G75" i="52"/>
  <c r="G74" i="52"/>
  <c r="G73" i="52"/>
  <c r="J71" i="52"/>
  <c r="J70" i="52" s="1"/>
  <c r="I71" i="52"/>
  <c r="I70" i="52" s="1"/>
  <c r="H71" i="52"/>
  <c r="H70" i="52" s="1"/>
  <c r="G68" i="52"/>
  <c r="G67" i="52"/>
  <c r="J66" i="52"/>
  <c r="J65" i="52" s="1"/>
  <c r="I66" i="52"/>
  <c r="H66" i="52"/>
  <c r="H65" i="52" s="1"/>
  <c r="G64" i="52"/>
  <c r="G63" i="52"/>
  <c r="G62" i="52"/>
  <c r="G61" i="52"/>
  <c r="G60" i="52"/>
  <c r="G59" i="52"/>
  <c r="G58" i="52"/>
  <c r="G57" i="52"/>
  <c r="G56" i="52"/>
  <c r="G55" i="52"/>
  <c r="J54" i="52"/>
  <c r="J53" i="52" s="1"/>
  <c r="I54" i="52"/>
  <c r="I53" i="52" s="1"/>
  <c r="H54" i="52"/>
  <c r="H53" i="52" s="1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J15" i="52"/>
  <c r="J14" i="52" s="1"/>
  <c r="I15" i="52"/>
  <c r="I14" i="52" s="1"/>
  <c r="H15" i="52"/>
  <c r="H14" i="52" s="1"/>
  <c r="C34" i="50"/>
  <c r="C33" i="50"/>
  <c r="F32" i="50"/>
  <c r="F31" i="50" s="1"/>
  <c r="E32" i="50"/>
  <c r="E31" i="50" s="1"/>
  <c r="D32" i="50"/>
  <c r="C30" i="50"/>
  <c r="D29" i="50"/>
  <c r="C29" i="50" s="1"/>
  <c r="F28" i="50"/>
  <c r="E28" i="50"/>
  <c r="E24" i="50" s="1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7" i="50"/>
  <c r="C16" i="50"/>
  <c r="F15" i="50"/>
  <c r="F14" i="50" s="1"/>
  <c r="E15" i="50"/>
  <c r="E14" i="50" s="1"/>
  <c r="D15" i="50"/>
  <c r="D14" i="50" s="1"/>
  <c r="K15" i="52" l="1"/>
  <c r="D25" i="50"/>
  <c r="D24" i="50" s="1"/>
  <c r="C24" i="50" s="1"/>
  <c r="C32" i="50"/>
  <c r="D31" i="50"/>
  <c r="D35" i="50" s="1"/>
  <c r="C19" i="50"/>
  <c r="C25" i="50"/>
  <c r="G66" i="52"/>
  <c r="G65" i="52" s="1"/>
  <c r="G71" i="52"/>
  <c r="G70" i="52" s="1"/>
  <c r="F22" i="50"/>
  <c r="E22" i="50"/>
  <c r="D18" i="50"/>
  <c r="C18" i="50" s="1"/>
  <c r="D28" i="50"/>
  <c r="C28" i="50" s="1"/>
  <c r="F24" i="50"/>
  <c r="F35" i="50" s="1"/>
  <c r="K71" i="52"/>
  <c r="K81" i="52"/>
  <c r="K66" i="52"/>
  <c r="C15" i="50"/>
  <c r="G81" i="52"/>
  <c r="G80" i="52" s="1"/>
  <c r="H80" i="52"/>
  <c r="I65" i="52"/>
  <c r="K54" i="52"/>
  <c r="I84" i="52"/>
  <c r="G54" i="52"/>
  <c r="G53" i="52" s="1"/>
  <c r="G15" i="52"/>
  <c r="J84" i="52"/>
  <c r="H84" i="52"/>
  <c r="E35" i="50"/>
  <c r="C14" i="50"/>
  <c r="K84" i="52" l="1"/>
  <c r="C31" i="50"/>
  <c r="C35" i="50" s="1"/>
  <c r="C22" i="50"/>
  <c r="D22" i="50"/>
  <c r="G84" i="52"/>
  <c r="G14" i="52"/>
  <c r="P104" i="49"/>
  <c r="Q104" i="49"/>
  <c r="F104" i="49"/>
  <c r="G104" i="49"/>
  <c r="H104" i="49"/>
  <c r="I104" i="49"/>
  <c r="K104" i="49"/>
  <c r="L104" i="49"/>
  <c r="M104" i="49"/>
  <c r="N104" i="49"/>
  <c r="O104" i="49"/>
  <c r="G62" i="49"/>
  <c r="F62" i="49"/>
  <c r="E73" i="49" l="1"/>
  <c r="R73" i="49" s="1"/>
  <c r="G14" i="49" l="1"/>
  <c r="E105" i="49" l="1"/>
  <c r="E104" i="49" s="1"/>
  <c r="J105" i="49"/>
  <c r="R105" i="49" l="1"/>
  <c r="R104" i="49" s="1"/>
  <c r="J104" i="49"/>
  <c r="R158" i="49"/>
  <c r="R157" i="49"/>
  <c r="J156" i="49"/>
  <c r="E156" i="49"/>
  <c r="R156" i="49" s="1"/>
  <c r="R155" i="49"/>
  <c r="K154" i="49"/>
  <c r="K153" i="49"/>
  <c r="I153" i="49"/>
  <c r="H153" i="49"/>
  <c r="G153" i="49"/>
  <c r="F153" i="49"/>
  <c r="J133" i="49"/>
  <c r="J132" i="49" s="1"/>
  <c r="J131" i="49" s="1"/>
  <c r="E133" i="49"/>
  <c r="Q132" i="49"/>
  <c r="Q131" i="49" s="1"/>
  <c r="P132" i="49"/>
  <c r="P131" i="49" s="1"/>
  <c r="O132" i="49"/>
  <c r="O131" i="49" s="1"/>
  <c r="N132" i="49"/>
  <c r="N131" i="49" s="1"/>
  <c r="M132" i="49"/>
  <c r="M131" i="49" s="1"/>
  <c r="L132" i="49"/>
  <c r="L131" i="49" s="1"/>
  <c r="K132" i="49"/>
  <c r="K131" i="49" s="1"/>
  <c r="I132" i="49"/>
  <c r="I131" i="49" s="1"/>
  <c r="H132" i="49"/>
  <c r="H131" i="49" s="1"/>
  <c r="G132" i="49"/>
  <c r="G131" i="49" s="1"/>
  <c r="F132" i="49"/>
  <c r="F131" i="49" s="1"/>
  <c r="R106" i="49"/>
  <c r="P103" i="49"/>
  <c r="O103" i="49"/>
  <c r="N103" i="49"/>
  <c r="M103" i="49"/>
  <c r="L103" i="49"/>
  <c r="K103" i="49"/>
  <c r="J103" i="49"/>
  <c r="I103" i="49"/>
  <c r="H103" i="49"/>
  <c r="G103" i="49"/>
  <c r="F103" i="49"/>
  <c r="Q103" i="49"/>
  <c r="E103" i="49"/>
  <c r="R130" i="49"/>
  <c r="Q129" i="49"/>
  <c r="Q128" i="49" s="1"/>
  <c r="P129" i="49"/>
  <c r="P128" i="49" s="1"/>
  <c r="O129" i="49"/>
  <c r="O128" i="49" s="1"/>
  <c r="N129" i="49"/>
  <c r="N128" i="49" s="1"/>
  <c r="M129" i="49"/>
  <c r="M128" i="49" s="1"/>
  <c r="L129" i="49"/>
  <c r="L128" i="49" s="1"/>
  <c r="K129" i="49"/>
  <c r="K128" i="49" s="1"/>
  <c r="J129" i="49"/>
  <c r="J128" i="49" s="1"/>
  <c r="I129" i="49"/>
  <c r="I128" i="49" s="1"/>
  <c r="H129" i="49"/>
  <c r="H128" i="49" s="1"/>
  <c r="G129" i="49"/>
  <c r="G128" i="49" s="1"/>
  <c r="F129" i="49"/>
  <c r="F128" i="49" s="1"/>
  <c r="E129" i="49"/>
  <c r="E128" i="49" s="1"/>
  <c r="R109" i="49"/>
  <c r="Q108" i="49"/>
  <c r="Q107" i="49" s="1"/>
  <c r="P108" i="49"/>
  <c r="O108" i="49"/>
  <c r="N108" i="49"/>
  <c r="N107" i="49" s="1"/>
  <c r="M108" i="49"/>
  <c r="M107" i="49" s="1"/>
  <c r="L108" i="49"/>
  <c r="L107" i="49" s="1"/>
  <c r="K108" i="49"/>
  <c r="K107" i="49" s="1"/>
  <c r="J108" i="49"/>
  <c r="I108" i="49"/>
  <c r="I107" i="49" s="1"/>
  <c r="H108" i="49"/>
  <c r="H107" i="49" s="1"/>
  <c r="G108" i="49"/>
  <c r="G107" i="49" s="1"/>
  <c r="F108" i="49"/>
  <c r="F107" i="49" s="1"/>
  <c r="E108" i="49"/>
  <c r="P107" i="49"/>
  <c r="O107" i="49"/>
  <c r="J127" i="49"/>
  <c r="J126" i="49" s="1"/>
  <c r="J125" i="49" s="1"/>
  <c r="E127" i="49"/>
  <c r="E126" i="49" s="1"/>
  <c r="Q126" i="49"/>
  <c r="Q125" i="49" s="1"/>
  <c r="P126" i="49"/>
  <c r="P125" i="49" s="1"/>
  <c r="O126" i="49"/>
  <c r="O125" i="49" s="1"/>
  <c r="N126" i="49"/>
  <c r="N125" i="49" s="1"/>
  <c r="M126" i="49"/>
  <c r="M125" i="49" s="1"/>
  <c r="L126" i="49"/>
  <c r="L125" i="49" s="1"/>
  <c r="K126" i="49"/>
  <c r="K125" i="49" s="1"/>
  <c r="I126" i="49"/>
  <c r="I125" i="49" s="1"/>
  <c r="H126" i="49"/>
  <c r="H125" i="49" s="1"/>
  <c r="G126" i="49"/>
  <c r="G125" i="49" s="1"/>
  <c r="F126" i="49"/>
  <c r="F125" i="49" s="1"/>
  <c r="J140" i="49"/>
  <c r="E140" i="49"/>
  <c r="J139" i="49"/>
  <c r="R139" i="49" s="1"/>
  <c r="J138" i="49"/>
  <c r="E138" i="49"/>
  <c r="J137" i="49"/>
  <c r="R137" i="49" s="1"/>
  <c r="J136" i="49"/>
  <c r="E136" i="49"/>
  <c r="Q135" i="49"/>
  <c r="Q134" i="49" s="1"/>
  <c r="P135" i="49"/>
  <c r="P134" i="49" s="1"/>
  <c r="O135" i="49"/>
  <c r="O134" i="49" s="1"/>
  <c r="N135" i="49"/>
  <c r="N134" i="49" s="1"/>
  <c r="M135" i="49"/>
  <c r="M134" i="49" s="1"/>
  <c r="L135" i="49"/>
  <c r="L134" i="49" s="1"/>
  <c r="K135" i="49"/>
  <c r="K134" i="49" s="1"/>
  <c r="I135" i="49"/>
  <c r="I134" i="49" s="1"/>
  <c r="H135" i="49"/>
  <c r="H134" i="49" s="1"/>
  <c r="G135" i="49"/>
  <c r="G134" i="49" s="1"/>
  <c r="F135" i="49"/>
  <c r="F134" i="49" s="1"/>
  <c r="J102" i="49"/>
  <c r="E102" i="49"/>
  <c r="J101" i="49"/>
  <c r="E101" i="49"/>
  <c r="J100" i="49"/>
  <c r="E100" i="49"/>
  <c r="J99" i="49"/>
  <c r="E99" i="49"/>
  <c r="J98" i="49"/>
  <c r="E98" i="49"/>
  <c r="J97" i="49"/>
  <c r="E97" i="49"/>
  <c r="J96" i="49"/>
  <c r="E96" i="49"/>
  <c r="J95" i="49"/>
  <c r="E95" i="49"/>
  <c r="Q94" i="49"/>
  <c r="Q93" i="49" s="1"/>
  <c r="P94" i="49"/>
  <c r="P93" i="49" s="1"/>
  <c r="O94" i="49"/>
  <c r="O93" i="49" s="1"/>
  <c r="N94" i="49"/>
  <c r="M94" i="49"/>
  <c r="M93" i="49" s="1"/>
  <c r="L94" i="49"/>
  <c r="L93" i="49" s="1"/>
  <c r="K94" i="49"/>
  <c r="K93" i="49" s="1"/>
  <c r="I94" i="49"/>
  <c r="I93" i="49" s="1"/>
  <c r="H94" i="49"/>
  <c r="H93" i="49" s="1"/>
  <c r="G94" i="49"/>
  <c r="G93" i="49" s="1"/>
  <c r="F94" i="49"/>
  <c r="F93" i="49" s="1"/>
  <c r="N93" i="49"/>
  <c r="J92" i="49"/>
  <c r="E92" i="49"/>
  <c r="J91" i="49"/>
  <c r="E91" i="49"/>
  <c r="J90" i="49"/>
  <c r="E90" i="49"/>
  <c r="J89" i="49"/>
  <c r="E89" i="49"/>
  <c r="Q88" i="49"/>
  <c r="Q82" i="49" s="1"/>
  <c r="Q81" i="49" s="1"/>
  <c r="J88" i="49"/>
  <c r="J87" i="49" s="1"/>
  <c r="J82" i="49" s="1"/>
  <c r="J81" i="49" s="1"/>
  <c r="E88" i="49"/>
  <c r="E87" i="49"/>
  <c r="J86" i="49"/>
  <c r="E86" i="49"/>
  <c r="J85" i="49"/>
  <c r="E85" i="49"/>
  <c r="J84" i="49"/>
  <c r="E84" i="49"/>
  <c r="J83" i="49"/>
  <c r="E83" i="49"/>
  <c r="P82" i="49"/>
  <c r="P81" i="49" s="1"/>
  <c r="O82" i="49"/>
  <c r="O81" i="49" s="1"/>
  <c r="N82" i="49"/>
  <c r="N81" i="49" s="1"/>
  <c r="M82" i="49"/>
  <c r="M81" i="49" s="1"/>
  <c r="L82" i="49"/>
  <c r="L81" i="49" s="1"/>
  <c r="K82" i="49"/>
  <c r="K81" i="49" s="1"/>
  <c r="I82" i="49"/>
  <c r="I81" i="49" s="1"/>
  <c r="H82" i="49"/>
  <c r="H81" i="49" s="1"/>
  <c r="G82" i="49"/>
  <c r="F82" i="49"/>
  <c r="J80" i="49"/>
  <c r="E80" i="49"/>
  <c r="J79" i="49"/>
  <c r="E79" i="49"/>
  <c r="Q78" i="49"/>
  <c r="J78" i="49"/>
  <c r="I78" i="49"/>
  <c r="J77" i="49"/>
  <c r="E77" i="49"/>
  <c r="J76" i="49"/>
  <c r="E76" i="49"/>
  <c r="J75" i="49"/>
  <c r="E75" i="49"/>
  <c r="J74" i="49"/>
  <c r="E74" i="49"/>
  <c r="J72" i="49"/>
  <c r="E72" i="49"/>
  <c r="J71" i="49"/>
  <c r="E71" i="49"/>
  <c r="J70" i="49"/>
  <c r="E70" i="49"/>
  <c r="J69" i="49"/>
  <c r="E69" i="49"/>
  <c r="J68" i="49"/>
  <c r="E68" i="49"/>
  <c r="J67" i="49"/>
  <c r="E67" i="49"/>
  <c r="J66" i="49"/>
  <c r="E66" i="49"/>
  <c r="E65" i="49"/>
  <c r="R65" i="49" s="1"/>
  <c r="J64" i="49"/>
  <c r="E64" i="49"/>
  <c r="J63" i="49"/>
  <c r="E63" i="49"/>
  <c r="Q62" i="49"/>
  <c r="Q61" i="49" s="1"/>
  <c r="P62" i="49"/>
  <c r="P61" i="49" s="1"/>
  <c r="O61" i="49"/>
  <c r="N62" i="49"/>
  <c r="N61" i="49" s="1"/>
  <c r="M62" i="49"/>
  <c r="M61" i="49" s="1"/>
  <c r="L62" i="49"/>
  <c r="L61" i="49" s="1"/>
  <c r="K61" i="49"/>
  <c r="I62" i="49"/>
  <c r="I61" i="49" s="1"/>
  <c r="H62" i="49"/>
  <c r="H61" i="49" s="1"/>
  <c r="G61" i="49"/>
  <c r="F61" i="49"/>
  <c r="J124" i="49"/>
  <c r="E124" i="49"/>
  <c r="E123" i="49"/>
  <c r="R123" i="49" s="1"/>
  <c r="E122" i="49"/>
  <c r="R122" i="49" s="1"/>
  <c r="J121" i="49"/>
  <c r="E121" i="49"/>
  <c r="J120" i="49"/>
  <c r="E120" i="49"/>
  <c r="J119" i="49"/>
  <c r="E119" i="49"/>
  <c r="J118" i="49"/>
  <c r="E118" i="49"/>
  <c r="J117" i="49"/>
  <c r="E117" i="49"/>
  <c r="J116" i="49"/>
  <c r="E116" i="49"/>
  <c r="J115" i="49"/>
  <c r="E115" i="49"/>
  <c r="J114" i="49"/>
  <c r="E114" i="49"/>
  <c r="J113" i="49"/>
  <c r="E113" i="49"/>
  <c r="J112" i="49"/>
  <c r="E112" i="49"/>
  <c r="Q111" i="49"/>
  <c r="Q110" i="49" s="1"/>
  <c r="P111" i="49"/>
  <c r="P110" i="49" s="1"/>
  <c r="O111" i="49"/>
  <c r="O110" i="49" s="1"/>
  <c r="N111" i="49"/>
  <c r="N110" i="49" s="1"/>
  <c r="M111" i="49"/>
  <c r="M110" i="49" s="1"/>
  <c r="L111" i="49"/>
  <c r="L110" i="49" s="1"/>
  <c r="K111" i="49"/>
  <c r="K110" i="49" s="1"/>
  <c r="I111" i="49"/>
  <c r="I110" i="49" s="1"/>
  <c r="H111" i="49"/>
  <c r="H110" i="49" s="1"/>
  <c r="G111" i="49"/>
  <c r="G110" i="49" s="1"/>
  <c r="F111" i="49"/>
  <c r="F110" i="49" s="1"/>
  <c r="J60" i="49"/>
  <c r="E60" i="49"/>
  <c r="J59" i="49"/>
  <c r="E59" i="49"/>
  <c r="J58" i="49"/>
  <c r="E58" i="49"/>
  <c r="J57" i="49"/>
  <c r="E57" i="49"/>
  <c r="J56" i="49"/>
  <c r="E56" i="49"/>
  <c r="J55" i="49"/>
  <c r="E55" i="49"/>
  <c r="J54" i="49"/>
  <c r="E54" i="49"/>
  <c r="J53" i="49"/>
  <c r="E53" i="49"/>
  <c r="J52" i="49"/>
  <c r="E52" i="49"/>
  <c r="J51" i="49"/>
  <c r="E51" i="49"/>
  <c r="J50" i="49"/>
  <c r="E50" i="49"/>
  <c r="J49" i="49"/>
  <c r="E49" i="49"/>
  <c r="J48" i="49"/>
  <c r="E48" i="49"/>
  <c r="J47" i="49"/>
  <c r="E47" i="49"/>
  <c r="J46" i="49"/>
  <c r="E46" i="49"/>
  <c r="J45" i="49"/>
  <c r="E45" i="49"/>
  <c r="J44" i="49"/>
  <c r="E44" i="49"/>
  <c r="J43" i="49"/>
  <c r="E43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J32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Q14" i="49"/>
  <c r="P14" i="49"/>
  <c r="O14" i="49"/>
  <c r="N14" i="49"/>
  <c r="M14" i="49"/>
  <c r="L14" i="49"/>
  <c r="K14" i="49"/>
  <c r="I14" i="49"/>
  <c r="H14" i="49"/>
  <c r="G13" i="49"/>
  <c r="F13" i="49"/>
  <c r="P141" i="49" l="1"/>
  <c r="Q141" i="49"/>
  <c r="I13" i="49"/>
  <c r="I141" i="49"/>
  <c r="G141" i="49"/>
  <c r="M13" i="49"/>
  <c r="M141" i="49"/>
  <c r="K13" i="49"/>
  <c r="K141" i="49"/>
  <c r="L141" i="49"/>
  <c r="N13" i="49"/>
  <c r="N141" i="49"/>
  <c r="H13" i="49"/>
  <c r="H141" i="49"/>
  <c r="O13" i="49"/>
  <c r="O141" i="49"/>
  <c r="F81" i="49"/>
  <c r="F141" i="49"/>
  <c r="R114" i="49"/>
  <c r="R116" i="49"/>
  <c r="R118" i="49"/>
  <c r="R120" i="49"/>
  <c r="J62" i="49"/>
  <c r="J61" i="49" s="1"/>
  <c r="R42" i="49"/>
  <c r="R46" i="49"/>
  <c r="R48" i="49"/>
  <c r="R58" i="49"/>
  <c r="K161" i="49"/>
  <c r="R86" i="49"/>
  <c r="E62" i="49"/>
  <c r="E61" i="49" s="1"/>
  <c r="R98" i="49"/>
  <c r="R102" i="49"/>
  <c r="R63" i="49"/>
  <c r="R95" i="49"/>
  <c r="R99" i="49"/>
  <c r="T104" i="49"/>
  <c r="E14" i="49"/>
  <c r="R41" i="49"/>
  <c r="R57" i="49"/>
  <c r="R72" i="49"/>
  <c r="R77" i="49"/>
  <c r="J111" i="49"/>
  <c r="J110" i="49" s="1"/>
  <c r="R113" i="49"/>
  <c r="R115" i="49"/>
  <c r="R16" i="49"/>
  <c r="R103" i="49"/>
  <c r="R19" i="49"/>
  <c r="R27" i="49"/>
  <c r="R29" i="49"/>
  <c r="R35" i="49"/>
  <c r="R45" i="49"/>
  <c r="R47" i="49"/>
  <c r="R49" i="49"/>
  <c r="R51" i="49"/>
  <c r="R53" i="49"/>
  <c r="R55" i="49"/>
  <c r="R117" i="49"/>
  <c r="R121" i="49"/>
  <c r="R124" i="49"/>
  <c r="R64" i="49"/>
  <c r="R79" i="49"/>
  <c r="R88" i="49"/>
  <c r="R138" i="49"/>
  <c r="R140" i="49"/>
  <c r="R60" i="49"/>
  <c r="R70" i="49"/>
  <c r="R75" i="49"/>
  <c r="R89" i="49"/>
  <c r="R91" i="49"/>
  <c r="R97" i="49"/>
  <c r="R52" i="49"/>
  <c r="R56" i="49"/>
  <c r="R44" i="49"/>
  <c r="R34" i="49"/>
  <c r="R43" i="49"/>
  <c r="R50" i="49"/>
  <c r="R59" i="49"/>
  <c r="R67" i="49"/>
  <c r="R71" i="49"/>
  <c r="R76" i="49"/>
  <c r="R92" i="49"/>
  <c r="R69" i="49"/>
  <c r="R68" i="49"/>
  <c r="R17" i="49"/>
  <c r="R28" i="49"/>
  <c r="R32" i="49"/>
  <c r="R18" i="49"/>
  <c r="R25" i="49"/>
  <c r="J14" i="49"/>
  <c r="R15" i="49"/>
  <c r="J153" i="49"/>
  <c r="R24" i="49"/>
  <c r="R26" i="49"/>
  <c r="R31" i="49"/>
  <c r="R33" i="49"/>
  <c r="R36" i="49"/>
  <c r="R21" i="49"/>
  <c r="R23" i="49"/>
  <c r="R30" i="49"/>
  <c r="R37" i="49"/>
  <c r="R39" i="49"/>
  <c r="R80" i="49"/>
  <c r="E78" i="49"/>
  <c r="R78" i="49" s="1"/>
  <c r="R90" i="49"/>
  <c r="R85" i="49"/>
  <c r="E135" i="49"/>
  <c r="E134" i="49" s="1"/>
  <c r="J94" i="49"/>
  <c r="J93" i="49" s="1"/>
  <c r="R108" i="49"/>
  <c r="R128" i="49"/>
  <c r="T126" i="49"/>
  <c r="J107" i="49"/>
  <c r="T103" i="49"/>
  <c r="R127" i="49"/>
  <c r="R66" i="49"/>
  <c r="R40" i="49"/>
  <c r="R136" i="49"/>
  <c r="J135" i="49"/>
  <c r="R112" i="49"/>
  <c r="R83" i="49"/>
  <c r="E82" i="49"/>
  <c r="R126" i="49"/>
  <c r="P13" i="49"/>
  <c r="R129" i="49"/>
  <c r="E111" i="49"/>
  <c r="R96" i="49"/>
  <c r="E94" i="49"/>
  <c r="T128" i="49"/>
  <c r="R133" i="49"/>
  <c r="E132" i="49"/>
  <c r="R132" i="49" s="1"/>
  <c r="E154" i="49"/>
  <c r="R101" i="49"/>
  <c r="E125" i="49"/>
  <c r="T125" i="49" s="1"/>
  <c r="E153" i="49"/>
  <c r="L13" i="49"/>
  <c r="Q13" i="49"/>
  <c r="R20" i="49"/>
  <c r="R22" i="49"/>
  <c r="R38" i="49"/>
  <c r="R54" i="49"/>
  <c r="J154" i="49"/>
  <c r="R119" i="49"/>
  <c r="R74" i="49"/>
  <c r="G81" i="49"/>
  <c r="R84" i="49"/>
  <c r="R87" i="49"/>
  <c r="R100" i="49"/>
  <c r="E159" i="49"/>
  <c r="R159" i="49" s="1"/>
  <c r="T108" i="49"/>
  <c r="E107" i="49"/>
  <c r="T129" i="49"/>
  <c r="E141" i="49" l="1"/>
  <c r="J13" i="49"/>
  <c r="J141" i="49"/>
  <c r="R62" i="49"/>
  <c r="R61" i="49" s="1"/>
  <c r="R14" i="49"/>
  <c r="R107" i="49"/>
  <c r="T135" i="49"/>
  <c r="J161" i="49"/>
  <c r="T107" i="49"/>
  <c r="T61" i="49"/>
  <c r="R94" i="49"/>
  <c r="R93" i="49" s="1"/>
  <c r="T111" i="49"/>
  <c r="E110" i="49"/>
  <c r="R82" i="49"/>
  <c r="E81" i="49"/>
  <c r="T82" i="49"/>
  <c r="J134" i="49"/>
  <c r="R134" i="49" s="1"/>
  <c r="R135" i="49"/>
  <c r="R154" i="49"/>
  <c r="R125" i="49"/>
  <c r="R153" i="49"/>
  <c r="E161" i="49"/>
  <c r="R111" i="49"/>
  <c r="E131" i="49"/>
  <c r="T132" i="49"/>
  <c r="E93" i="49"/>
  <c r="T93" i="49" s="1"/>
  <c r="T94" i="49"/>
  <c r="T14" i="49"/>
  <c r="E13" i="49"/>
  <c r="T13" i="49" s="1"/>
  <c r="T62" i="49"/>
  <c r="R13" i="49" l="1"/>
  <c r="R141" i="49"/>
  <c r="R161" i="49"/>
  <c r="T141" i="49"/>
  <c r="V141" i="49"/>
  <c r="U141" i="49"/>
  <c r="T131" i="49"/>
  <c r="R131" i="49"/>
  <c r="R110" i="49"/>
  <c r="T110" i="49"/>
  <c r="R81" i="49"/>
  <c r="T81" i="49"/>
  <c r="T134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<sst xmlns="http://schemas.openxmlformats.org/spreadsheetml/2006/main" count="895" uniqueCount="463">
  <si>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</si>
  <si>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</si>
  <si>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</si>
  <si>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</si>
  <si>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</si>
  <si>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</si>
  <si>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</si>
  <si>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</si>
  <si>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</si>
  <si>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</si>
  <si>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</si>
  <si>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</si>
  <si>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</si>
  <si>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</si>
  <si>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</si>
  <si>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</si>
  <si>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</si>
  <si>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</si>
  <si>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</si>
  <si>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</si>
  <si>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</si>
  <si>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</si>
  <si>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</si>
  <si>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</si>
  <si>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</si>
  <si>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</si>
  <si>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</si>
  <si>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</si>
  <si>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</si>
  <si>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</si>
  <si>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</si>
  <si>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</si>
  <si>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</si>
  <si>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</si>
  <si>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</si>
  <si>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</si>
  <si>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</si>
  <si>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</si>
  <si>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</si>
  <si>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</si>
  <si>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</si>
  <si>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</si>
  <si>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</si>
  <si>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</si>
  <si>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</si>
  <si>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</si>
  <si>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</si>
  <si>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</si>
  <si>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</si>
  <si>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</si>
  <si>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</si>
  <si>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</si>
  <si>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</si>
  <si>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</si>
  <si>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</si>
  <si>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</si>
  <si>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</si>
  <si>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</si>
  <si>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</si>
  <si>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</si>
  <si>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</si>
  <si>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</si>
  <si>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</si>
  <si>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</si>
  <si>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</si>
  <si>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</si>
  <si>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</si>
  <si>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</si>
  <si>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</si>
  <si>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</si>
  <si>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</si>
  <si>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</si>
  <si>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</si>
  <si>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</si>
  <si>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</si>
  <si>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</si>
  <si>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</si>
  <si>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</si>
  <si>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</si>
  <si>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</si>
  <si>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</si>
  <si>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</si>
  <si>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</si>
  <si>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</si>
  <si>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</si>
  <si>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</si>
  <si>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</si>
  <si>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</si>
  <si>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</si>
  <si>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</si>
  <si>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</si>
  <si>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</si>
  <si>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</si>
  <si>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</si>
  <si>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</si>
  <si>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</si>
  <si>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</si>
  <si>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</si>
  <si>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</si>
  <si>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</si>
  <si>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</si>
  <si>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</si>
  <si>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</si>
  <si>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</si>
  <si>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</si>
  <si>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</si>
  <si>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</si>
  <si>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</si>
  <si>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</si>
  <si>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</si>
  <si>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</si>
  <si>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</si>
  <si>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</si>
  <si>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</si>
  <si>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</si>
  <si>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</si>
  <si>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</si>
  <si>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</si>
  <si>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</si>
  <si>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</si>
  <si>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</si>
  <si>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</si>
  <si>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</si>
  <si>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</si>
  <si>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</si>
  <si>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</si>
  <si>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</si>
  <si>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</si>
  <si>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</si>
  <si>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</si>
  <si>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</si>
  <si>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</si>
  <si>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</si>
  <si>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</si>
  <si>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</si>
  <si>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</si>
  <si>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</si>
  <si>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</si>
  <si>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</si>
  <si>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</si>
  <si>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</si>
  <si>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</si>
  <si>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</si>
  <si>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</si>
  <si>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</si>
  <si>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</si>
  <si>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</si>
  <si>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</si>
  <si>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</si>
  <si>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</si>
  <si>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</si>
  <si>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</si>
  <si>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</si>
  <si>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</si>
  <si>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</si>
  <si>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</si>
  <si>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</si>
  <si>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</si>
  <si>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</si>
  <si>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</si>
  <si>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</si>
  <si>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</si>
  <si>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</si>
  <si>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</si>
  <si>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</si>
  <si>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</si>
  <si>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</si>
  <si>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</si>
  <si>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</si>
  <si>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</si>
  <si>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</si>
  <si>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</si>
  <si>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</si>
  <si>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</si>
  <si>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</si>
  <si>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</si>
  <si>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</si>
  <si>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</si>
  <si>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</si>
  <si>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</si>
  <si>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</si>
  <si>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</si>
  <si>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</si>
  <si>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</si>
  <si>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</si>
  <si>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</si>
  <si>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</si>
  <si>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</si>
  <si>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</si>
  <si>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</si>
  <si>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</si>
  <si>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</si>
  <si>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</si>
  <si>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</si>
  <si>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</si>
  <si>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</si>
  <si>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</si>
  <si>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</si>
  <si>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</si>
  <si>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</si>
  <si>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</si>
  <si>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</si>
  <si>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</si>
  <si>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</si>
  <si>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</si>
  <si>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</si>
  <si>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</si>
  <si>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</si>
  <si>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</si>
  <si>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</si>
  <si>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</si>
  <si>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</si>
  <si>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</si>
  <si>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</si>
  <si>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</si>
  <si>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</si>
  <si>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</si>
  <si>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</si>
  <si>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</si>
  <si>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</si>
  <si>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</si>
  <si>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</si>
  <si>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</si>
  <si>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</si>
  <si>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</si>
  <si>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</si>
  <si>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</si>
  <si>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</si>
  <si>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</si>
  <si>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</si>
  <si>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</si>
  <si>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</si>
  <si>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</si>
  <si>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</si>
  <si>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</si>
  <si>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</si>
  <si>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</si>
  <si>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</si>
  <si>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</si>
  <si>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</si>
  <si>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</si>
  <si>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</si>
  <si>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</si>
  <si>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</si>
  <si>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</si>
  <si>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</si>
  <si>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</si>
  <si>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</si>
  <si>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</si>
  <si>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</si>
  <si>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</si>
  <si>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</si>
  <si>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</si>
  <si>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</si>
  <si>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</si>
  <si>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</si>
  <si>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</si>
  <si>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</si>
  <si>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</si>
  <si>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</si>
  <si>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0813050</t>
  </si>
  <si>
    <t>Пільгове медичне обслуговування осіб, які постраждали внаслідок Чорнобильської катастрофи</t>
  </si>
  <si>
    <t>0813105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</si>
  <si>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</si>
  <si>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</si>
  <si>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</si>
  <si>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</si>
  <si>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</si>
  <si>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</si>
  <si>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</si>
  <si>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</si>
  <si>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</si>
  <si>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0815045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</si>
  <si>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</si>
  <si>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</si>
  <si>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</si>
  <si>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</si>
  <si>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</si>
  <si>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</si>
  <si>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</si>
  <si>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</si>
  <si>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</si>
  <si>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</si>
  <si>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</si>
  <si>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</si>
  <si>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</si>
  <si>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</si>
  <si>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</si>
  <si>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</si>
  <si>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1017650</t>
  </si>
  <si>
    <t>7650</t>
  </si>
  <si>
    <t>Проведення експертної грошової оцінки земельної ділянки чи права на неї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</si>
  <si>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</si>
  <si>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</si>
  <si>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</si>
  <si>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</si>
  <si>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</si>
  <si>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</si>
  <si>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</si>
  <si>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</si>
  <si>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</si>
  <si>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</si>
  <si>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</si>
  <si>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</si>
  <si>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</si>
  <si>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</si>
  <si>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</si>
  <si>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</si>
  <si>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</si>
  <si>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</si>
  <si>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</si>
  <si>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</si>
  <si>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</si>
  <si>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</si>
  <si>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</si>
  <si>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</si>
  <si>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</si>
  <si>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</si>
  <si>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</si>
  <si>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</si>
  <si>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</si>
  <si>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</si>
  <si>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</si>
  <si>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</si>
  <si>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</si>
  <si>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</si>
  <si>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</si>
  <si>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</si>
  <si>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</si>
  <si>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</si>
  <si>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</si>
  <si>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</si>
  <si>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</si>
  <si>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</si>
  <si>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</si>
  <si>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</si>
  <si>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</si>
  <si>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</si>
  <si>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</si>
  <si>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</si>
  <si>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</si>
  <si>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</si>
  <si>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</si>
  <si>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</si>
  <si>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</si>
  <si>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</si>
  <si>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</si>
  <si>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</si>
  <si>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</si>
  <si>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</si>
  <si>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</si>
  <si>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</si>
  <si>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</si>
  <si>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</si>
  <si>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</si>
  <si>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</si>
  <si>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</si>
  <si>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</si>
  <si>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</si>
  <si>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</si>
  <si>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</si>
  <si>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</si>
  <si>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</si>
  <si>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</si>
  <si>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</si>
  <si>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</si>
  <si>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</si>
  <si>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</si>
  <si>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</si>
  <si>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</si>
  <si>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</si>
  <si>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</si>
  <si>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</si>
  <si>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</si>
  <si>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</si>
  <si>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</si>
  <si>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</si>
  <si>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</si>
  <si>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</si>
  <si>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</si>
  <si>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</si>
  <si>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</si>
  <si>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</si>
  <si>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</si>
  <si>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</si>
  <si>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</si>
  <si>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</si>
  <si>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</si>
  <si>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</si>
  <si>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</si>
  <si>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</si>
  <si>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</si>
  <si>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</si>
  <si>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</si>
  <si>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</si>
  <si>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</si>
  <si>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</si>
  <si>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</si>
  <si>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</si>
  <si>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</si>
  <si>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</si>
  <si>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</si>
  <si>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</si>
  <si>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</si>
  <si>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</si>
  <si>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</si>
  <si>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</si>
  <si>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</si>
  <si>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</si>
  <si>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</si>
  <si>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</si>
  <si>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</si>
  <si>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</si>
  <si>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1512111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</si>
  <si>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</si>
  <si>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</si>
  <si>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Будівництво інших об'єктів комунальної власності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</si>
  <si>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</si>
  <si>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</si>
  <si>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</si>
  <si>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</si>
  <si>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</si>
  <si>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</si>
  <si>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</si>
  <si>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</si>
  <si>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</si>
  <si>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</si>
  <si>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</si>
  <si>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</si>
  <si>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</si>
  <si>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</si>
  <si>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</si>
  <si>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</si>
  <si>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</si>
  <si>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</si>
  <si>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</si>
  <si>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</si>
  <si>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</si>
  <si>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</si>
  <si>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</si>
  <si>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</si>
  <si>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</si>
  <si>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</si>
  <si>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</si>
  <si>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0813240</t>
  </si>
  <si>
    <t>3240</t>
  </si>
  <si>
    <t>Інші заклади та заходи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</si>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</sst>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2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</cellStyleXfs>
  <cellXfs count="445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34" fillId="2" borderId="1" xfId="0" applyNumberFormat="1" applyFont="1" applyFill="1" applyBorder="1" applyAlignment="1">
      <alignment horizontal="center" wrapText="1"/>
    </xf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3" fontId="1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 applyProtection="1">
      <alignment horizontal="center"/>
      <protection locked="0"/>
    </xf>
    <xf numFmtId="3" fontId="43" fillId="0" borderId="1" xfId="0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3" fontId="33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Fill="1" applyBorder="1" applyAlignment="1">
      <alignment horizontal="center" wrapText="1"/>
    </xf>
    <xf numFmtId="0" fontId="46" fillId="0" borderId="0" xfId="0" applyFont="1"/>
    <xf numFmtId="0" fontId="46" fillId="0" borderId="0" xfId="0" applyFont="1" applyFill="1"/>
    <xf numFmtId="3" fontId="5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>
      <alignment horizontal="center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3" fontId="13" fillId="0" borderId="1" xfId="0" applyNumberFormat="1" applyFont="1" applyBorder="1" applyAlignment="1">
      <alignment horizontal="center" wrapText="1"/>
    </xf>
    <xf numFmtId="0" fontId="49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left" wrapText="1"/>
    </xf>
    <xf numFmtId="0" fontId="49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0" fontId="11" fillId="0" borderId="0" xfId="0" applyFont="1" applyFill="1" applyBorder="1"/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49" fontId="20" fillId="0" borderId="1" xfId="26" applyNumberFormat="1" applyFont="1" applyFill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3" fontId="12" fillId="0" borderId="3" xfId="0" applyNumberFormat="1" applyFont="1" applyBorder="1" applyAlignment="1">
      <alignment horizontal="center" wrapText="1"/>
    </xf>
    <xf numFmtId="3" fontId="28" fillId="0" borderId="3" xfId="0" applyNumberFormat="1" applyFont="1" applyBorder="1" applyAlignment="1">
      <alignment horizont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4" fontId="55" fillId="2" borderId="1" xfId="0" applyNumberFormat="1" applyFont="1" applyFill="1" applyBorder="1" applyAlignment="1">
      <alignment horizontal="center" wrapText="1"/>
    </xf>
    <xf numFmtId="3" fontId="43" fillId="2" borderId="1" xfId="0" applyNumberFormat="1" applyFont="1" applyFill="1" applyBorder="1" applyAlignment="1">
      <alignment horizontal="center" wrapText="1"/>
    </xf>
    <xf numFmtId="3" fontId="42" fillId="0" borderId="0" xfId="0" applyNumberFormat="1" applyFont="1" applyFill="1"/>
    <xf numFmtId="3" fontId="28" fillId="0" borderId="3" xfId="0" applyNumberFormat="1" applyFont="1" applyFill="1" applyBorder="1" applyAlignment="1">
      <alignment horizontal="center" wrapText="1"/>
    </xf>
    <xf numFmtId="49" fontId="16" fillId="0" borderId="4" xfId="0" applyNumberFormat="1" applyFont="1" applyBorder="1" applyAlignment="1">
      <alignment horizontal="center" wrapText="1"/>
    </xf>
    <xf numFmtId="49" fontId="16" fillId="0" borderId="4" xfId="0" applyNumberFormat="1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0" fontId="11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4" fillId="3" borderId="1" xfId="0" applyNumberFormat="1" applyFont="1" applyFill="1" applyBorder="1" applyAlignment="1">
      <alignment horizontal="center" wrapText="1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10" xfId="0" applyNumberFormat="1" applyFont="1" applyBorder="1"/>
    <xf numFmtId="0" fontId="37" fillId="0" borderId="10" xfId="0" applyFont="1" applyBorder="1"/>
    <xf numFmtId="0" fontId="0" fillId="0" borderId="10" xfId="0" applyBorder="1"/>
    <xf numFmtId="3" fontId="37" fillId="0" borderId="10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10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7" fillId="0" borderId="10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3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Border="1" applyAlignment="1">
      <alignment horizontal="center"/>
    </xf>
    <xf numFmtId="0" fontId="77" fillId="0" borderId="1" xfId="0" applyFont="1" applyBorder="1"/>
    <xf numFmtId="0" fontId="71" fillId="0" borderId="0" xfId="0" applyFont="1"/>
    <xf numFmtId="0" fontId="76" fillId="0" borderId="1" xfId="0" applyFont="1" applyBorder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1" xfId="0" applyFont="1" applyBorder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0" fontId="71" fillId="0" borderId="1" xfId="0" applyFont="1" applyBorder="1"/>
    <xf numFmtId="49" fontId="16" fillId="0" borderId="5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3" fontId="5" fillId="0" borderId="1" xfId="0" applyNumberFormat="1" applyFont="1" applyBorder="1" applyAlignment="1">
      <alignment horizontal="center"/>
    </xf>
    <xf numFmtId="0" fontId="81" fillId="0" borderId="0" xfId="0" applyFont="1"/>
    <xf numFmtId="0" fontId="5" fillId="0" borderId="1" xfId="0" applyFont="1" applyFill="1" applyBorder="1" applyAlignment="1">
      <alignment wrapText="1"/>
    </xf>
    <xf numFmtId="0" fontId="0" fillId="0" borderId="1" xfId="0" applyFont="1" applyBorder="1"/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center"/>
    </xf>
    <xf numFmtId="0" fontId="3" fillId="0" borderId="1" xfId="0" applyFont="1" applyBorder="1"/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0" borderId="1" xfId="0" applyFont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8" fillId="0" borderId="0" xfId="0" applyNumberFormat="1" applyFont="1" applyFill="1"/>
    <xf numFmtId="0" fontId="5" fillId="0" borderId="0" xfId="0" applyFont="1" applyFill="1"/>
    <xf numFmtId="0" fontId="54" fillId="0" borderId="0" xfId="0" applyFont="1"/>
    <xf numFmtId="49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justify" wrapText="1"/>
    </xf>
    <xf numFmtId="0" fontId="18" fillId="2" borderId="1" xfId="0" applyFont="1" applyFill="1" applyBorder="1" applyAlignment="1">
      <alignment horizontal="center" wrapText="1"/>
    </xf>
    <xf numFmtId="3" fontId="82" fillId="0" borderId="0" xfId="0" applyNumberFormat="1" applyFont="1"/>
    <xf numFmtId="49" fontId="12" fillId="0" borderId="5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11" xfId="0" applyNumberFormat="1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7" fillId="0" borderId="3" xfId="0" applyNumberFormat="1" applyFont="1" applyBorder="1" applyAlignment="1">
      <alignment horizontal="center" wrapText="1"/>
    </xf>
    <xf numFmtId="49" fontId="20" fillId="0" borderId="3" xfId="0" applyNumberFormat="1" applyFont="1" applyBorder="1" applyAlignment="1">
      <alignment horizontal="left" wrapText="1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18" fillId="6" borderId="1" xfId="0" applyNumberFormat="1" applyFont="1" applyFill="1" applyBorder="1" applyAlignment="1">
      <alignment horizontal="center" vertic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3" fontId="18" fillId="6" borderId="1" xfId="0" applyNumberFormat="1" applyFont="1" applyFill="1" applyBorder="1" applyAlignment="1">
      <alignment horizontal="center"/>
    </xf>
    <xf numFmtId="3" fontId="82" fillId="0" borderId="0" xfId="0" applyNumberFormat="1" applyFont="1" applyAlignment="1"/>
    <xf numFmtId="0" fontId="72" fillId="0" borderId="0" xfId="0" applyFont="1" applyAlignment="1">
      <alignment horizontal="center" vertical="center"/>
    </xf>
    <xf numFmtId="0" fontId="83" fillId="0" borderId="0" xfId="0" applyFont="1"/>
    <xf numFmtId="0" fontId="28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20" fillId="0" borderId="0" xfId="0" applyFont="1"/>
    <xf numFmtId="0" fontId="84" fillId="0" borderId="0" xfId="0" applyFont="1"/>
    <xf numFmtId="0" fontId="1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0" fontId="40" fillId="0" borderId="1" xfId="0" applyFont="1" applyBorder="1"/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left" wrapText="1"/>
    </xf>
    <xf numFmtId="49" fontId="28" fillId="0" borderId="5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 applyProtection="1">
      <alignment horizontal="center" wrapText="1"/>
      <protection locked="0"/>
    </xf>
    <xf numFmtId="3" fontId="55" fillId="2" borderId="1" xfId="0" applyNumberFormat="1" applyFont="1" applyFill="1" applyBorder="1" applyAlignment="1">
      <alignment horizontal="center" wrapText="1"/>
    </xf>
    <xf numFmtId="4" fontId="42" fillId="0" borderId="0" xfId="0" applyNumberFormat="1" applyFont="1" applyFill="1"/>
    <xf numFmtId="3" fontId="12" fillId="0" borderId="2" xfId="0" applyNumberFormat="1" applyFont="1" applyBorder="1" applyAlignment="1">
      <alignment horizontal="center" wrapText="1"/>
    </xf>
    <xf numFmtId="49" fontId="32" fillId="0" borderId="5" xfId="0" applyNumberFormat="1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52" fillId="0" borderId="1" xfId="0" applyFont="1" applyBorder="1"/>
    <xf numFmtId="0" fontId="12" fillId="5" borderId="1" xfId="0" applyFont="1" applyFill="1" applyBorder="1" applyAlignment="1">
      <alignment horizontal="left" wrapText="1"/>
    </xf>
    <xf numFmtId="49" fontId="32" fillId="0" borderId="6" xfId="0" applyNumberFormat="1" applyFont="1" applyBorder="1" applyAlignment="1">
      <alignment horizontal="center" wrapText="1"/>
    </xf>
    <xf numFmtId="0" fontId="12" fillId="5" borderId="3" xfId="0" applyFont="1" applyFill="1" applyBorder="1" applyAlignment="1">
      <alignment horizontal="left" wrapText="1"/>
    </xf>
    <xf numFmtId="49" fontId="32" fillId="0" borderId="1" xfId="0" applyNumberFormat="1" applyFont="1" applyBorder="1" applyAlignment="1">
      <alignment horizontal="center" wrapText="1"/>
    </xf>
    <xf numFmtId="0" fontId="52" fillId="0" borderId="1" xfId="0" applyFont="1" applyBorder="1" applyAlignment="1"/>
    <xf numFmtId="4" fontId="12" fillId="0" borderId="1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3" fontId="55" fillId="0" borderId="1" xfId="0" applyNumberFormat="1" applyFont="1" applyBorder="1" applyAlignment="1">
      <alignment horizontal="center" wrapText="1"/>
    </xf>
    <xf numFmtId="49" fontId="47" fillId="0" borderId="5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4" fontId="33" fillId="0" borderId="1" xfId="0" applyNumberFormat="1" applyFont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left" wrapText="1"/>
    </xf>
    <xf numFmtId="49" fontId="29" fillId="0" borderId="1" xfId="0" applyNumberFormat="1" applyFont="1" applyBorder="1" applyAlignment="1">
      <alignment horizontal="left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wrapText="1"/>
    </xf>
    <xf numFmtId="0" fontId="35" fillId="0" borderId="0" xfId="0" applyFont="1" applyBorder="1"/>
    <xf numFmtId="0" fontId="5" fillId="0" borderId="0" xfId="0" applyFont="1" applyAlignment="1">
      <alignment wrapText="1"/>
    </xf>
    <xf numFmtId="0" fontId="36" fillId="0" borderId="0" xfId="0" applyFont="1"/>
    <xf numFmtId="0" fontId="36" fillId="0" borderId="0" xfId="0" applyFont="1" applyBorder="1"/>
    <xf numFmtId="3" fontId="5" fillId="0" borderId="3" xfId="0" applyNumberFormat="1" applyFont="1" applyBorder="1" applyAlignment="1">
      <alignment horizontal="center" wrapText="1"/>
    </xf>
    <xf numFmtId="3" fontId="27" fillId="0" borderId="3" xfId="0" applyNumberFormat="1" applyFont="1" applyFill="1" applyBorder="1" applyAlignment="1">
      <alignment horizontal="center" wrapText="1"/>
    </xf>
    <xf numFmtId="3" fontId="20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27" fillId="0" borderId="8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30" fillId="0" borderId="4" xfId="0" applyNumberFormat="1" applyFont="1" applyFill="1" applyBorder="1" applyAlignment="1">
      <alignment horizontal="center" wrapText="1"/>
    </xf>
    <xf numFmtId="3" fontId="27" fillId="0" borderId="4" xfId="0" applyNumberFormat="1" applyFont="1" applyFill="1" applyBorder="1" applyAlignment="1">
      <alignment horizontal="center" wrapText="1"/>
    </xf>
    <xf numFmtId="49" fontId="85" fillId="0" borderId="1" xfId="0" applyNumberFormat="1" applyFont="1" applyBorder="1" applyAlignment="1">
      <alignment horizontal="center"/>
    </xf>
    <xf numFmtId="49" fontId="86" fillId="0" borderId="1" xfId="0" applyNumberFormat="1" applyFont="1" applyBorder="1" applyAlignment="1">
      <alignment horizontal="center" wrapText="1"/>
    </xf>
    <xf numFmtId="0" fontId="54" fillId="0" borderId="1" xfId="0" applyFont="1" applyBorder="1" applyAlignment="1">
      <alignment horizontal="left" wrapText="1"/>
    </xf>
    <xf numFmtId="3" fontId="85" fillId="0" borderId="2" xfId="0" applyNumberFormat="1" applyFont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0" fontId="88" fillId="0" borderId="0" xfId="0" applyFont="1"/>
    <xf numFmtId="0" fontId="88" fillId="0" borderId="0" xfId="0" applyFont="1" applyBorder="1"/>
    <xf numFmtId="3" fontId="20" fillId="0" borderId="1" xfId="0" applyNumberFormat="1" applyFont="1" applyFill="1" applyBorder="1" applyAlignment="1" applyProtection="1">
      <alignment horizontal="center" wrapText="1"/>
      <protection locked="0"/>
    </xf>
    <xf numFmtId="0" fontId="35" fillId="0" borderId="0" xfId="0" applyFont="1" applyBorder="1" applyAlignment="1"/>
    <xf numFmtId="0" fontId="35" fillId="0" borderId="9" xfId="0" applyFont="1" applyBorder="1"/>
    <xf numFmtId="0" fontId="35" fillId="0" borderId="3" xfId="0" applyFont="1" applyBorder="1"/>
    <xf numFmtId="0" fontId="35" fillId="0" borderId="1" xfId="0" applyFont="1" applyBorder="1"/>
    <xf numFmtId="49" fontId="27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3" fontId="53" fillId="0" borderId="1" xfId="0" applyNumberFormat="1" applyFont="1" applyBorder="1" applyAlignment="1">
      <alignment horizontal="center" wrapText="1"/>
    </xf>
    <xf numFmtId="4" fontId="24" fillId="2" borderId="1" xfId="0" applyNumberFormat="1" applyFont="1" applyFill="1" applyBorder="1" applyAlignment="1">
      <alignment horizontal="center" wrapText="1"/>
    </xf>
    <xf numFmtId="3" fontId="20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7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3" fontId="85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 applyProtection="1">
      <alignment horizontal="center"/>
      <protection locked="0"/>
    </xf>
    <xf numFmtId="3" fontId="87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/>
    </xf>
    <xf numFmtId="4" fontId="20" fillId="0" borderId="1" xfId="0" applyNumberFormat="1" applyFont="1" applyBorder="1" applyAlignment="1">
      <alignment horizontal="center" wrapText="1"/>
    </xf>
    <xf numFmtId="0" fontId="89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wrapText="1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textRotation="255"/>
    </xf>
    <xf numFmtId="0" fontId="39" fillId="0" borderId="8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 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326233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143</xdr:row>
      <xdr:rowOff>257175</xdr:rowOff>
    </xdr:from>
    <xdr:to>
      <xdr:col>13</xdr:col>
      <xdr:colOff>333375</xdr:colOff>
      <xdr:row>143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Геннадій ДЕРЕВ'ЯНЧУК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609600</xdr:colOff>
      <xdr:row>85</xdr:row>
      <xdr:rowOff>485774</xdr:rowOff>
    </xdr:from>
    <xdr:to>
      <xdr:col>10</xdr:col>
      <xdr:colOff>0</xdr:colOff>
      <xdr:row>85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16716374"/>
          <a:ext cx="147542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11</xdr:col>
      <xdr:colOff>47626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topLeftCell="A23" zoomScaleNormal="100" zoomScaleSheetLayoutView="82" workbookViewId="0">
      <selection activeCell="I32" sqref="I32"/>
    </sheetView>
  </sheetViews>
  <sheetFormatPr defaultColWidth="8" defaultRowHeight="12.75" x14ac:dyDescent="0.2"/>
  <cols>
    <col min="1" max="1" width="14.28515625" style="202" customWidth="1"/>
    <col min="2" max="2" width="45.28515625" style="197" customWidth="1"/>
    <col min="3" max="3" width="17.42578125" style="197" customWidth="1"/>
    <col min="4" max="4" width="16.140625" style="188" customWidth="1"/>
    <col min="5" max="5" width="16.5703125" style="188" customWidth="1"/>
    <col min="6" max="6" width="16" style="165" customWidth="1"/>
    <col min="7" max="8" width="8" style="165"/>
    <col min="9" max="9" width="12.140625" style="165" bestFit="1" customWidth="1"/>
    <col min="10" max="16384" width="8" style="165"/>
  </cols>
  <sheetData>
    <row r="1" spans="1:9" ht="16.5" customHeight="1" x14ac:dyDescent="0.3">
      <c r="A1" s="162"/>
      <c r="B1" s="163"/>
      <c r="C1" s="163"/>
      <c r="D1" s="164"/>
      <c r="E1" s="394"/>
      <c r="F1" s="394"/>
    </row>
    <row r="2" spans="1:9" ht="17.25" customHeight="1" x14ac:dyDescent="0.3">
      <c r="A2" s="162"/>
      <c r="B2" s="163"/>
      <c r="C2" s="163"/>
      <c r="D2" s="164"/>
      <c r="E2" s="395"/>
      <c r="F2" s="395"/>
    </row>
    <row r="3" spans="1:9" ht="18" customHeight="1" x14ac:dyDescent="0.3">
      <c r="A3" s="162"/>
      <c r="B3" s="163"/>
      <c r="C3" s="163"/>
      <c r="D3" s="164"/>
      <c r="E3" s="395"/>
      <c r="F3" s="395"/>
    </row>
    <row r="4" spans="1:9" ht="18" customHeight="1" x14ac:dyDescent="0.3">
      <c r="A4" s="162"/>
      <c r="B4" s="163"/>
      <c r="C4" s="163"/>
      <c r="D4" s="164"/>
      <c r="E4" s="166"/>
      <c r="F4" s="166"/>
    </row>
    <row r="5" spans="1:9" ht="27.75" customHeight="1" x14ac:dyDescent="0.25">
      <c r="A5" s="167" t="s">
        <v>6</v>
      </c>
      <c r="B5" s="163"/>
      <c r="C5" s="163"/>
      <c r="D5" s="164"/>
      <c r="E5" s="164"/>
      <c r="F5" s="164"/>
    </row>
    <row r="6" spans="1:9" ht="27.75" customHeight="1" x14ac:dyDescent="0.25">
      <c r="A6" s="168" t="s">
        <v>5</v>
      </c>
      <c r="B6" s="163"/>
      <c r="C6" s="163"/>
      <c r="D6" s="164"/>
      <c r="E6" s="164"/>
      <c r="F6" s="164"/>
    </row>
    <row r="7" spans="1:9" ht="21.75" customHeight="1" x14ac:dyDescent="0.25">
      <c r="A7" s="162"/>
      <c r="B7" s="163"/>
      <c r="C7" s="163"/>
      <c r="D7" s="164"/>
      <c r="E7" s="164"/>
      <c r="F7" s="164"/>
    </row>
    <row r="8" spans="1:9" ht="110.25" customHeight="1" x14ac:dyDescent="0.2">
      <c r="A8" s="396" t="s">
        <v>324</v>
      </c>
      <c r="B8" s="396"/>
      <c r="C8" s="396"/>
      <c r="D8" s="396"/>
      <c r="E8" s="396"/>
      <c r="F8" s="396"/>
    </row>
    <row r="9" spans="1:9" ht="45" customHeight="1" x14ac:dyDescent="0.25">
      <c r="A9" s="162"/>
      <c r="B9" s="163"/>
      <c r="C9" s="163"/>
      <c r="D9" s="169"/>
      <c r="E9" s="169"/>
      <c r="F9" s="170" t="s">
        <v>0</v>
      </c>
    </row>
    <row r="10" spans="1:9" ht="39" customHeight="1" x14ac:dyDescent="0.2">
      <c r="A10" s="397" t="s">
        <v>325</v>
      </c>
      <c r="B10" s="398" t="s">
        <v>326</v>
      </c>
      <c r="C10" s="399" t="s">
        <v>327</v>
      </c>
      <c r="D10" s="400" t="s">
        <v>1</v>
      </c>
      <c r="E10" s="399" t="s">
        <v>2</v>
      </c>
      <c r="F10" s="399"/>
    </row>
    <row r="11" spans="1:9" ht="51.75" customHeight="1" x14ac:dyDescent="0.2">
      <c r="A11" s="397"/>
      <c r="B11" s="398"/>
      <c r="C11" s="399"/>
      <c r="D11" s="400"/>
      <c r="E11" s="171" t="s">
        <v>328</v>
      </c>
      <c r="F11" s="172" t="s">
        <v>94</v>
      </c>
    </row>
    <row r="12" spans="1:9" s="175" customFormat="1" ht="16.5" customHeight="1" x14ac:dyDescent="0.2">
      <c r="A12" s="173">
        <v>1</v>
      </c>
      <c r="B12" s="173">
        <v>2</v>
      </c>
      <c r="C12" s="174">
        <v>3</v>
      </c>
      <c r="D12" s="174">
        <v>4</v>
      </c>
      <c r="E12" s="174">
        <v>5</v>
      </c>
      <c r="F12" s="174">
        <v>6</v>
      </c>
    </row>
    <row r="13" spans="1:9" ht="28.5" customHeight="1" x14ac:dyDescent="0.25">
      <c r="A13" s="388" t="s">
        <v>329</v>
      </c>
      <c r="B13" s="389"/>
      <c r="C13" s="389"/>
      <c r="D13" s="389"/>
      <c r="E13" s="389"/>
      <c r="F13" s="390"/>
      <c r="G13" s="176"/>
    </row>
    <row r="14" spans="1:9" s="181" customFormat="1" ht="33.75" customHeight="1" x14ac:dyDescent="0.25">
      <c r="A14" s="177" t="s">
        <v>330</v>
      </c>
      <c r="B14" s="178" t="s">
        <v>331</v>
      </c>
      <c r="C14" s="179">
        <f t="shared" ref="C14:C33" si="0">SUM(D14:E14)</f>
        <v>35657</v>
      </c>
      <c r="D14" s="179">
        <f>D15</f>
        <v>35657</v>
      </c>
      <c r="E14" s="179">
        <f>E15</f>
        <v>0</v>
      </c>
      <c r="F14" s="179">
        <f>F15</f>
        <v>0</v>
      </c>
      <c r="G14" s="180"/>
    </row>
    <row r="15" spans="1:9" s="181" customFormat="1" ht="38.25" customHeight="1" x14ac:dyDescent="0.25">
      <c r="A15" s="177">
        <v>208000</v>
      </c>
      <c r="B15" s="178" t="s">
        <v>332</v>
      </c>
      <c r="C15" s="179">
        <f t="shared" si="0"/>
        <v>35657</v>
      </c>
      <c r="D15" s="179">
        <f>D16+D17</f>
        <v>35657</v>
      </c>
      <c r="E15" s="179">
        <f>E16+E17</f>
        <v>0</v>
      </c>
      <c r="F15" s="179">
        <f>F16+F17</f>
        <v>0</v>
      </c>
      <c r="G15" s="180"/>
    </row>
    <row r="16" spans="1:9" s="181" customFormat="1" ht="26.25" customHeight="1" x14ac:dyDescent="0.25">
      <c r="A16" s="182">
        <v>208100</v>
      </c>
      <c r="B16" s="183" t="s">
        <v>333</v>
      </c>
      <c r="C16" s="337">
        <f t="shared" si="0"/>
        <v>35657</v>
      </c>
      <c r="D16" s="338">
        <v>35657</v>
      </c>
      <c r="E16" s="337">
        <v>0</v>
      </c>
      <c r="F16" s="337">
        <v>0</v>
      </c>
      <c r="G16" s="180"/>
      <c r="I16" s="184"/>
    </row>
    <row r="17" spans="1:7" ht="50.25" hidden="1" customHeight="1" x14ac:dyDescent="0.25">
      <c r="A17" s="182" t="s">
        <v>334</v>
      </c>
      <c r="B17" s="185" t="s">
        <v>335</v>
      </c>
      <c r="C17" s="337">
        <f t="shared" si="0"/>
        <v>0</v>
      </c>
      <c r="D17" s="186"/>
      <c r="E17" s="186"/>
      <c r="F17" s="186"/>
      <c r="G17" s="176"/>
    </row>
    <row r="18" spans="1:7" ht="27.75" hidden="1" customHeight="1" x14ac:dyDescent="0.25">
      <c r="A18" s="177" t="s">
        <v>336</v>
      </c>
      <c r="B18" s="178" t="s">
        <v>337</v>
      </c>
      <c r="C18" s="179">
        <f t="shared" ref="C18:C27" si="1">SUM(D18:E18)</f>
        <v>0</v>
      </c>
      <c r="D18" s="179">
        <f t="shared" ref="D18:F19" si="2">D19</f>
        <v>0</v>
      </c>
      <c r="E18" s="179">
        <f t="shared" si="2"/>
        <v>0</v>
      </c>
      <c r="F18" s="179">
        <f t="shared" si="2"/>
        <v>0</v>
      </c>
      <c r="G18" s="176"/>
    </row>
    <row r="19" spans="1:7" ht="34.5" hidden="1" customHeight="1" x14ac:dyDescent="0.25">
      <c r="A19" s="177">
        <v>301000</v>
      </c>
      <c r="B19" s="178" t="s">
        <v>338</v>
      </c>
      <c r="C19" s="179">
        <f t="shared" si="1"/>
        <v>0</v>
      </c>
      <c r="D19" s="179">
        <f t="shared" si="2"/>
        <v>0</v>
      </c>
      <c r="E19" s="179">
        <f>SUM(E20:E21)</f>
        <v>0</v>
      </c>
      <c r="F19" s="179">
        <f>SUM(F20:F21)</f>
        <v>0</v>
      </c>
      <c r="G19" s="176"/>
    </row>
    <row r="20" spans="1:7" ht="30" hidden="1" customHeight="1" x14ac:dyDescent="0.25">
      <c r="A20" s="182">
        <v>301100</v>
      </c>
      <c r="B20" s="183" t="s">
        <v>339</v>
      </c>
      <c r="C20" s="337">
        <f t="shared" si="1"/>
        <v>0</v>
      </c>
      <c r="D20" s="338">
        <v>0</v>
      </c>
      <c r="E20" s="337"/>
      <c r="F20" s="337"/>
      <c r="G20" s="176"/>
    </row>
    <row r="21" spans="1:7" ht="27.75" hidden="1" customHeight="1" x14ac:dyDescent="0.25">
      <c r="A21" s="182" t="s">
        <v>340</v>
      </c>
      <c r="B21" s="183" t="s">
        <v>341</v>
      </c>
      <c r="C21" s="337">
        <f t="shared" si="1"/>
        <v>0</v>
      </c>
      <c r="D21" s="338">
        <v>0</v>
      </c>
      <c r="E21" s="186"/>
      <c r="F21" s="186"/>
      <c r="G21" s="176"/>
    </row>
    <row r="22" spans="1:7" s="188" customFormat="1" ht="26.25" customHeight="1" x14ac:dyDescent="0.25">
      <c r="A22" s="177"/>
      <c r="B22" s="178" t="s">
        <v>342</v>
      </c>
      <c r="C22" s="179">
        <f>SUM(C14,C18)</f>
        <v>35657</v>
      </c>
      <c r="D22" s="179">
        <f t="shared" ref="D22:F22" si="3">SUM(D14,D18)</f>
        <v>35657</v>
      </c>
      <c r="E22" s="179">
        <f t="shared" si="3"/>
        <v>0</v>
      </c>
      <c r="F22" s="179">
        <f t="shared" si="3"/>
        <v>0</v>
      </c>
      <c r="G22" s="187"/>
    </row>
    <row r="23" spans="1:7" ht="28.5" customHeight="1" x14ac:dyDescent="0.25">
      <c r="A23" s="388" t="s">
        <v>343</v>
      </c>
      <c r="B23" s="389"/>
      <c r="C23" s="389"/>
      <c r="D23" s="389"/>
      <c r="E23" s="389"/>
      <c r="F23" s="390"/>
      <c r="G23" s="176"/>
    </row>
    <row r="24" spans="1:7" ht="35.25" hidden="1" customHeight="1" x14ac:dyDescent="0.25">
      <c r="A24" s="177" t="s">
        <v>344</v>
      </c>
      <c r="B24" s="178" t="s">
        <v>345</v>
      </c>
      <c r="C24" s="189">
        <f t="shared" si="1"/>
        <v>0</v>
      </c>
      <c r="D24" s="189">
        <f>D25</f>
        <v>0</v>
      </c>
      <c r="E24" s="189">
        <f>SUM(E25,E28)</f>
        <v>0</v>
      </c>
      <c r="F24" s="189">
        <f>SUM(F25,F28)</f>
        <v>0</v>
      </c>
      <c r="G24" s="176"/>
    </row>
    <row r="25" spans="1:7" ht="28.5" hidden="1" customHeight="1" x14ac:dyDescent="0.25">
      <c r="A25" s="177" t="s">
        <v>346</v>
      </c>
      <c r="B25" s="178" t="s">
        <v>347</v>
      </c>
      <c r="C25" s="189">
        <f t="shared" si="1"/>
        <v>0</v>
      </c>
      <c r="D25" s="189">
        <f>D26+D27</f>
        <v>0</v>
      </c>
      <c r="E25" s="189">
        <f>E26</f>
        <v>0</v>
      </c>
      <c r="F25" s="189">
        <f>F26</f>
        <v>0</v>
      </c>
      <c r="G25" s="176"/>
    </row>
    <row r="26" spans="1:7" ht="28.5" hidden="1" customHeight="1" x14ac:dyDescent="0.25">
      <c r="A26" s="182" t="s">
        <v>348</v>
      </c>
      <c r="B26" s="183" t="s">
        <v>349</v>
      </c>
      <c r="C26" s="190">
        <f t="shared" si="1"/>
        <v>0</v>
      </c>
      <c r="D26" s="191">
        <f>D20</f>
        <v>0</v>
      </c>
      <c r="E26" s="192"/>
      <c r="F26" s="192"/>
      <c r="G26" s="176"/>
    </row>
    <row r="27" spans="1:7" ht="24.75" hidden="1" customHeight="1" x14ac:dyDescent="0.25">
      <c r="A27" s="182" t="s">
        <v>350</v>
      </c>
      <c r="B27" s="193" t="s">
        <v>351</v>
      </c>
      <c r="C27" s="190">
        <f t="shared" si="1"/>
        <v>0</v>
      </c>
      <c r="D27" s="192">
        <v>0</v>
      </c>
      <c r="E27" s="192"/>
      <c r="F27" s="192"/>
      <c r="G27" s="176"/>
    </row>
    <row r="28" spans="1:7" ht="24.75" hidden="1" customHeight="1" x14ac:dyDescent="0.25">
      <c r="A28" s="177" t="s">
        <v>352</v>
      </c>
      <c r="B28" s="178" t="s">
        <v>353</v>
      </c>
      <c r="C28" s="189">
        <f t="shared" ref="C28:C30" si="4">SUM(D28:E28)</f>
        <v>0</v>
      </c>
      <c r="D28" s="194">
        <f t="shared" ref="D28:F29" si="5">SUM(D29)</f>
        <v>0</v>
      </c>
      <c r="E28" s="194">
        <f t="shared" si="5"/>
        <v>0</v>
      </c>
      <c r="F28" s="194">
        <f t="shared" si="5"/>
        <v>0</v>
      </c>
      <c r="G28" s="176"/>
    </row>
    <row r="29" spans="1:7" ht="26.25" hidden="1" customHeight="1" x14ac:dyDescent="0.25">
      <c r="A29" s="182" t="s">
        <v>354</v>
      </c>
      <c r="B29" s="193" t="s">
        <v>355</v>
      </c>
      <c r="C29" s="190">
        <f t="shared" si="4"/>
        <v>0</v>
      </c>
      <c r="D29" s="186">
        <f t="shared" si="5"/>
        <v>0</v>
      </c>
      <c r="E29" s="192"/>
      <c r="F29" s="192"/>
      <c r="G29" s="176"/>
    </row>
    <row r="30" spans="1:7" ht="29.25" hidden="1" customHeight="1" x14ac:dyDescent="0.25">
      <c r="A30" s="182" t="s">
        <v>356</v>
      </c>
      <c r="B30" s="193" t="s">
        <v>351</v>
      </c>
      <c r="C30" s="190">
        <f t="shared" si="4"/>
        <v>0</v>
      </c>
      <c r="D30" s="186">
        <v>0</v>
      </c>
      <c r="E30" s="192"/>
      <c r="F30" s="192"/>
      <c r="G30" s="176"/>
    </row>
    <row r="31" spans="1:7" ht="28.5" customHeight="1" x14ac:dyDescent="0.25">
      <c r="A31" s="177" t="s">
        <v>357</v>
      </c>
      <c r="B31" s="178" t="s">
        <v>358</v>
      </c>
      <c r="C31" s="179">
        <f t="shared" si="0"/>
        <v>35657</v>
      </c>
      <c r="D31" s="179">
        <f>D32</f>
        <v>35657</v>
      </c>
      <c r="E31" s="179">
        <f>E32</f>
        <v>0</v>
      </c>
      <c r="F31" s="179">
        <f>F32</f>
        <v>0</v>
      </c>
      <c r="G31" s="176"/>
    </row>
    <row r="32" spans="1:7" ht="26.25" customHeight="1" x14ac:dyDescent="0.25">
      <c r="A32" s="177" t="s">
        <v>359</v>
      </c>
      <c r="B32" s="178" t="s">
        <v>360</v>
      </c>
      <c r="C32" s="179">
        <f t="shared" si="0"/>
        <v>35657</v>
      </c>
      <c r="D32" s="179">
        <f>D33+D34</f>
        <v>35657</v>
      </c>
      <c r="E32" s="179">
        <f>E33+E34</f>
        <v>0</v>
      </c>
      <c r="F32" s="179">
        <f>F33+F34</f>
        <v>0</v>
      </c>
      <c r="G32" s="176"/>
    </row>
    <row r="33" spans="1:8" ht="24.75" customHeight="1" x14ac:dyDescent="0.25">
      <c r="A33" s="182" t="s">
        <v>361</v>
      </c>
      <c r="B33" s="193" t="s">
        <v>362</v>
      </c>
      <c r="C33" s="337">
        <f t="shared" si="0"/>
        <v>35657</v>
      </c>
      <c r="D33" s="338">
        <v>35657</v>
      </c>
      <c r="E33" s="337">
        <v>0</v>
      </c>
      <c r="F33" s="337">
        <v>0</v>
      </c>
    </row>
    <row r="34" spans="1:8" ht="56.25" hidden="1" customHeight="1" x14ac:dyDescent="0.25">
      <c r="A34" s="182" t="s">
        <v>363</v>
      </c>
      <c r="B34" s="195" t="s">
        <v>364</v>
      </c>
      <c r="C34" s="337">
        <f t="shared" ref="C34" si="6">SUM(D34:E34)</f>
        <v>0</v>
      </c>
      <c r="D34" s="186"/>
      <c r="E34" s="186"/>
      <c r="F34" s="186"/>
    </row>
    <row r="35" spans="1:8" ht="30.75" customHeight="1" x14ac:dyDescent="0.25">
      <c r="A35" s="179"/>
      <c r="B35" s="196" t="s">
        <v>342</v>
      </c>
      <c r="C35" s="179">
        <f>SUM(C24,C31)</f>
        <v>35657</v>
      </c>
      <c r="D35" s="179">
        <f>SUM(D24,D31)</f>
        <v>35657</v>
      </c>
      <c r="E35" s="179">
        <f>SUM(E24,E31)</f>
        <v>0</v>
      </c>
      <c r="F35" s="179">
        <f>SUM(F24,F31)</f>
        <v>0</v>
      </c>
      <c r="G35" s="391"/>
      <c r="H35" s="391"/>
    </row>
    <row r="36" spans="1:8" x14ac:dyDescent="0.2">
      <c r="A36" s="197"/>
    </row>
    <row r="37" spans="1:8" ht="15.75" x14ac:dyDescent="0.25">
      <c r="A37" s="197"/>
      <c r="D37" s="198"/>
      <c r="E37" s="198"/>
      <c r="F37" s="181"/>
    </row>
    <row r="38" spans="1:8" ht="112.5" customHeight="1" x14ac:dyDescent="0.4">
      <c r="A38" s="392" t="s">
        <v>462</v>
      </c>
      <c r="B38" s="392"/>
      <c r="C38" s="392"/>
      <c r="D38" s="392"/>
      <c r="E38" s="392"/>
      <c r="F38" s="393"/>
    </row>
    <row r="39" spans="1:8" ht="15" x14ac:dyDescent="0.2">
      <c r="A39" s="197"/>
      <c r="B39" s="199"/>
      <c r="C39" s="199"/>
      <c r="D39" s="200"/>
    </row>
    <row r="40" spans="1:8" ht="15" x14ac:dyDescent="0.2">
      <c r="A40" s="197"/>
      <c r="B40" s="199"/>
      <c r="C40" s="199"/>
      <c r="D40" s="200"/>
    </row>
    <row r="41" spans="1:8" ht="15" x14ac:dyDescent="0.2">
      <c r="A41" s="197"/>
      <c r="B41" s="199"/>
      <c r="C41" s="199"/>
      <c r="D41" s="200"/>
    </row>
    <row r="42" spans="1:8" ht="15" x14ac:dyDescent="0.2">
      <c r="A42" s="197"/>
      <c r="B42" s="199"/>
      <c r="C42" s="199"/>
      <c r="D42" s="200"/>
    </row>
    <row r="43" spans="1:8" x14ac:dyDescent="0.2">
      <c r="A43" s="197"/>
    </row>
    <row r="44" spans="1:8" x14ac:dyDescent="0.2">
      <c r="A44" s="197"/>
      <c r="D44" s="200"/>
      <c r="E44" s="200"/>
    </row>
    <row r="45" spans="1:8" x14ac:dyDescent="0.2">
      <c r="A45" s="197"/>
      <c r="D45" s="201"/>
    </row>
    <row r="46" spans="1:8" x14ac:dyDescent="0.2">
      <c r="A46" s="197"/>
    </row>
    <row r="47" spans="1:8" x14ac:dyDescent="0.2">
      <c r="A47" s="197"/>
      <c r="E47" s="200"/>
    </row>
    <row r="51" spans="4:4" x14ac:dyDescent="0.2">
      <c r="D51" s="200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4"/>
  <sheetViews>
    <sheetView view="pageBreakPreview" topLeftCell="A81" zoomScale="80" zoomScaleNormal="80" zoomScaleSheetLayoutView="80" workbookViewId="0">
      <selection activeCell="T81" sqref="T1:W1048576"/>
    </sheetView>
  </sheetViews>
  <sheetFormatPr defaultRowHeight="12.75" x14ac:dyDescent="0.2"/>
  <cols>
    <col min="1" max="1" width="11.7109375" customWidth="1"/>
    <col min="2" max="2" width="11" customWidth="1"/>
    <col min="3" max="3" width="11.140625" style="158" customWidth="1"/>
    <col min="4" max="4" width="50.28515625" style="36" customWidth="1"/>
    <col min="5" max="5" width="15.85546875" style="33" customWidth="1"/>
    <col min="6" max="6" width="16.42578125" style="34" customWidth="1"/>
    <col min="7" max="7" width="13.42578125" customWidth="1"/>
    <col min="8" max="8" width="13.7109375" customWidth="1"/>
    <col min="9" max="9" width="8.7109375" customWidth="1"/>
    <col min="10" max="10" width="15" style="35" customWidth="1"/>
    <col min="11" max="11" width="15.7109375" style="35" customWidth="1"/>
    <col min="12" max="12" width="13.28515625" customWidth="1"/>
    <col min="13" max="13" width="9.140625" customWidth="1"/>
    <col min="14" max="14" width="10.28515625" customWidth="1"/>
    <col min="15" max="15" width="14.85546875" customWidth="1"/>
    <col min="16" max="16" width="13.42578125" hidden="1" customWidth="1"/>
    <col min="17" max="17" width="13.7109375" hidden="1" customWidth="1"/>
    <col min="18" max="18" width="16.7109375" style="34" customWidth="1"/>
    <col min="20" max="20" width="16.7109375" hidden="1" customWidth="1"/>
    <col min="21" max="21" width="14.7109375" hidden="1" customWidth="1"/>
    <col min="22" max="22" width="14.140625" hidden="1" customWidth="1"/>
    <col min="23" max="23" width="0" hidden="1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421" t="s">
        <v>6</v>
      </c>
      <c r="C4" s="422"/>
    </row>
    <row r="5" spans="1:20" ht="21" customHeight="1" x14ac:dyDescent="0.2">
      <c r="B5" s="423" t="s">
        <v>5</v>
      </c>
      <c r="C5" s="422"/>
    </row>
    <row r="6" spans="1:20" ht="12" customHeight="1" x14ac:dyDescent="0.2">
      <c r="C6" s="31"/>
      <c r="D6" s="32"/>
    </row>
    <row r="7" spans="1:20" ht="96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428" t="s">
        <v>9</v>
      </c>
      <c r="B8" s="430" t="s">
        <v>10</v>
      </c>
      <c r="C8" s="430" t="s">
        <v>11</v>
      </c>
      <c r="D8" s="433" t="s">
        <v>12</v>
      </c>
      <c r="E8" s="424" t="s">
        <v>1</v>
      </c>
      <c r="F8" s="425"/>
      <c r="G8" s="425"/>
      <c r="H8" s="425"/>
      <c r="I8" s="426"/>
      <c r="J8" s="424" t="s">
        <v>2</v>
      </c>
      <c r="K8" s="425"/>
      <c r="L8" s="425"/>
      <c r="M8" s="425"/>
      <c r="N8" s="425"/>
      <c r="O8" s="425"/>
      <c r="P8" s="425"/>
      <c r="Q8" s="427"/>
      <c r="R8" s="401" t="s">
        <v>90</v>
      </c>
    </row>
    <row r="9" spans="1:20" ht="19.5" customHeight="1" x14ac:dyDescent="0.2">
      <c r="A9" s="429"/>
      <c r="B9" s="431"/>
      <c r="C9" s="431"/>
      <c r="D9" s="434"/>
      <c r="E9" s="404" t="s">
        <v>4</v>
      </c>
      <c r="F9" s="407" t="s">
        <v>91</v>
      </c>
      <c r="G9" s="409" t="s">
        <v>92</v>
      </c>
      <c r="H9" s="410"/>
      <c r="I9" s="407" t="s">
        <v>93</v>
      </c>
      <c r="J9" s="412" t="s">
        <v>4</v>
      </c>
      <c r="K9" s="415" t="s">
        <v>94</v>
      </c>
      <c r="L9" s="407" t="s">
        <v>91</v>
      </c>
      <c r="M9" s="409" t="s">
        <v>92</v>
      </c>
      <c r="N9" s="410"/>
      <c r="O9" s="407" t="s">
        <v>93</v>
      </c>
      <c r="P9" s="418" t="s">
        <v>92</v>
      </c>
      <c r="Q9" s="419"/>
      <c r="R9" s="402"/>
    </row>
    <row r="10" spans="1:20" ht="12.75" customHeight="1" x14ac:dyDescent="0.2">
      <c r="A10" s="429"/>
      <c r="B10" s="431"/>
      <c r="C10" s="431"/>
      <c r="D10" s="434"/>
      <c r="E10" s="405"/>
      <c r="F10" s="408"/>
      <c r="G10" s="415" t="s">
        <v>95</v>
      </c>
      <c r="H10" s="415" t="s">
        <v>96</v>
      </c>
      <c r="I10" s="411"/>
      <c r="J10" s="413"/>
      <c r="K10" s="416"/>
      <c r="L10" s="408"/>
      <c r="M10" s="415" t="s">
        <v>97</v>
      </c>
      <c r="N10" s="415" t="s">
        <v>98</v>
      </c>
      <c r="O10" s="411"/>
      <c r="P10" s="415" t="s">
        <v>99</v>
      </c>
      <c r="Q10" s="44" t="s">
        <v>92</v>
      </c>
      <c r="R10" s="402"/>
    </row>
    <row r="11" spans="1:20" ht="130.5" customHeight="1" x14ac:dyDescent="0.2">
      <c r="A11" s="429"/>
      <c r="B11" s="432"/>
      <c r="C11" s="432"/>
      <c r="D11" s="435"/>
      <c r="E11" s="406"/>
      <c r="F11" s="408"/>
      <c r="G11" s="420"/>
      <c r="H11" s="420"/>
      <c r="I11" s="411"/>
      <c r="J11" s="414"/>
      <c r="K11" s="417"/>
      <c r="L11" s="408"/>
      <c r="M11" s="420"/>
      <c r="N11" s="420"/>
      <c r="O11" s="411"/>
      <c r="P11" s="420"/>
      <c r="Q11" s="45" t="s">
        <v>100</v>
      </c>
      <c r="R11" s="403"/>
    </row>
    <row r="12" spans="1:20" s="2" customFormat="1" ht="15.75" customHeight="1" x14ac:dyDescent="0.2">
      <c r="A12" s="46">
        <v>1</v>
      </c>
      <c r="B12" s="46" t="s">
        <v>101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50">
        <f>SUM(E14)</f>
        <v>35657</v>
      </c>
      <c r="F13" s="51">
        <f t="shared" ref="F13:R13" si="0">SUM(F14)</f>
        <v>35657</v>
      </c>
      <c r="G13" s="51">
        <f t="shared" si="0"/>
        <v>0</v>
      </c>
      <c r="H13" s="51">
        <f t="shared" si="0"/>
        <v>0</v>
      </c>
      <c r="I13" s="51">
        <f t="shared" si="0"/>
        <v>0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 t="shared" si="0"/>
        <v>0</v>
      </c>
      <c r="O13" s="51">
        <f t="shared" si="0"/>
        <v>0</v>
      </c>
      <c r="P13" s="51">
        <f t="shared" si="0"/>
        <v>0</v>
      </c>
      <c r="Q13" s="51">
        <f t="shared" si="0"/>
        <v>0</v>
      </c>
      <c r="R13" s="51">
        <f t="shared" si="0"/>
        <v>35657</v>
      </c>
      <c r="T13" s="52">
        <f t="shared" ref="T13:T14" si="1">SUM(E13,J13)</f>
        <v>35657</v>
      </c>
    </row>
    <row r="14" spans="1:20" s="53" customFormat="1" ht="45.75" customHeight="1" x14ac:dyDescent="0.3">
      <c r="A14" s="5" t="s">
        <v>15</v>
      </c>
      <c r="B14" s="5"/>
      <c r="C14" s="5"/>
      <c r="D14" s="6" t="s">
        <v>14</v>
      </c>
      <c r="E14" s="50">
        <f>SUM(E15,E16,E18,E21:E60)</f>
        <v>35657</v>
      </c>
      <c r="F14" s="50">
        <f>SUM(F15,F16,F18,F21:F60)</f>
        <v>35657</v>
      </c>
      <c r="G14" s="50">
        <f>SUM(G15:G16,G18,G21:G60)</f>
        <v>0</v>
      </c>
      <c r="H14" s="50">
        <f t="shared" ref="H14:Q14" si="2">SUM(H18,H21:H60)</f>
        <v>0</v>
      </c>
      <c r="I14" s="50">
        <f t="shared" si="2"/>
        <v>0</v>
      </c>
      <c r="J14" s="50">
        <f t="shared" si="2"/>
        <v>0</v>
      </c>
      <c r="K14" s="50">
        <f t="shared" si="2"/>
        <v>0</v>
      </c>
      <c r="L14" s="50">
        <f t="shared" si="2"/>
        <v>0</v>
      </c>
      <c r="M14" s="50">
        <f t="shared" si="2"/>
        <v>0</v>
      </c>
      <c r="N14" s="50">
        <f t="shared" si="2"/>
        <v>0</v>
      </c>
      <c r="O14" s="50">
        <f t="shared" si="2"/>
        <v>0</v>
      </c>
      <c r="P14" s="50">
        <f t="shared" si="2"/>
        <v>0</v>
      </c>
      <c r="Q14" s="50">
        <f t="shared" si="2"/>
        <v>0</v>
      </c>
      <c r="R14" s="50">
        <f>SUM(R15:R16,R18,R21:R60)</f>
        <v>35657</v>
      </c>
      <c r="T14" s="52">
        <f t="shared" si="1"/>
        <v>35657</v>
      </c>
    </row>
    <row r="15" spans="1:20" s="59" customFormat="1" ht="90.75" hidden="1" customHeight="1" x14ac:dyDescent="0.3">
      <c r="A15" s="54" t="s">
        <v>102</v>
      </c>
      <c r="B15" s="54" t="s">
        <v>103</v>
      </c>
      <c r="C15" s="54" t="s">
        <v>64</v>
      </c>
      <c r="D15" s="204" t="s">
        <v>104</v>
      </c>
      <c r="E15" s="55">
        <f t="shared" ref="E15:E60" si="3">SUM(F15,I15)</f>
        <v>0</v>
      </c>
      <c r="F15" s="56"/>
      <c r="G15" s="56"/>
      <c r="H15" s="56"/>
      <c r="I15" s="306"/>
      <c r="J15" s="57">
        <f t="shared" ref="J15:J60" si="4">SUM(L15,O15)</f>
        <v>0</v>
      </c>
      <c r="K15" s="57"/>
      <c r="L15" s="58"/>
      <c r="M15" s="58"/>
      <c r="N15" s="58"/>
      <c r="O15" s="57"/>
      <c r="P15" s="56"/>
      <c r="Q15" s="56"/>
      <c r="R15" s="57">
        <f t="shared" ref="R15:R124" si="5">SUM(E15,J15)</f>
        <v>0</v>
      </c>
      <c r="T15" s="60"/>
    </row>
    <row r="16" spans="1:20" s="59" customFormat="1" ht="66" hidden="1" customHeight="1" x14ac:dyDescent="0.3">
      <c r="A16" s="54" t="s">
        <v>105</v>
      </c>
      <c r="B16" s="54" t="s">
        <v>63</v>
      </c>
      <c r="C16" s="54" t="s">
        <v>64</v>
      </c>
      <c r="D16" s="305" t="s">
        <v>85</v>
      </c>
      <c r="E16" s="61">
        <f t="shared" si="3"/>
        <v>0</v>
      </c>
      <c r="F16" s="61"/>
      <c r="G16" s="56"/>
      <c r="H16" s="56"/>
      <c r="I16" s="56"/>
      <c r="J16" s="62">
        <f t="shared" si="4"/>
        <v>0</v>
      </c>
      <c r="K16" s="62"/>
      <c r="L16" s="58"/>
      <c r="M16" s="58"/>
      <c r="N16" s="58"/>
      <c r="O16" s="62"/>
      <c r="P16" s="56"/>
      <c r="Q16" s="56"/>
      <c r="R16" s="57">
        <f t="shared" si="5"/>
        <v>0</v>
      </c>
      <c r="T16" s="60"/>
    </row>
    <row r="17" spans="1:20" s="59" customFormat="1" ht="39" hidden="1" customHeight="1" x14ac:dyDescent="0.3">
      <c r="A17" s="13" t="s">
        <v>106</v>
      </c>
      <c r="B17" s="13" t="s">
        <v>29</v>
      </c>
      <c r="C17" s="13" t="s">
        <v>107</v>
      </c>
      <c r="D17" s="24" t="s">
        <v>108</v>
      </c>
      <c r="E17" s="61">
        <f t="shared" si="3"/>
        <v>0</v>
      </c>
      <c r="F17" s="61"/>
      <c r="G17" s="56"/>
      <c r="H17" s="56"/>
      <c r="I17" s="56"/>
      <c r="J17" s="62">
        <f t="shared" si="4"/>
        <v>0</v>
      </c>
      <c r="K17" s="62"/>
      <c r="L17" s="58"/>
      <c r="M17" s="58"/>
      <c r="N17" s="58"/>
      <c r="O17" s="62"/>
      <c r="P17" s="56"/>
      <c r="Q17" s="56"/>
      <c r="R17" s="63">
        <f t="shared" si="5"/>
        <v>0</v>
      </c>
      <c r="T17" s="60"/>
    </row>
    <row r="18" spans="1:20" s="59" customFormat="1" ht="33" hidden="1" customHeight="1" x14ac:dyDescent="0.3">
      <c r="A18" s="64" t="s">
        <v>109</v>
      </c>
      <c r="B18" s="64" t="s">
        <v>110</v>
      </c>
      <c r="C18" s="64" t="s">
        <v>63</v>
      </c>
      <c r="D18" s="65" t="s">
        <v>111</v>
      </c>
      <c r="E18" s="62">
        <f t="shared" si="3"/>
        <v>0</v>
      </c>
      <c r="F18" s="62"/>
      <c r="G18" s="66"/>
      <c r="H18" s="66"/>
      <c r="I18" s="66"/>
      <c r="J18" s="62">
        <f t="shared" si="4"/>
        <v>0</v>
      </c>
      <c r="K18" s="67"/>
      <c r="L18" s="66"/>
      <c r="M18" s="66"/>
      <c r="N18" s="66"/>
      <c r="O18" s="66"/>
      <c r="P18" s="66"/>
      <c r="Q18" s="66"/>
      <c r="R18" s="57">
        <f t="shared" si="5"/>
        <v>0</v>
      </c>
      <c r="T18" s="60"/>
    </row>
    <row r="19" spans="1:20" s="73" customFormat="1" ht="66" hidden="1" customHeight="1" x14ac:dyDescent="0.35">
      <c r="A19" s="68"/>
      <c r="B19" s="68"/>
      <c r="C19" s="68"/>
      <c r="D19" s="69" t="s">
        <v>112</v>
      </c>
      <c r="E19" s="70">
        <f t="shared" si="3"/>
        <v>0</v>
      </c>
      <c r="F19" s="70"/>
      <c r="G19" s="71"/>
      <c r="H19" s="71"/>
      <c r="I19" s="71"/>
      <c r="J19" s="70">
        <f t="shared" si="4"/>
        <v>0</v>
      </c>
      <c r="K19" s="72"/>
      <c r="L19" s="71"/>
      <c r="M19" s="71"/>
      <c r="N19" s="71"/>
      <c r="O19" s="71"/>
      <c r="P19" s="71"/>
      <c r="Q19" s="71"/>
      <c r="R19" s="28">
        <f t="shared" si="5"/>
        <v>0</v>
      </c>
      <c r="T19" s="74"/>
    </row>
    <row r="20" spans="1:20" s="59" customFormat="1" ht="54" hidden="1" customHeight="1" x14ac:dyDescent="0.3">
      <c r="A20" s="13" t="s">
        <v>113</v>
      </c>
      <c r="B20" s="13" t="s">
        <v>114</v>
      </c>
      <c r="C20" s="13" t="s">
        <v>115</v>
      </c>
      <c r="D20" s="24" t="s">
        <v>116</v>
      </c>
      <c r="E20" s="61">
        <f t="shared" si="3"/>
        <v>0</v>
      </c>
      <c r="F20" s="61"/>
      <c r="G20" s="56"/>
      <c r="H20" s="56"/>
      <c r="I20" s="56"/>
      <c r="J20" s="62">
        <f t="shared" si="4"/>
        <v>0</v>
      </c>
      <c r="K20" s="62"/>
      <c r="L20" s="58"/>
      <c r="M20" s="58"/>
      <c r="N20" s="58"/>
      <c r="O20" s="62"/>
      <c r="P20" s="56"/>
      <c r="Q20" s="56"/>
      <c r="R20" s="57">
        <f t="shared" si="5"/>
        <v>0</v>
      </c>
      <c r="T20" s="60"/>
    </row>
    <row r="21" spans="1:20" s="59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305" t="s">
        <v>24</v>
      </c>
      <c r="E21" s="61">
        <f t="shared" si="3"/>
        <v>0</v>
      </c>
      <c r="F21" s="61"/>
      <c r="G21" s="61"/>
      <c r="H21" s="61"/>
      <c r="I21" s="56"/>
      <c r="J21" s="62">
        <f t="shared" si="4"/>
        <v>0</v>
      </c>
      <c r="K21" s="62"/>
      <c r="L21" s="58"/>
      <c r="M21" s="58"/>
      <c r="N21" s="58"/>
      <c r="O21" s="62"/>
      <c r="P21" s="56"/>
      <c r="Q21" s="56"/>
      <c r="R21" s="57">
        <f t="shared" si="5"/>
        <v>0</v>
      </c>
      <c r="T21" s="60"/>
    </row>
    <row r="22" spans="1:20" s="85" customFormat="1" ht="66" hidden="1" customHeight="1" x14ac:dyDescent="0.3">
      <c r="A22" s="80"/>
      <c r="B22" s="80"/>
      <c r="C22" s="80"/>
      <c r="D22" s="81" t="s">
        <v>117</v>
      </c>
      <c r="E22" s="82">
        <f t="shared" si="3"/>
        <v>0</v>
      </c>
      <c r="F22" s="82"/>
      <c r="G22" s="82"/>
      <c r="H22" s="82"/>
      <c r="I22" s="83"/>
      <c r="J22" s="70">
        <f t="shared" si="4"/>
        <v>0</v>
      </c>
      <c r="K22" s="70"/>
      <c r="L22" s="84"/>
      <c r="M22" s="84"/>
      <c r="N22" s="84"/>
      <c r="O22" s="70"/>
      <c r="P22" s="83"/>
      <c r="Q22" s="83"/>
      <c r="R22" s="28">
        <f t="shared" si="5"/>
        <v>0</v>
      </c>
      <c r="T22" s="86"/>
    </row>
    <row r="23" spans="1:20" s="88" customFormat="1" ht="45" hidden="1" customHeight="1" x14ac:dyDescent="0.3">
      <c r="A23" s="13" t="s">
        <v>118</v>
      </c>
      <c r="B23" s="13" t="s">
        <v>119</v>
      </c>
      <c r="C23" s="13" t="s">
        <v>120</v>
      </c>
      <c r="D23" s="87" t="s">
        <v>121</v>
      </c>
      <c r="E23" s="61">
        <f t="shared" si="3"/>
        <v>0</v>
      </c>
      <c r="F23" s="58"/>
      <c r="G23" s="58"/>
      <c r="H23" s="58"/>
      <c r="I23" s="58"/>
      <c r="J23" s="62">
        <f t="shared" si="4"/>
        <v>0</v>
      </c>
      <c r="K23" s="62"/>
      <c r="L23" s="58"/>
      <c r="M23" s="58"/>
      <c r="N23" s="58"/>
      <c r="O23" s="62"/>
      <c r="P23" s="58"/>
      <c r="Q23" s="58"/>
      <c r="R23" s="57">
        <f t="shared" si="5"/>
        <v>0</v>
      </c>
      <c r="T23" s="89"/>
    </row>
    <row r="24" spans="1:20" s="88" customFormat="1" ht="45" hidden="1" customHeight="1" x14ac:dyDescent="0.3">
      <c r="A24" s="13" t="s">
        <v>122</v>
      </c>
      <c r="B24" s="13" t="s">
        <v>123</v>
      </c>
      <c r="C24" s="13" t="s">
        <v>120</v>
      </c>
      <c r="D24" s="24" t="s">
        <v>124</v>
      </c>
      <c r="E24" s="61">
        <f t="shared" si="3"/>
        <v>0</v>
      </c>
      <c r="F24" s="61"/>
      <c r="G24" s="58"/>
      <c r="H24" s="58"/>
      <c r="I24" s="58"/>
      <c r="J24" s="70">
        <f t="shared" si="4"/>
        <v>0</v>
      </c>
      <c r="K24" s="61"/>
      <c r="L24" s="58"/>
      <c r="M24" s="58"/>
      <c r="N24" s="58"/>
      <c r="O24" s="61"/>
      <c r="P24" s="58"/>
      <c r="Q24" s="58"/>
      <c r="R24" s="57">
        <f t="shared" si="5"/>
        <v>0</v>
      </c>
      <c r="T24" s="89"/>
    </row>
    <row r="25" spans="1:20" s="91" customFormat="1" ht="66" hidden="1" customHeight="1" x14ac:dyDescent="0.3">
      <c r="A25" s="80"/>
      <c r="B25" s="80"/>
      <c r="C25" s="80"/>
      <c r="D25" s="81" t="s">
        <v>125</v>
      </c>
      <c r="E25" s="82">
        <f t="shared" si="3"/>
        <v>0</v>
      </c>
      <c r="F25" s="82"/>
      <c r="G25" s="84"/>
      <c r="H25" s="84"/>
      <c r="I25" s="84"/>
      <c r="J25" s="70">
        <f t="shared" si="4"/>
        <v>0</v>
      </c>
      <c r="K25" s="82"/>
      <c r="L25" s="84"/>
      <c r="M25" s="84"/>
      <c r="N25" s="84"/>
      <c r="O25" s="82"/>
      <c r="P25" s="84"/>
      <c r="Q25" s="84"/>
      <c r="R25" s="90">
        <f t="shared" si="5"/>
        <v>0</v>
      </c>
    </row>
    <row r="26" spans="1:20" s="88" customFormat="1" ht="48" hidden="1" customHeight="1" x14ac:dyDescent="0.3">
      <c r="A26" s="13" t="s">
        <v>126</v>
      </c>
      <c r="B26" s="13" t="s">
        <v>127</v>
      </c>
      <c r="C26" s="13" t="s">
        <v>120</v>
      </c>
      <c r="D26" s="92" t="s">
        <v>128</v>
      </c>
      <c r="E26" s="61">
        <f t="shared" si="3"/>
        <v>0</v>
      </c>
      <c r="F26" s="61"/>
      <c r="G26" s="61"/>
      <c r="H26" s="61"/>
      <c r="I26" s="56"/>
      <c r="J26" s="70">
        <f t="shared" si="4"/>
        <v>0</v>
      </c>
      <c r="K26" s="62"/>
      <c r="L26" s="58"/>
      <c r="M26" s="58"/>
      <c r="N26" s="58"/>
      <c r="O26" s="62"/>
      <c r="P26" s="56"/>
      <c r="Q26" s="56"/>
      <c r="R26" s="57">
        <f t="shared" si="5"/>
        <v>0</v>
      </c>
      <c r="T26" s="89"/>
    </row>
    <row r="27" spans="1:20" s="99" customFormat="1" ht="42.75" hidden="1" customHeight="1" x14ac:dyDescent="0.3">
      <c r="A27" s="13" t="s">
        <v>129</v>
      </c>
      <c r="B27" s="13" t="s">
        <v>130</v>
      </c>
      <c r="C27" s="13" t="s">
        <v>120</v>
      </c>
      <c r="D27" s="92" t="s">
        <v>131</v>
      </c>
      <c r="E27" s="61">
        <f t="shared" si="3"/>
        <v>0</v>
      </c>
      <c r="F27" s="61"/>
      <c r="G27" s="61"/>
      <c r="H27" s="61"/>
      <c r="I27" s="56"/>
      <c r="J27" s="61">
        <f t="shared" si="4"/>
        <v>0</v>
      </c>
      <c r="K27" s="62"/>
      <c r="L27" s="58"/>
      <c r="M27" s="58"/>
      <c r="N27" s="58"/>
      <c r="O27" s="62"/>
      <c r="P27" s="56"/>
      <c r="Q27" s="56"/>
      <c r="R27" s="57">
        <f t="shared" si="5"/>
        <v>0</v>
      </c>
      <c r="T27" s="100"/>
    </row>
    <row r="28" spans="1:20" s="94" customFormat="1" ht="44.25" hidden="1" customHeight="1" x14ac:dyDescent="0.3">
      <c r="A28" s="80"/>
      <c r="B28" s="80"/>
      <c r="C28" s="80"/>
      <c r="D28" s="93" t="s">
        <v>132</v>
      </c>
      <c r="E28" s="82">
        <f t="shared" si="3"/>
        <v>0</v>
      </c>
      <c r="F28" s="82"/>
      <c r="G28" s="84"/>
      <c r="H28" s="84"/>
      <c r="I28" s="84"/>
      <c r="J28" s="70">
        <f t="shared" si="4"/>
        <v>0</v>
      </c>
      <c r="K28" s="82"/>
      <c r="L28" s="84"/>
      <c r="M28" s="84"/>
      <c r="N28" s="84"/>
      <c r="O28" s="82"/>
      <c r="P28" s="84"/>
      <c r="Q28" s="84"/>
      <c r="R28" s="57">
        <f t="shared" si="5"/>
        <v>0</v>
      </c>
      <c r="T28" s="91"/>
    </row>
    <row r="29" spans="1:20" s="97" customFormat="1" ht="48.75" hidden="1" customHeight="1" x14ac:dyDescent="0.3">
      <c r="A29" s="13" t="s">
        <v>133</v>
      </c>
      <c r="B29" s="13" t="s">
        <v>134</v>
      </c>
      <c r="C29" s="13" t="s">
        <v>135</v>
      </c>
      <c r="D29" s="95" t="s">
        <v>136</v>
      </c>
      <c r="E29" s="61">
        <f t="shared" si="3"/>
        <v>0</v>
      </c>
      <c r="F29" s="96"/>
      <c r="G29" s="58"/>
      <c r="H29" s="58"/>
      <c r="I29" s="58"/>
      <c r="J29" s="70">
        <f t="shared" si="4"/>
        <v>0</v>
      </c>
      <c r="K29" s="62"/>
      <c r="L29" s="58"/>
      <c r="M29" s="58"/>
      <c r="N29" s="58"/>
      <c r="O29" s="62"/>
      <c r="P29" s="58"/>
      <c r="Q29" s="58"/>
      <c r="R29" s="57">
        <f t="shared" si="5"/>
        <v>0</v>
      </c>
    </row>
    <row r="30" spans="1:20" s="99" customFormat="1" ht="51" hidden="1" customHeight="1" x14ac:dyDescent="0.3">
      <c r="A30" s="13" t="s">
        <v>137</v>
      </c>
      <c r="B30" s="13" t="s">
        <v>138</v>
      </c>
      <c r="C30" s="13" t="s">
        <v>135</v>
      </c>
      <c r="D30" s="98" t="s">
        <v>139</v>
      </c>
      <c r="E30" s="61">
        <f t="shared" si="3"/>
        <v>0</v>
      </c>
      <c r="F30" s="96"/>
      <c r="G30" s="96"/>
      <c r="H30" s="96"/>
      <c r="I30" s="96"/>
      <c r="J30" s="70">
        <f t="shared" si="4"/>
        <v>0</v>
      </c>
      <c r="K30" s="62"/>
      <c r="L30" s="96"/>
      <c r="M30" s="96"/>
      <c r="N30" s="96"/>
      <c r="O30" s="62"/>
      <c r="P30" s="96"/>
      <c r="Q30" s="96"/>
      <c r="R30" s="57">
        <f t="shared" si="5"/>
        <v>0</v>
      </c>
      <c r="T30" s="100"/>
    </row>
    <row r="31" spans="1:20" s="101" customFormat="1" ht="66" hidden="1" customHeight="1" x14ac:dyDescent="0.3">
      <c r="A31" s="13" t="s">
        <v>140</v>
      </c>
      <c r="B31" s="13" t="s">
        <v>141</v>
      </c>
      <c r="C31" s="13" t="s">
        <v>135</v>
      </c>
      <c r="D31" s="98" t="s">
        <v>142</v>
      </c>
      <c r="E31" s="61">
        <f t="shared" si="3"/>
        <v>0</v>
      </c>
      <c r="F31" s="96"/>
      <c r="G31" s="96"/>
      <c r="H31" s="96"/>
      <c r="I31" s="96"/>
      <c r="J31" s="70">
        <f t="shared" si="4"/>
        <v>0</v>
      </c>
      <c r="K31" s="61"/>
      <c r="L31" s="96"/>
      <c r="M31" s="96"/>
      <c r="N31" s="96"/>
      <c r="O31" s="61"/>
      <c r="P31" s="96"/>
      <c r="Q31" s="96"/>
      <c r="R31" s="57">
        <f t="shared" si="5"/>
        <v>0</v>
      </c>
      <c r="T31" s="102"/>
    </row>
    <row r="32" spans="1:20" s="99" customFormat="1" ht="36.75" hidden="1" customHeight="1" x14ac:dyDescent="0.3">
      <c r="A32" s="13" t="s">
        <v>143</v>
      </c>
      <c r="B32" s="13" t="s">
        <v>144</v>
      </c>
      <c r="C32" s="13" t="s">
        <v>135</v>
      </c>
      <c r="D32" s="98" t="s">
        <v>145</v>
      </c>
      <c r="E32" s="61">
        <f t="shared" si="3"/>
        <v>0</v>
      </c>
      <c r="F32" s="96"/>
      <c r="G32" s="58"/>
      <c r="H32" s="57"/>
      <c r="I32" s="57"/>
      <c r="J32" s="61">
        <f t="shared" si="4"/>
        <v>0</v>
      </c>
      <c r="K32" s="62"/>
      <c r="L32" s="58"/>
      <c r="M32" s="58"/>
      <c r="N32" s="58"/>
      <c r="O32" s="62"/>
      <c r="P32" s="58"/>
      <c r="Q32" s="58"/>
      <c r="R32" s="57">
        <f t="shared" si="5"/>
        <v>0</v>
      </c>
      <c r="T32" s="100"/>
    </row>
    <row r="33" spans="1:20" s="59" customFormat="1" ht="94.5" hidden="1" customHeight="1" x14ac:dyDescent="0.3">
      <c r="A33" s="23" t="s">
        <v>146</v>
      </c>
      <c r="B33" s="13" t="s">
        <v>147</v>
      </c>
      <c r="C33" s="23" t="s">
        <v>135</v>
      </c>
      <c r="D33" s="241" t="s">
        <v>148</v>
      </c>
      <c r="E33" s="61">
        <f t="shared" si="3"/>
        <v>0</v>
      </c>
      <c r="F33" s="96"/>
      <c r="G33" s="57"/>
      <c r="H33" s="57"/>
      <c r="I33" s="57"/>
      <c r="J33" s="61">
        <f t="shared" si="4"/>
        <v>0</v>
      </c>
      <c r="K33" s="62"/>
      <c r="L33" s="58"/>
      <c r="M33" s="58"/>
      <c r="N33" s="58"/>
      <c r="O33" s="62"/>
      <c r="P33" s="58"/>
      <c r="Q33" s="58"/>
      <c r="R33" s="57">
        <f t="shared" si="5"/>
        <v>0</v>
      </c>
      <c r="T33" s="60"/>
    </row>
    <row r="34" spans="1:20" s="99" customFormat="1" ht="66" hidden="1" customHeight="1" x14ac:dyDescent="0.3">
      <c r="A34" s="103" t="s">
        <v>149</v>
      </c>
      <c r="B34" s="103" t="s">
        <v>150</v>
      </c>
      <c r="C34" s="235" t="s">
        <v>151</v>
      </c>
      <c r="D34" s="307" t="s">
        <v>152</v>
      </c>
      <c r="E34" s="61">
        <f t="shared" si="3"/>
        <v>0</v>
      </c>
      <c r="F34" s="61"/>
      <c r="G34" s="104"/>
      <c r="H34" s="104"/>
      <c r="I34" s="104"/>
      <c r="J34" s="61">
        <f t="shared" si="4"/>
        <v>0</v>
      </c>
      <c r="K34" s="62"/>
      <c r="L34" s="104"/>
      <c r="M34" s="104"/>
      <c r="N34" s="104"/>
      <c r="O34" s="62"/>
      <c r="P34" s="104"/>
      <c r="Q34" s="104"/>
      <c r="R34" s="57">
        <f t="shared" si="5"/>
        <v>0</v>
      </c>
      <c r="T34" s="100"/>
    </row>
    <row r="35" spans="1:20" s="99" customFormat="1" ht="54" hidden="1" customHeight="1" x14ac:dyDescent="0.3">
      <c r="A35" s="64" t="s">
        <v>153</v>
      </c>
      <c r="B35" s="13" t="s">
        <v>154</v>
      </c>
      <c r="C35" s="308" t="s">
        <v>37</v>
      </c>
      <c r="D35" s="204" t="s">
        <v>155</v>
      </c>
      <c r="E35" s="55">
        <f t="shared" si="3"/>
        <v>0</v>
      </c>
      <c r="F35" s="61"/>
      <c r="G35" s="309"/>
      <c r="H35" s="309"/>
      <c r="I35" s="309"/>
      <c r="J35" s="61">
        <f t="shared" si="4"/>
        <v>0</v>
      </c>
      <c r="K35" s="62"/>
      <c r="L35" s="309"/>
      <c r="M35" s="309"/>
      <c r="N35" s="309"/>
      <c r="O35" s="62"/>
      <c r="P35" s="309"/>
      <c r="Q35" s="309"/>
      <c r="R35" s="57">
        <f t="shared" si="5"/>
        <v>0</v>
      </c>
      <c r="T35" s="100"/>
    </row>
    <row r="36" spans="1:20" s="99" customFormat="1" ht="54" hidden="1" customHeight="1" x14ac:dyDescent="0.3">
      <c r="A36" s="13" t="s">
        <v>156</v>
      </c>
      <c r="B36" s="13" t="s">
        <v>157</v>
      </c>
      <c r="C36" s="248" t="s">
        <v>37</v>
      </c>
      <c r="D36" s="204" t="s">
        <v>158</v>
      </c>
      <c r="E36" s="55">
        <f t="shared" si="3"/>
        <v>0</v>
      </c>
      <c r="F36" s="96"/>
      <c r="G36" s="58"/>
      <c r="H36" s="58"/>
      <c r="I36" s="58"/>
      <c r="J36" s="61">
        <f t="shared" si="4"/>
        <v>0</v>
      </c>
      <c r="K36" s="62"/>
      <c r="L36" s="104"/>
      <c r="M36" s="104"/>
      <c r="N36" s="104"/>
      <c r="O36" s="62"/>
      <c r="P36" s="104"/>
      <c r="Q36" s="104"/>
      <c r="R36" s="57">
        <f t="shared" si="5"/>
        <v>0</v>
      </c>
      <c r="T36" s="100"/>
    </row>
    <row r="37" spans="1:20" s="99" customFormat="1" ht="59.25" hidden="1" customHeight="1" x14ac:dyDescent="0.3">
      <c r="A37" s="13" t="s">
        <v>159</v>
      </c>
      <c r="B37" s="13" t="s">
        <v>160</v>
      </c>
      <c r="C37" s="248" t="s">
        <v>37</v>
      </c>
      <c r="D37" s="204" t="s">
        <v>161</v>
      </c>
      <c r="E37" s="55">
        <f t="shared" si="3"/>
        <v>0</v>
      </c>
      <c r="F37" s="96"/>
      <c r="G37" s="58"/>
      <c r="H37" s="58"/>
      <c r="I37" s="58"/>
      <c r="J37" s="61">
        <f t="shared" si="4"/>
        <v>0</v>
      </c>
      <c r="K37" s="62"/>
      <c r="L37" s="104"/>
      <c r="M37" s="104"/>
      <c r="N37" s="104"/>
      <c r="O37" s="62"/>
      <c r="P37" s="104"/>
      <c r="Q37" s="104"/>
      <c r="R37" s="57">
        <f t="shared" si="5"/>
        <v>0</v>
      </c>
      <c r="T37" s="100"/>
    </row>
    <row r="38" spans="1:20" s="99" customFormat="1" ht="66" hidden="1" customHeight="1" x14ac:dyDescent="0.3">
      <c r="A38" s="19" t="s">
        <v>162</v>
      </c>
      <c r="B38" s="19" t="s">
        <v>163</v>
      </c>
      <c r="C38" s="19" t="s">
        <v>60</v>
      </c>
      <c r="D38" s="20" t="s">
        <v>164</v>
      </c>
      <c r="E38" s="55">
        <f t="shared" si="3"/>
        <v>0</v>
      </c>
      <c r="F38" s="96"/>
      <c r="G38" s="58"/>
      <c r="H38" s="58"/>
      <c r="I38" s="58"/>
      <c r="J38" s="70">
        <f t="shared" si="4"/>
        <v>0</v>
      </c>
      <c r="K38" s="62"/>
      <c r="L38" s="104"/>
      <c r="M38" s="104"/>
      <c r="N38" s="104"/>
      <c r="O38" s="62"/>
      <c r="P38" s="104"/>
      <c r="Q38" s="104"/>
      <c r="R38" s="57">
        <f t="shared" si="5"/>
        <v>0</v>
      </c>
      <c r="T38" s="100"/>
    </row>
    <row r="39" spans="1:20" s="99" customFormat="1" ht="55.5" hidden="1" customHeight="1" x14ac:dyDescent="0.3">
      <c r="A39" s="19" t="s">
        <v>165</v>
      </c>
      <c r="B39" s="19" t="s">
        <v>166</v>
      </c>
      <c r="C39" s="19" t="s">
        <v>167</v>
      </c>
      <c r="D39" s="20" t="s">
        <v>168</v>
      </c>
      <c r="E39" s="55">
        <f t="shared" si="3"/>
        <v>0</v>
      </c>
      <c r="F39" s="96"/>
      <c r="G39" s="58"/>
      <c r="H39" s="58"/>
      <c r="I39" s="58"/>
      <c r="J39" s="61">
        <f t="shared" si="4"/>
        <v>0</v>
      </c>
      <c r="K39" s="62"/>
      <c r="L39" s="104"/>
      <c r="M39" s="104"/>
      <c r="N39" s="104"/>
      <c r="O39" s="62"/>
      <c r="P39" s="104"/>
      <c r="Q39" s="104"/>
      <c r="R39" s="57">
        <f t="shared" si="5"/>
        <v>0</v>
      </c>
      <c r="T39" s="100"/>
    </row>
    <row r="40" spans="1:20" s="99" customFormat="1" ht="37.5" hidden="1" customHeight="1" x14ac:dyDescent="0.3">
      <c r="A40" s="19" t="s">
        <v>169</v>
      </c>
      <c r="B40" s="19" t="s">
        <v>170</v>
      </c>
      <c r="C40" s="19" t="s">
        <v>167</v>
      </c>
      <c r="D40" s="20" t="s">
        <v>171</v>
      </c>
      <c r="E40" s="55">
        <f t="shared" si="3"/>
        <v>0</v>
      </c>
      <c r="F40" s="96"/>
      <c r="G40" s="58"/>
      <c r="H40" s="58"/>
      <c r="I40" s="58"/>
      <c r="J40" s="61">
        <f t="shared" si="4"/>
        <v>0</v>
      </c>
      <c r="K40" s="62"/>
      <c r="L40" s="104"/>
      <c r="M40" s="104"/>
      <c r="N40" s="104"/>
      <c r="O40" s="62"/>
      <c r="P40" s="104"/>
      <c r="Q40" s="104"/>
      <c r="R40" s="57">
        <f t="shared" si="5"/>
        <v>0</v>
      </c>
      <c r="T40" s="100"/>
    </row>
    <row r="41" spans="1:20" s="99" customFormat="1" ht="23.25" hidden="1" customHeight="1" x14ac:dyDescent="0.3">
      <c r="A41" s="19" t="s">
        <v>172</v>
      </c>
      <c r="B41" s="19" t="s">
        <v>173</v>
      </c>
      <c r="C41" s="19" t="s">
        <v>167</v>
      </c>
      <c r="D41" s="20" t="s">
        <v>174</v>
      </c>
      <c r="E41" s="55">
        <f t="shared" si="3"/>
        <v>0</v>
      </c>
      <c r="F41" s="96"/>
      <c r="G41" s="58"/>
      <c r="H41" s="58"/>
      <c r="I41" s="58"/>
      <c r="J41" s="61">
        <f t="shared" si="4"/>
        <v>0</v>
      </c>
      <c r="K41" s="62"/>
      <c r="L41" s="104"/>
      <c r="M41" s="104"/>
      <c r="N41" s="104"/>
      <c r="O41" s="62"/>
      <c r="P41" s="104"/>
      <c r="Q41" s="104"/>
      <c r="R41" s="57">
        <f t="shared" si="5"/>
        <v>0</v>
      </c>
      <c r="T41" s="100"/>
    </row>
    <row r="42" spans="1:20" s="99" customFormat="1" ht="47.25" hidden="1" customHeight="1" x14ac:dyDescent="0.3">
      <c r="A42" s="13" t="s">
        <v>175</v>
      </c>
      <c r="B42" s="13" t="s">
        <v>176</v>
      </c>
      <c r="C42" s="248" t="s">
        <v>167</v>
      </c>
      <c r="D42" s="249" t="s">
        <v>177</v>
      </c>
      <c r="E42" s="55">
        <f t="shared" si="3"/>
        <v>0</v>
      </c>
      <c r="F42" s="96"/>
      <c r="G42" s="58"/>
      <c r="H42" s="58"/>
      <c r="I42" s="58"/>
      <c r="J42" s="61">
        <f t="shared" si="4"/>
        <v>0</v>
      </c>
      <c r="K42" s="62"/>
      <c r="L42" s="104"/>
      <c r="M42" s="104"/>
      <c r="N42" s="104"/>
      <c r="O42" s="62"/>
      <c r="P42" s="104"/>
      <c r="Q42" s="104"/>
      <c r="R42" s="57">
        <f t="shared" si="5"/>
        <v>0</v>
      </c>
      <c r="T42" s="100"/>
    </row>
    <row r="43" spans="1:20" s="59" customFormat="1" ht="28.5" hidden="1" customHeight="1" x14ac:dyDescent="0.3">
      <c r="A43" s="13" t="s">
        <v>178</v>
      </c>
      <c r="B43" s="13" t="s">
        <v>179</v>
      </c>
      <c r="C43" s="13" t="s">
        <v>167</v>
      </c>
      <c r="D43" s="14" t="s">
        <v>180</v>
      </c>
      <c r="E43" s="61">
        <f t="shared" si="3"/>
        <v>0</v>
      </c>
      <c r="F43" s="61"/>
      <c r="G43" s="58"/>
      <c r="H43" s="58"/>
      <c r="I43" s="58"/>
      <c r="J43" s="61">
        <f t="shared" si="4"/>
        <v>0</v>
      </c>
      <c r="K43" s="62"/>
      <c r="L43" s="58"/>
      <c r="M43" s="58"/>
      <c r="N43" s="58"/>
      <c r="O43" s="62"/>
      <c r="P43" s="58"/>
      <c r="Q43" s="58"/>
      <c r="R43" s="57">
        <f t="shared" si="5"/>
        <v>0</v>
      </c>
      <c r="T43" s="60"/>
    </row>
    <row r="44" spans="1:20" s="59" customFormat="1" ht="8.25" hidden="1" customHeight="1" x14ac:dyDescent="0.3">
      <c r="A44" s="13" t="s">
        <v>181</v>
      </c>
      <c r="B44" s="13" t="s">
        <v>182</v>
      </c>
      <c r="C44" s="13" t="s">
        <v>60</v>
      </c>
      <c r="D44" s="14" t="s">
        <v>183</v>
      </c>
      <c r="E44" s="61">
        <f t="shared" si="3"/>
        <v>0</v>
      </c>
      <c r="F44" s="61"/>
      <c r="G44" s="58"/>
      <c r="H44" s="58"/>
      <c r="I44" s="58"/>
      <c r="J44" s="70">
        <f t="shared" si="4"/>
        <v>0</v>
      </c>
      <c r="K44" s="62"/>
      <c r="L44" s="58"/>
      <c r="M44" s="58"/>
      <c r="N44" s="58"/>
      <c r="O44" s="62"/>
      <c r="P44" s="58"/>
      <c r="Q44" s="58"/>
      <c r="R44" s="57">
        <f t="shared" si="5"/>
        <v>0</v>
      </c>
      <c r="T44" s="60"/>
    </row>
    <row r="45" spans="1:20" s="53" customFormat="1" ht="36" customHeight="1" x14ac:dyDescent="0.3">
      <c r="A45" s="17" t="s">
        <v>184</v>
      </c>
      <c r="B45" s="17" t="s">
        <v>185</v>
      </c>
      <c r="C45" s="17" t="s">
        <v>186</v>
      </c>
      <c r="D45" s="18" t="s">
        <v>187</v>
      </c>
      <c r="E45" s="75">
        <f t="shared" si="3"/>
        <v>35657</v>
      </c>
      <c r="F45" s="75">
        <v>35657</v>
      </c>
      <c r="G45" s="77"/>
      <c r="H45" s="77"/>
      <c r="I45" s="77"/>
      <c r="J45" s="75">
        <f t="shared" si="4"/>
        <v>0</v>
      </c>
      <c r="K45" s="76"/>
      <c r="L45" s="77"/>
      <c r="M45" s="77"/>
      <c r="N45" s="77"/>
      <c r="O45" s="76"/>
      <c r="P45" s="77"/>
      <c r="Q45" s="77"/>
      <c r="R45" s="78">
        <f t="shared" si="5"/>
        <v>35657</v>
      </c>
      <c r="T45" s="79"/>
    </row>
    <row r="46" spans="1:20" s="59" customFormat="1" ht="34.5" hidden="1" customHeight="1" x14ac:dyDescent="0.3">
      <c r="A46" s="64" t="s">
        <v>188</v>
      </c>
      <c r="B46" s="64" t="s">
        <v>40</v>
      </c>
      <c r="C46" s="64" t="s">
        <v>16</v>
      </c>
      <c r="D46" s="92" t="s">
        <v>41</v>
      </c>
      <c r="E46" s="61">
        <f t="shared" si="3"/>
        <v>0</v>
      </c>
      <c r="F46" s="61"/>
      <c r="G46" s="58"/>
      <c r="H46" s="58"/>
      <c r="I46" s="58"/>
      <c r="J46" s="70">
        <f t="shared" si="4"/>
        <v>0</v>
      </c>
      <c r="K46" s="62"/>
      <c r="L46" s="58"/>
      <c r="M46" s="58"/>
      <c r="N46" s="58"/>
      <c r="O46" s="62"/>
      <c r="P46" s="58"/>
      <c r="Q46" s="58"/>
      <c r="R46" s="57">
        <f t="shared" si="5"/>
        <v>0</v>
      </c>
      <c r="T46" s="60"/>
    </row>
    <row r="47" spans="1:20" s="111" customFormat="1" ht="38.2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61">
        <f>SUM(F47,I47)</f>
        <v>0</v>
      </c>
      <c r="F47" s="61"/>
      <c r="G47" s="62"/>
      <c r="H47" s="62"/>
      <c r="I47" s="62"/>
      <c r="J47" s="61">
        <f>SUM(L47,O47)</f>
        <v>0</v>
      </c>
      <c r="K47" s="61"/>
      <c r="L47" s="66"/>
      <c r="M47" s="66"/>
      <c r="N47" s="66"/>
      <c r="O47" s="61"/>
      <c r="P47" s="110"/>
      <c r="Q47" s="66"/>
      <c r="R47" s="57">
        <f t="shared" si="5"/>
        <v>0</v>
      </c>
    </row>
    <row r="48" spans="1:20" s="59" customFormat="1" ht="41.25" hidden="1" customHeight="1" x14ac:dyDescent="0.3">
      <c r="A48" s="13" t="s">
        <v>17</v>
      </c>
      <c r="B48" s="13" t="s">
        <v>18</v>
      </c>
      <c r="C48" s="13" t="s">
        <v>19</v>
      </c>
      <c r="D48" s="14" t="s">
        <v>20</v>
      </c>
      <c r="E48" s="61">
        <f t="shared" ref="E48:E50" si="6">SUM(F48,I48)</f>
        <v>0</v>
      </c>
      <c r="F48" s="61"/>
      <c r="G48" s="58"/>
      <c r="H48" s="58"/>
      <c r="I48" s="58"/>
      <c r="J48" s="61">
        <f t="shared" si="4"/>
        <v>0</v>
      </c>
      <c r="K48" s="62"/>
      <c r="L48" s="58"/>
      <c r="M48" s="58"/>
      <c r="N48" s="58"/>
      <c r="O48" s="62"/>
      <c r="P48" s="58"/>
      <c r="Q48" s="58"/>
      <c r="R48" s="57">
        <f t="shared" si="5"/>
        <v>0</v>
      </c>
      <c r="T48" s="60"/>
    </row>
    <row r="49" spans="1:20" s="59" customFormat="1" ht="43.5" hidden="1" customHeight="1" x14ac:dyDescent="0.3">
      <c r="A49" s="13" t="s">
        <v>189</v>
      </c>
      <c r="B49" s="13" t="s">
        <v>190</v>
      </c>
      <c r="C49" s="13" t="s">
        <v>191</v>
      </c>
      <c r="D49" s="24" t="s">
        <v>192</v>
      </c>
      <c r="E49" s="61">
        <f t="shared" si="6"/>
        <v>0</v>
      </c>
      <c r="F49" s="96"/>
      <c r="G49" s="58"/>
      <c r="H49" s="58"/>
      <c r="I49" s="58"/>
      <c r="J49" s="61">
        <f t="shared" si="4"/>
        <v>0</v>
      </c>
      <c r="K49" s="62"/>
      <c r="L49" s="58"/>
      <c r="M49" s="58"/>
      <c r="N49" s="58"/>
      <c r="O49" s="62"/>
      <c r="P49" s="58"/>
      <c r="Q49" s="58"/>
      <c r="R49" s="57">
        <f t="shared" si="5"/>
        <v>0</v>
      </c>
      <c r="T49" s="60"/>
    </row>
    <row r="50" spans="1:20" s="59" customFormat="1" ht="36.75" hidden="1" customHeight="1" x14ac:dyDescent="0.3">
      <c r="A50" s="13" t="s">
        <v>193</v>
      </c>
      <c r="B50" s="13" t="s">
        <v>194</v>
      </c>
      <c r="C50" s="13" t="s">
        <v>195</v>
      </c>
      <c r="D50" s="304" t="s">
        <v>196</v>
      </c>
      <c r="E50" s="61">
        <f t="shared" si="6"/>
        <v>0</v>
      </c>
      <c r="F50" s="96"/>
      <c r="G50" s="58"/>
      <c r="H50" s="58"/>
      <c r="I50" s="58"/>
      <c r="J50" s="61">
        <f t="shared" si="4"/>
        <v>0</v>
      </c>
      <c r="K50" s="62"/>
      <c r="L50" s="58"/>
      <c r="M50" s="58"/>
      <c r="N50" s="58"/>
      <c r="O50" s="62"/>
      <c r="P50" s="58"/>
      <c r="Q50" s="58"/>
      <c r="R50" s="57">
        <f t="shared" si="5"/>
        <v>0</v>
      </c>
      <c r="T50" s="60"/>
    </row>
    <row r="51" spans="1:20" s="59" customFormat="1" ht="35.25" hidden="1" customHeight="1" x14ac:dyDescent="0.3">
      <c r="A51" s="13" t="s">
        <v>197</v>
      </c>
      <c r="B51" s="13" t="s">
        <v>198</v>
      </c>
      <c r="C51" s="13" t="s">
        <v>199</v>
      </c>
      <c r="D51" s="24" t="s">
        <v>200</v>
      </c>
      <c r="E51" s="61">
        <f t="shared" si="3"/>
        <v>0</v>
      </c>
      <c r="F51" s="61"/>
      <c r="G51" s="61"/>
      <c r="H51" s="61"/>
      <c r="I51" s="61"/>
      <c r="J51" s="70">
        <f t="shared" si="4"/>
        <v>0</v>
      </c>
      <c r="K51" s="62"/>
      <c r="L51" s="61"/>
      <c r="M51" s="61"/>
      <c r="N51" s="61"/>
      <c r="O51" s="62"/>
      <c r="P51" s="61"/>
      <c r="Q51" s="61"/>
      <c r="R51" s="57">
        <f t="shared" si="5"/>
        <v>0</v>
      </c>
      <c r="T51" s="60"/>
    </row>
    <row r="52" spans="1:20" s="59" customFormat="1" ht="24.75" hidden="1" customHeight="1" x14ac:dyDescent="0.3">
      <c r="A52" s="13" t="s">
        <v>201</v>
      </c>
      <c r="B52" s="13" t="s">
        <v>202</v>
      </c>
      <c r="C52" s="13" t="s">
        <v>203</v>
      </c>
      <c r="D52" s="24" t="s">
        <v>204</v>
      </c>
      <c r="E52" s="61">
        <f t="shared" si="3"/>
        <v>0</v>
      </c>
      <c r="F52" s="61"/>
      <c r="G52" s="61"/>
      <c r="H52" s="61"/>
      <c r="I52" s="61"/>
      <c r="J52" s="70">
        <f t="shared" si="4"/>
        <v>0</v>
      </c>
      <c r="K52" s="62"/>
      <c r="L52" s="61"/>
      <c r="M52" s="61"/>
      <c r="N52" s="61"/>
      <c r="O52" s="62"/>
      <c r="P52" s="61"/>
      <c r="Q52" s="61"/>
      <c r="R52" s="57">
        <f t="shared" si="5"/>
        <v>0</v>
      </c>
      <c r="T52" s="60"/>
    </row>
    <row r="53" spans="1:20" s="59" customFormat="1" ht="28.5" hidden="1" customHeight="1" x14ac:dyDescent="0.3">
      <c r="A53" s="13" t="s">
        <v>205</v>
      </c>
      <c r="B53" s="13" t="s">
        <v>206</v>
      </c>
      <c r="C53" s="13" t="s">
        <v>19</v>
      </c>
      <c r="D53" s="98" t="s">
        <v>207</v>
      </c>
      <c r="E53" s="61">
        <f t="shared" si="3"/>
        <v>0</v>
      </c>
      <c r="F53" s="96"/>
      <c r="G53" s="58"/>
      <c r="H53" s="58"/>
      <c r="I53" s="58"/>
      <c r="J53" s="70">
        <f t="shared" si="4"/>
        <v>0</v>
      </c>
      <c r="K53" s="62"/>
      <c r="L53" s="58"/>
      <c r="M53" s="58"/>
      <c r="N53" s="58"/>
      <c r="O53" s="62"/>
      <c r="P53" s="58"/>
      <c r="Q53" s="58"/>
      <c r="R53" s="57">
        <f t="shared" si="5"/>
        <v>0</v>
      </c>
      <c r="T53" s="60"/>
    </row>
    <row r="54" spans="1:20" s="73" customFormat="1" ht="30" hidden="1" customHeight="1" x14ac:dyDescent="0.3">
      <c r="A54" s="103" t="s">
        <v>208</v>
      </c>
      <c r="B54" s="103" t="s">
        <v>209</v>
      </c>
      <c r="C54" s="103" t="s">
        <v>19</v>
      </c>
      <c r="D54" s="98" t="s">
        <v>210</v>
      </c>
      <c r="E54" s="61">
        <f t="shared" si="3"/>
        <v>0</v>
      </c>
      <c r="F54" s="96"/>
      <c r="G54" s="84"/>
      <c r="H54" s="84"/>
      <c r="I54" s="84"/>
      <c r="J54" s="70">
        <f t="shared" si="4"/>
        <v>0</v>
      </c>
      <c r="K54" s="62"/>
      <c r="L54" s="84"/>
      <c r="M54" s="84"/>
      <c r="N54" s="84"/>
      <c r="O54" s="62"/>
      <c r="P54" s="84"/>
      <c r="Q54" s="84"/>
      <c r="R54" s="57">
        <f t="shared" si="5"/>
        <v>0</v>
      </c>
      <c r="T54" s="74"/>
    </row>
    <row r="55" spans="1:20" s="111" customFormat="1" ht="55.5" hidden="1" customHeight="1" x14ac:dyDescent="0.3">
      <c r="A55" s="64" t="s">
        <v>211</v>
      </c>
      <c r="B55" s="13" t="s">
        <v>212</v>
      </c>
      <c r="C55" s="108" t="s">
        <v>213</v>
      </c>
      <c r="D55" s="109" t="s">
        <v>214</v>
      </c>
      <c r="E55" s="61">
        <f t="shared" si="3"/>
        <v>0</v>
      </c>
      <c r="F55" s="61"/>
      <c r="G55" s="110"/>
      <c r="H55" s="110"/>
      <c r="I55" s="110"/>
      <c r="J55" s="61">
        <f t="shared" si="4"/>
        <v>0</v>
      </c>
      <c r="K55" s="62"/>
      <c r="L55" s="110"/>
      <c r="M55" s="110"/>
      <c r="N55" s="110"/>
      <c r="O55" s="62"/>
      <c r="P55" s="110"/>
      <c r="Q55" s="110"/>
      <c r="R55" s="57">
        <f t="shared" si="5"/>
        <v>0</v>
      </c>
    </row>
    <row r="56" spans="1:20" s="111" customFormat="1" ht="66.75" hidden="1" customHeight="1" x14ac:dyDescent="0.3">
      <c r="A56" s="64"/>
      <c r="B56" s="13"/>
      <c r="C56" s="108"/>
      <c r="D56" s="112" t="s">
        <v>215</v>
      </c>
      <c r="E56" s="82">
        <f t="shared" si="3"/>
        <v>0</v>
      </c>
      <c r="F56" s="61"/>
      <c r="G56" s="110"/>
      <c r="H56" s="110"/>
      <c r="I56" s="110"/>
      <c r="J56" s="70">
        <f t="shared" si="4"/>
        <v>0</v>
      </c>
      <c r="K56" s="62"/>
      <c r="L56" s="110"/>
      <c r="M56" s="110"/>
      <c r="N56" s="110"/>
      <c r="O56" s="62"/>
      <c r="P56" s="110"/>
      <c r="Q56" s="110"/>
      <c r="R56" s="90">
        <f t="shared" si="5"/>
        <v>0</v>
      </c>
    </row>
    <row r="57" spans="1:20" s="111" customFormat="1" ht="65.25" hidden="1" customHeight="1" x14ac:dyDescent="0.3">
      <c r="A57" s="64"/>
      <c r="B57" s="13"/>
      <c r="C57" s="108"/>
      <c r="D57" s="112" t="s">
        <v>216</v>
      </c>
      <c r="E57" s="82">
        <f t="shared" si="3"/>
        <v>0</v>
      </c>
      <c r="F57" s="61"/>
      <c r="G57" s="110"/>
      <c r="H57" s="110"/>
      <c r="I57" s="110"/>
      <c r="J57" s="70">
        <f t="shared" si="4"/>
        <v>0</v>
      </c>
      <c r="K57" s="62"/>
      <c r="L57" s="110"/>
      <c r="M57" s="110"/>
      <c r="N57" s="110"/>
      <c r="O57" s="62"/>
      <c r="P57" s="110"/>
      <c r="Q57" s="110"/>
      <c r="R57" s="90">
        <f t="shared" si="5"/>
        <v>0</v>
      </c>
    </row>
    <row r="58" spans="1:20" s="111" customFormat="1" ht="41.25" hidden="1" customHeight="1" x14ac:dyDescent="0.3">
      <c r="A58" s="108" t="s">
        <v>217</v>
      </c>
      <c r="B58" s="13" t="s">
        <v>218</v>
      </c>
      <c r="C58" s="108" t="s">
        <v>219</v>
      </c>
      <c r="D58" s="109" t="s">
        <v>220</v>
      </c>
      <c r="E58" s="61">
        <f t="shared" si="3"/>
        <v>0</v>
      </c>
      <c r="F58" s="61"/>
      <c r="G58" s="110"/>
      <c r="H58" s="110"/>
      <c r="I58" s="110"/>
      <c r="J58" s="61">
        <f t="shared" si="4"/>
        <v>0</v>
      </c>
      <c r="K58" s="62"/>
      <c r="L58" s="110"/>
      <c r="M58" s="110"/>
      <c r="N58" s="110"/>
      <c r="O58" s="62"/>
      <c r="P58" s="110"/>
      <c r="Q58" s="110"/>
      <c r="R58" s="57">
        <f>SUM(E58,J58)</f>
        <v>0</v>
      </c>
    </row>
    <row r="59" spans="1:20" s="111" customFormat="1" ht="28.5" hidden="1" customHeight="1" x14ac:dyDescent="0.3">
      <c r="A59" s="108" t="s">
        <v>3</v>
      </c>
      <c r="B59" s="13" t="s">
        <v>28</v>
      </c>
      <c r="C59" s="108" t="s">
        <v>29</v>
      </c>
      <c r="D59" s="109" t="s">
        <v>30</v>
      </c>
      <c r="E59" s="61">
        <f t="shared" si="3"/>
        <v>0</v>
      </c>
      <c r="F59" s="61"/>
      <c r="G59" s="110"/>
      <c r="H59" s="110"/>
      <c r="I59" s="110"/>
      <c r="J59" s="61">
        <f t="shared" si="4"/>
        <v>0</v>
      </c>
      <c r="K59" s="62"/>
      <c r="L59" s="110"/>
      <c r="M59" s="110"/>
      <c r="N59" s="110"/>
      <c r="O59" s="62"/>
      <c r="P59" s="110"/>
      <c r="Q59" s="110"/>
      <c r="R59" s="57">
        <f t="shared" ref="R59:R60" si="7">SUM(E59,J59)</f>
        <v>0</v>
      </c>
    </row>
    <row r="60" spans="1:20" s="111" customFormat="1" ht="59.25" hidden="1" customHeight="1" x14ac:dyDescent="0.3">
      <c r="A60" s="13" t="s">
        <v>7</v>
      </c>
      <c r="B60" s="13" t="s">
        <v>31</v>
      </c>
      <c r="C60" s="13" t="s">
        <v>29</v>
      </c>
      <c r="D60" s="305" t="s">
        <v>8</v>
      </c>
      <c r="E60" s="61">
        <f t="shared" si="3"/>
        <v>0</v>
      </c>
      <c r="F60" s="61"/>
      <c r="G60" s="110"/>
      <c r="H60" s="110"/>
      <c r="I60" s="110"/>
      <c r="J60" s="61">
        <f t="shared" si="4"/>
        <v>0</v>
      </c>
      <c r="K60" s="62"/>
      <c r="L60" s="110"/>
      <c r="M60" s="110"/>
      <c r="N60" s="110"/>
      <c r="O60" s="62"/>
      <c r="P60" s="110"/>
      <c r="Q60" s="110"/>
      <c r="R60" s="57">
        <f t="shared" si="7"/>
        <v>0</v>
      </c>
    </row>
    <row r="61" spans="1:20" s="111" customFormat="1" ht="43.5" hidden="1" customHeight="1" x14ac:dyDescent="0.3">
      <c r="A61" s="26" t="s">
        <v>46</v>
      </c>
      <c r="B61" s="125"/>
      <c r="C61" s="125"/>
      <c r="D61" s="27" t="s">
        <v>47</v>
      </c>
      <c r="E61" s="126">
        <f>SUM(E62)</f>
        <v>0</v>
      </c>
      <c r="F61" s="126">
        <f t="shared" ref="F61:R61" si="8">SUM(F62)</f>
        <v>0</v>
      </c>
      <c r="G61" s="126">
        <f t="shared" si="8"/>
        <v>0</v>
      </c>
      <c r="H61" s="310">
        <f t="shared" si="8"/>
        <v>0</v>
      </c>
      <c r="I61" s="310">
        <f t="shared" si="8"/>
        <v>0</v>
      </c>
      <c r="J61" s="310">
        <f t="shared" si="8"/>
        <v>0</v>
      </c>
      <c r="K61" s="310">
        <f t="shared" si="8"/>
        <v>0</v>
      </c>
      <c r="L61" s="310">
        <f t="shared" si="8"/>
        <v>0</v>
      </c>
      <c r="M61" s="310">
        <f t="shared" si="8"/>
        <v>0</v>
      </c>
      <c r="N61" s="310">
        <f t="shared" si="8"/>
        <v>0</v>
      </c>
      <c r="O61" s="310">
        <f t="shared" si="8"/>
        <v>0</v>
      </c>
      <c r="P61" s="310">
        <f t="shared" si="8"/>
        <v>0</v>
      </c>
      <c r="Q61" s="310">
        <f t="shared" si="8"/>
        <v>0</v>
      </c>
      <c r="R61" s="126">
        <f t="shared" si="8"/>
        <v>0</v>
      </c>
      <c r="T61" s="311">
        <f t="shared" ref="T61:T62" si="9">SUM(E61,J61)</f>
        <v>0</v>
      </c>
    </row>
    <row r="62" spans="1:20" s="59" customFormat="1" ht="45" hidden="1" customHeight="1" x14ac:dyDescent="0.3">
      <c r="A62" s="26" t="s">
        <v>48</v>
      </c>
      <c r="B62" s="125"/>
      <c r="C62" s="125"/>
      <c r="D62" s="27" t="s">
        <v>47</v>
      </c>
      <c r="E62" s="126">
        <f>SUM(E64,E66,E67,E69,E70,E71,E72,E76,E77)</f>
        <v>0</v>
      </c>
      <c r="F62" s="126">
        <f>SUM(F64,F66,F67,F69,F70,F71,F72,F75,F77)</f>
        <v>0</v>
      </c>
      <c r="G62" s="126">
        <f>SUM(G64,G66,G67,G69,G70,G71,G76,G77)</f>
        <v>0</v>
      </c>
      <c r="H62" s="310">
        <f t="shared" ref="H62:Q62" si="10">SUM(H64,H66,H69,H70,H71,H76,H77)</f>
        <v>0</v>
      </c>
      <c r="I62" s="310">
        <f t="shared" si="10"/>
        <v>0</v>
      </c>
      <c r="J62" s="310">
        <f>SUM(J64,J66,J69,J70,J71,J76,J77,J79)</f>
        <v>0</v>
      </c>
      <c r="K62" s="310">
        <f>SUM(K64,K66,K69,K70,K71,K76,K77,K79)</f>
        <v>0</v>
      </c>
      <c r="L62" s="310">
        <f t="shared" si="10"/>
        <v>0</v>
      </c>
      <c r="M62" s="310">
        <f t="shared" si="10"/>
        <v>0</v>
      </c>
      <c r="N62" s="310">
        <f t="shared" si="10"/>
        <v>0</v>
      </c>
      <c r="O62" s="310">
        <f>SUM(O64,O66,O69,O70,O71,O76,O77,O79)</f>
        <v>0</v>
      </c>
      <c r="P62" s="310">
        <f t="shared" si="10"/>
        <v>0</v>
      </c>
      <c r="Q62" s="310">
        <f t="shared" si="10"/>
        <v>0</v>
      </c>
      <c r="R62" s="126">
        <f>SUM(R64,R66,R67,R69,R70,R71,R72,R76,R77,R79)</f>
        <v>0</v>
      </c>
      <c r="T62" s="311">
        <f t="shared" si="9"/>
        <v>0</v>
      </c>
    </row>
    <row r="63" spans="1:20" s="59" customFormat="1" ht="45.75" hidden="1" customHeight="1" x14ac:dyDescent="0.3">
      <c r="A63" s="54" t="s">
        <v>237</v>
      </c>
      <c r="B63" s="54" t="s">
        <v>63</v>
      </c>
      <c r="C63" s="54" t="s">
        <v>64</v>
      </c>
      <c r="D63" s="305" t="s">
        <v>85</v>
      </c>
      <c r="E63" s="96">
        <f>SUM(F63,I63)</f>
        <v>0</v>
      </c>
      <c r="F63" s="96"/>
      <c r="G63" s="96"/>
      <c r="H63" s="58"/>
      <c r="I63" s="58"/>
      <c r="J63" s="57">
        <f t="shared" ref="J63:J78" si="11">SUM(L63,O63)</f>
        <v>0</v>
      </c>
      <c r="K63" s="57"/>
      <c r="L63" s="58"/>
      <c r="M63" s="58"/>
      <c r="N63" s="58"/>
      <c r="O63" s="57"/>
      <c r="P63" s="57"/>
      <c r="Q63" s="57"/>
      <c r="R63" s="57">
        <f>SUM(E63,J63)</f>
        <v>0</v>
      </c>
    </row>
    <row r="64" spans="1:20" s="111" customFormat="1" ht="28.5" hidden="1" customHeight="1" x14ac:dyDescent="0.3">
      <c r="A64" s="23" t="s">
        <v>238</v>
      </c>
      <c r="B64" s="23" t="s">
        <v>223</v>
      </c>
      <c r="C64" s="203" t="s">
        <v>224</v>
      </c>
      <c r="D64" s="204" t="s">
        <v>225</v>
      </c>
      <c r="E64" s="312">
        <f t="shared" ref="E64:E80" si="12">SUM(F64,I64)</f>
        <v>0</v>
      </c>
      <c r="F64" s="96"/>
      <c r="G64" s="96"/>
      <c r="H64" s="58"/>
      <c r="I64" s="58"/>
      <c r="J64" s="57">
        <f t="shared" si="11"/>
        <v>0</v>
      </c>
      <c r="K64" s="57"/>
      <c r="L64" s="58"/>
      <c r="M64" s="58"/>
      <c r="N64" s="58"/>
      <c r="O64" s="57"/>
      <c r="P64" s="57"/>
      <c r="Q64" s="57"/>
      <c r="R64" s="57">
        <f t="shared" ref="R64:R79" si="13">SUM(E64,J64)</f>
        <v>0</v>
      </c>
    </row>
    <row r="65" spans="1:18" s="117" customFormat="1" ht="39.75" hidden="1" customHeight="1" x14ac:dyDescent="0.3">
      <c r="A65" s="313" t="s">
        <v>239</v>
      </c>
      <c r="B65" s="314">
        <v>1020</v>
      </c>
      <c r="C65" s="315"/>
      <c r="D65" s="316" t="s">
        <v>240</v>
      </c>
      <c r="E65" s="96">
        <f t="shared" si="12"/>
        <v>0</v>
      </c>
      <c r="F65" s="96"/>
      <c r="G65" s="96"/>
      <c r="H65" s="84"/>
      <c r="I65" s="84"/>
      <c r="J65" s="96"/>
      <c r="K65" s="96"/>
      <c r="L65" s="84"/>
      <c r="M65" s="84"/>
      <c r="N65" s="84"/>
      <c r="O65" s="96"/>
      <c r="P65" s="28"/>
      <c r="Q65" s="28"/>
      <c r="R65" s="96">
        <f t="shared" si="13"/>
        <v>0</v>
      </c>
    </row>
    <row r="66" spans="1:18" s="118" customFormat="1" ht="38.25" hidden="1" customHeight="1" x14ac:dyDescent="0.3">
      <c r="A66" s="313" t="s">
        <v>52</v>
      </c>
      <c r="B66" s="314">
        <v>1021</v>
      </c>
      <c r="C66" s="317" t="s">
        <v>53</v>
      </c>
      <c r="D66" s="318" t="s">
        <v>54</v>
      </c>
      <c r="E66" s="96">
        <f t="shared" si="12"/>
        <v>0</v>
      </c>
      <c r="F66" s="96"/>
      <c r="G66" s="96"/>
      <c r="H66" s="58"/>
      <c r="I66" s="84"/>
      <c r="J66" s="96">
        <f t="shared" si="11"/>
        <v>0</v>
      </c>
      <c r="K66" s="57"/>
      <c r="L66" s="58"/>
      <c r="M66" s="58"/>
      <c r="N66" s="58"/>
      <c r="O66" s="57"/>
      <c r="P66" s="28"/>
      <c r="Q66" s="28"/>
      <c r="R66" s="96">
        <f t="shared" si="13"/>
        <v>0</v>
      </c>
    </row>
    <row r="67" spans="1:18" s="118" customFormat="1" ht="152.25" hidden="1" customHeight="1" x14ac:dyDescent="0.3">
      <c r="A67" s="319" t="s">
        <v>317</v>
      </c>
      <c r="B67" s="314">
        <v>1060</v>
      </c>
      <c r="C67" s="320"/>
      <c r="D67" s="316" t="s">
        <v>316</v>
      </c>
      <c r="E67" s="321">
        <f t="shared" si="12"/>
        <v>0</v>
      </c>
      <c r="F67" s="322"/>
      <c r="G67" s="321"/>
      <c r="H67" s="84"/>
      <c r="I67" s="84"/>
      <c r="J67" s="96">
        <f t="shared" si="11"/>
        <v>0</v>
      </c>
      <c r="K67" s="28"/>
      <c r="L67" s="84"/>
      <c r="M67" s="84"/>
      <c r="N67" s="84"/>
      <c r="O67" s="28"/>
      <c r="P67" s="28"/>
      <c r="Q67" s="28"/>
      <c r="R67" s="321">
        <f t="shared" si="13"/>
        <v>0</v>
      </c>
    </row>
    <row r="68" spans="1:18" s="118" customFormat="1" ht="38.25" hidden="1" customHeight="1" x14ac:dyDescent="0.3">
      <c r="A68" s="323" t="s">
        <v>315</v>
      </c>
      <c r="B68" s="324">
        <v>1061</v>
      </c>
      <c r="C68" s="323" t="s">
        <v>53</v>
      </c>
      <c r="D68" s="325" t="s">
        <v>54</v>
      </c>
      <c r="E68" s="326">
        <f t="shared" si="12"/>
        <v>0</v>
      </c>
      <c r="F68" s="327"/>
      <c r="G68" s="326"/>
      <c r="H68" s="28"/>
      <c r="I68" s="28"/>
      <c r="J68" s="90">
        <f>SUM(L69,O69)</f>
        <v>0</v>
      </c>
      <c r="K68" s="90"/>
      <c r="L68" s="90"/>
      <c r="M68" s="90"/>
      <c r="N68" s="90"/>
      <c r="O68" s="90"/>
      <c r="P68" s="82"/>
      <c r="Q68" s="82"/>
      <c r="R68" s="326">
        <f t="shared" si="13"/>
        <v>0</v>
      </c>
    </row>
    <row r="69" spans="1:18" s="111" customFormat="1" ht="57" hidden="1" customHeight="1" x14ac:dyDescent="0.3">
      <c r="A69" s="23" t="s">
        <v>241</v>
      </c>
      <c r="B69" s="23" t="s">
        <v>242</v>
      </c>
      <c r="C69" s="23" t="s">
        <v>76</v>
      </c>
      <c r="D69" s="30" t="s">
        <v>243</v>
      </c>
      <c r="E69" s="96">
        <f t="shared" si="12"/>
        <v>0</v>
      </c>
      <c r="F69" s="96"/>
      <c r="G69" s="96"/>
      <c r="H69" s="57"/>
      <c r="I69" s="57"/>
      <c r="J69" s="96">
        <f>SUM(L70,O70)</f>
        <v>0</v>
      </c>
      <c r="K69" s="96"/>
      <c r="L69" s="57"/>
      <c r="M69" s="57"/>
      <c r="N69" s="57"/>
      <c r="O69" s="96"/>
      <c r="P69" s="57"/>
      <c r="Q69" s="57"/>
      <c r="R69" s="96">
        <f>SUM(E69,J68)</f>
        <v>0</v>
      </c>
    </row>
    <row r="70" spans="1:18" s="111" customFormat="1" ht="36.75" hidden="1" customHeight="1" x14ac:dyDescent="0.3">
      <c r="A70" s="23" t="s">
        <v>244</v>
      </c>
      <c r="B70" s="23" t="s">
        <v>245</v>
      </c>
      <c r="C70" s="203" t="s">
        <v>246</v>
      </c>
      <c r="D70" s="204" t="s">
        <v>247</v>
      </c>
      <c r="E70" s="312">
        <f t="shared" si="12"/>
        <v>0</v>
      </c>
      <c r="F70" s="96"/>
      <c r="G70" s="96"/>
      <c r="H70" s="57"/>
      <c r="I70" s="57"/>
      <c r="J70" s="96">
        <f t="shared" si="11"/>
        <v>0</v>
      </c>
      <c r="K70" s="96"/>
      <c r="L70" s="57"/>
      <c r="M70" s="57"/>
      <c r="N70" s="57"/>
      <c r="O70" s="96"/>
      <c r="P70" s="57"/>
      <c r="Q70" s="57"/>
      <c r="R70" s="96">
        <f t="shared" si="13"/>
        <v>0</v>
      </c>
    </row>
    <row r="71" spans="1:18" s="111" customFormat="1" ht="27" hidden="1" customHeight="1" x14ac:dyDescent="0.3">
      <c r="A71" s="23" t="s">
        <v>248</v>
      </c>
      <c r="B71" s="23" t="s">
        <v>249</v>
      </c>
      <c r="C71" s="23" t="s">
        <v>246</v>
      </c>
      <c r="D71" s="204" t="s">
        <v>250</v>
      </c>
      <c r="E71" s="96">
        <f t="shared" si="12"/>
        <v>0</v>
      </c>
      <c r="F71" s="96"/>
      <c r="G71" s="96"/>
      <c r="H71" s="57"/>
      <c r="I71" s="57"/>
      <c r="J71" s="96">
        <f t="shared" si="11"/>
        <v>0</v>
      </c>
      <c r="K71" s="57"/>
      <c r="L71" s="57"/>
      <c r="M71" s="57"/>
      <c r="N71" s="57"/>
      <c r="O71" s="57"/>
      <c r="P71" s="57"/>
      <c r="Q71" s="57"/>
      <c r="R71" s="57">
        <f t="shared" si="13"/>
        <v>0</v>
      </c>
    </row>
    <row r="72" spans="1:18" s="111" customFormat="1" ht="46.5" hidden="1" customHeight="1" x14ac:dyDescent="0.3">
      <c r="A72" s="23" t="s">
        <v>251</v>
      </c>
      <c r="B72" s="23" t="s">
        <v>252</v>
      </c>
      <c r="C72" s="23" t="s">
        <v>246</v>
      </c>
      <c r="D72" s="30" t="s">
        <v>253</v>
      </c>
      <c r="E72" s="96">
        <f t="shared" si="12"/>
        <v>0</v>
      </c>
      <c r="F72" s="96"/>
      <c r="G72" s="96"/>
      <c r="H72" s="57"/>
      <c r="I72" s="57"/>
      <c r="J72" s="96">
        <f t="shared" si="11"/>
        <v>0</v>
      </c>
      <c r="K72" s="132"/>
      <c r="L72" s="57"/>
      <c r="M72" s="57"/>
      <c r="N72" s="57"/>
      <c r="O72" s="132"/>
      <c r="P72" s="57"/>
      <c r="Q72" s="57"/>
      <c r="R72" s="96">
        <f t="shared" si="13"/>
        <v>0</v>
      </c>
    </row>
    <row r="73" spans="1:18" s="117" customFormat="1" ht="39.75" hidden="1" customHeight="1" x14ac:dyDescent="0.35">
      <c r="A73" s="328"/>
      <c r="B73" s="328"/>
      <c r="C73" s="328"/>
      <c r="D73" s="116" t="s">
        <v>319</v>
      </c>
      <c r="E73" s="90">
        <f t="shared" si="12"/>
        <v>0</v>
      </c>
      <c r="F73" s="90"/>
      <c r="G73" s="90"/>
      <c r="H73" s="28"/>
      <c r="I73" s="28"/>
      <c r="J73" s="90"/>
      <c r="K73" s="329"/>
      <c r="L73" s="28"/>
      <c r="M73" s="28"/>
      <c r="N73" s="28"/>
      <c r="O73" s="329"/>
      <c r="P73" s="28"/>
      <c r="Q73" s="28"/>
      <c r="R73" s="90">
        <f t="shared" si="13"/>
        <v>0</v>
      </c>
    </row>
    <row r="74" spans="1:18" s="111" customFormat="1" ht="42.75" hidden="1" customHeight="1" x14ac:dyDescent="0.3">
      <c r="A74" s="130" t="s">
        <v>254</v>
      </c>
      <c r="B74" s="130" t="s">
        <v>255</v>
      </c>
      <c r="C74" s="130" t="s">
        <v>246</v>
      </c>
      <c r="D74" s="305" t="s">
        <v>256</v>
      </c>
      <c r="E74" s="96">
        <f t="shared" si="12"/>
        <v>0</v>
      </c>
      <c r="F74" s="96"/>
      <c r="G74" s="96"/>
      <c r="H74" s="57"/>
      <c r="I74" s="57"/>
      <c r="J74" s="96">
        <f t="shared" si="11"/>
        <v>0</v>
      </c>
      <c r="K74" s="132"/>
      <c r="L74" s="57"/>
      <c r="M74" s="57"/>
      <c r="N74" s="57"/>
      <c r="O74" s="132"/>
      <c r="P74" s="57"/>
      <c r="Q74" s="57"/>
      <c r="R74" s="96">
        <f t="shared" si="13"/>
        <v>0</v>
      </c>
    </row>
    <row r="75" spans="1:18" s="117" customFormat="1" ht="80.25" hidden="1" customHeight="1" x14ac:dyDescent="0.35">
      <c r="A75" s="23" t="s">
        <v>257</v>
      </c>
      <c r="B75" s="23" t="s">
        <v>258</v>
      </c>
      <c r="C75" s="203" t="s">
        <v>246</v>
      </c>
      <c r="D75" s="30" t="s">
        <v>259</v>
      </c>
      <c r="E75" s="321">
        <f t="shared" si="12"/>
        <v>0</v>
      </c>
      <c r="F75" s="321"/>
      <c r="G75" s="321"/>
      <c r="H75" s="96"/>
      <c r="I75" s="96"/>
      <c r="J75" s="96">
        <f t="shared" si="11"/>
        <v>0</v>
      </c>
      <c r="K75" s="330"/>
      <c r="L75" s="96"/>
      <c r="M75" s="28"/>
      <c r="N75" s="28"/>
      <c r="O75" s="329"/>
      <c r="P75" s="28"/>
      <c r="Q75" s="28"/>
      <c r="R75" s="321">
        <f t="shared" si="13"/>
        <v>0</v>
      </c>
    </row>
    <row r="76" spans="1:18" s="117" customFormat="1" ht="78.75" hidden="1" customHeight="1" x14ac:dyDescent="0.3">
      <c r="A76" s="328" t="s">
        <v>312</v>
      </c>
      <c r="B76" s="328" t="s">
        <v>313</v>
      </c>
      <c r="C76" s="331" t="s">
        <v>246</v>
      </c>
      <c r="D76" s="332" t="s">
        <v>314</v>
      </c>
      <c r="E76" s="327">
        <f t="shared" si="12"/>
        <v>0</v>
      </c>
      <c r="F76" s="326"/>
      <c r="G76" s="326"/>
      <c r="H76" s="28"/>
      <c r="I76" s="28"/>
      <c r="J76" s="28">
        <f t="shared" si="11"/>
        <v>0</v>
      </c>
      <c r="K76" s="28"/>
      <c r="L76" s="28"/>
      <c r="M76" s="28"/>
      <c r="N76" s="28"/>
      <c r="O76" s="28"/>
      <c r="P76" s="28"/>
      <c r="Q76" s="28"/>
      <c r="R76" s="333">
        <f t="shared" si="13"/>
        <v>0</v>
      </c>
    </row>
    <row r="77" spans="1:18" s="111" customFormat="1" ht="29.25" hidden="1" customHeight="1" x14ac:dyDescent="0.3">
      <c r="A77" s="23" t="s">
        <v>49</v>
      </c>
      <c r="B77" s="13" t="s">
        <v>50</v>
      </c>
      <c r="C77" s="13" t="s">
        <v>16</v>
      </c>
      <c r="D77" s="24" t="s">
        <v>51</v>
      </c>
      <c r="E77" s="312">
        <f t="shared" si="12"/>
        <v>0</v>
      </c>
      <c r="F77" s="96"/>
      <c r="G77" s="96"/>
      <c r="H77" s="57"/>
      <c r="I77" s="57"/>
      <c r="J77" s="57">
        <f t="shared" si="11"/>
        <v>0</v>
      </c>
      <c r="K77" s="57"/>
      <c r="L77" s="57"/>
      <c r="M77" s="57"/>
      <c r="N77" s="57"/>
      <c r="O77" s="57"/>
      <c r="P77" s="57"/>
      <c r="Q77" s="57"/>
      <c r="R77" s="57">
        <f t="shared" si="13"/>
        <v>0</v>
      </c>
    </row>
    <row r="78" spans="1:18" s="111" customFormat="1" ht="25.5" hidden="1" customHeight="1" x14ac:dyDescent="0.3">
      <c r="A78" s="23"/>
      <c r="B78" s="23"/>
      <c r="C78" s="23"/>
      <c r="D78" s="30"/>
      <c r="E78" s="96">
        <f>SUM(E79)</f>
        <v>0</v>
      </c>
      <c r="F78" s="96"/>
      <c r="G78" s="96"/>
      <c r="H78" s="96"/>
      <c r="I78" s="96">
        <f t="shared" ref="I78:Q78" si="14">SUM(I79)</f>
        <v>0</v>
      </c>
      <c r="J78" s="57">
        <f t="shared" si="11"/>
        <v>0</v>
      </c>
      <c r="K78" s="96"/>
      <c r="L78" s="96"/>
      <c r="M78" s="96"/>
      <c r="N78" s="96"/>
      <c r="O78" s="96"/>
      <c r="P78" s="96"/>
      <c r="Q78" s="96">
        <f t="shared" si="14"/>
        <v>0</v>
      </c>
      <c r="R78" s="96">
        <f t="shared" si="13"/>
        <v>0</v>
      </c>
    </row>
    <row r="79" spans="1:18" s="117" customFormat="1" ht="69" hidden="1" customHeight="1" x14ac:dyDescent="0.3">
      <c r="A79" s="334" t="s">
        <v>456</v>
      </c>
      <c r="B79" s="334" t="s">
        <v>457</v>
      </c>
      <c r="C79" s="334" t="s">
        <v>19</v>
      </c>
      <c r="D79" s="335" t="s">
        <v>458</v>
      </c>
      <c r="E79" s="96">
        <f>SUM(F79,I79)</f>
        <v>0</v>
      </c>
      <c r="F79" s="96"/>
      <c r="G79" s="96"/>
      <c r="H79" s="96"/>
      <c r="I79" s="96"/>
      <c r="J79" s="96">
        <f>SUM(L79,O79)</f>
        <v>0</v>
      </c>
      <c r="K79" s="96"/>
      <c r="L79" s="96"/>
      <c r="M79" s="96"/>
      <c r="N79" s="96"/>
      <c r="O79" s="96"/>
      <c r="P79" s="28"/>
      <c r="Q79" s="28"/>
      <c r="R79" s="96">
        <f t="shared" si="13"/>
        <v>0</v>
      </c>
    </row>
    <row r="80" spans="1:18" s="117" customFormat="1" ht="83.25" hidden="1" customHeight="1" x14ac:dyDescent="0.3">
      <c r="A80" s="68"/>
      <c r="B80" s="68"/>
      <c r="C80" s="68"/>
      <c r="D80" s="336" t="s">
        <v>459</v>
      </c>
      <c r="E80" s="90">
        <f t="shared" si="12"/>
        <v>0</v>
      </c>
      <c r="F80" s="90"/>
      <c r="G80" s="90"/>
      <c r="H80" s="28"/>
      <c r="I80" s="28"/>
      <c r="J80" s="90">
        <f>SUM(L80,O80)</f>
        <v>0</v>
      </c>
      <c r="K80" s="90"/>
      <c r="L80" s="90"/>
      <c r="M80" s="90"/>
      <c r="N80" s="90"/>
      <c r="O80" s="90"/>
      <c r="P80" s="90"/>
      <c r="Q80" s="90"/>
      <c r="R80" s="90">
        <f>SUM(E80,J80)</f>
        <v>0</v>
      </c>
    </row>
    <row r="81" spans="1:123" s="2" customFormat="1" ht="64.5" customHeight="1" x14ac:dyDescent="0.3">
      <c r="A81" s="5" t="s">
        <v>55</v>
      </c>
      <c r="B81" s="339"/>
      <c r="C81" s="339"/>
      <c r="D81" s="21" t="s">
        <v>56</v>
      </c>
      <c r="E81" s="113">
        <f>SUM(E82)</f>
        <v>-36000</v>
      </c>
      <c r="F81" s="340">
        <f t="shared" ref="F81:Q81" si="15">SUM(F82)</f>
        <v>-36000</v>
      </c>
      <c r="G81" s="340">
        <f t="shared" si="15"/>
        <v>0</v>
      </c>
      <c r="H81" s="340">
        <f t="shared" si="15"/>
        <v>0</v>
      </c>
      <c r="I81" s="340">
        <f t="shared" si="15"/>
        <v>0</v>
      </c>
      <c r="J81" s="340">
        <f t="shared" si="15"/>
        <v>0</v>
      </c>
      <c r="K81" s="340">
        <f t="shared" si="15"/>
        <v>0</v>
      </c>
      <c r="L81" s="340">
        <f t="shared" si="15"/>
        <v>0</v>
      </c>
      <c r="M81" s="340">
        <f t="shared" si="15"/>
        <v>0</v>
      </c>
      <c r="N81" s="340">
        <f t="shared" si="15"/>
        <v>0</v>
      </c>
      <c r="O81" s="340">
        <f t="shared" si="15"/>
        <v>0</v>
      </c>
      <c r="P81" s="340">
        <f t="shared" si="15"/>
        <v>0</v>
      </c>
      <c r="Q81" s="340">
        <f t="shared" si="15"/>
        <v>0</v>
      </c>
      <c r="R81" s="340">
        <f>SUM(E81,J81)</f>
        <v>-36000</v>
      </c>
      <c r="T81" s="52">
        <f t="shared" ref="T81:T82" si="16">SUM(E81,J81)</f>
        <v>-36000</v>
      </c>
    </row>
    <row r="82" spans="1:123" s="53" customFormat="1" ht="63.75" customHeight="1" x14ac:dyDescent="0.3">
      <c r="A82" s="5" t="s">
        <v>57</v>
      </c>
      <c r="B82" s="339"/>
      <c r="C82" s="339"/>
      <c r="D82" s="21" t="s">
        <v>56</v>
      </c>
      <c r="E82" s="113">
        <f>SUM(E83:E92)</f>
        <v>-36000</v>
      </c>
      <c r="F82" s="113">
        <f>SUM(F83:F92)</f>
        <v>-36000</v>
      </c>
      <c r="G82" s="113">
        <f t="shared" ref="G82:Q82" si="17">SUM(G83:G92)</f>
        <v>0</v>
      </c>
      <c r="H82" s="113">
        <f t="shared" si="17"/>
        <v>0</v>
      </c>
      <c r="I82" s="113">
        <f t="shared" si="17"/>
        <v>0</v>
      </c>
      <c r="J82" s="113">
        <f>SUM(J87)</f>
        <v>0</v>
      </c>
      <c r="K82" s="113">
        <f>SUM(K87)</f>
        <v>0</v>
      </c>
      <c r="L82" s="113">
        <f t="shared" si="17"/>
        <v>0</v>
      </c>
      <c r="M82" s="113">
        <f t="shared" si="17"/>
        <v>0</v>
      </c>
      <c r="N82" s="113">
        <f t="shared" si="17"/>
        <v>0</v>
      </c>
      <c r="O82" s="113">
        <f>SUM(O87)</f>
        <v>0</v>
      </c>
      <c r="P82" s="113">
        <f t="shared" si="17"/>
        <v>0</v>
      </c>
      <c r="Q82" s="113">
        <f t="shared" si="17"/>
        <v>0</v>
      </c>
      <c r="R82" s="340">
        <f>SUM(E82,J82)</f>
        <v>-36000</v>
      </c>
      <c r="T82" s="52">
        <f t="shared" si="16"/>
        <v>-36000</v>
      </c>
      <c r="U82" s="341"/>
      <c r="V82" s="341"/>
      <c r="W82" s="341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1"/>
    </row>
    <row r="83" spans="1:123" s="343" customFormat="1" ht="60.75" customHeight="1" x14ac:dyDescent="0.3">
      <c r="A83" s="8" t="s">
        <v>62</v>
      </c>
      <c r="B83" s="8" t="s">
        <v>63</v>
      </c>
      <c r="C83" s="8" t="s">
        <v>64</v>
      </c>
      <c r="D83" s="342" t="s">
        <v>85</v>
      </c>
      <c r="E83" s="106">
        <f t="shared" ref="E83:E92" si="18">SUM(F83,I83)</f>
        <v>-36000</v>
      </c>
      <c r="F83" s="106">
        <v>-36000</v>
      </c>
      <c r="G83" s="77"/>
      <c r="H83" s="77"/>
      <c r="I83" s="77"/>
      <c r="J83" s="78">
        <f>SUM(L83,O83)</f>
        <v>0</v>
      </c>
      <c r="K83" s="78"/>
      <c r="L83" s="77"/>
      <c r="M83" s="77"/>
      <c r="N83" s="77"/>
      <c r="O83" s="77"/>
      <c r="P83" s="77"/>
      <c r="Q83" s="77"/>
      <c r="R83" s="78">
        <f>SUM(E83,J83)</f>
        <v>-36000</v>
      </c>
      <c r="T83" s="344"/>
      <c r="U83" s="344"/>
      <c r="V83" s="344"/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</row>
    <row r="84" spans="1:123" s="53" customFormat="1" ht="33" hidden="1" customHeight="1" x14ac:dyDescent="0.3">
      <c r="A84" s="107" t="s">
        <v>260</v>
      </c>
      <c r="B84" s="119">
        <v>3050</v>
      </c>
      <c r="C84" s="119">
        <v>1070</v>
      </c>
      <c r="D84" s="115" t="s">
        <v>261</v>
      </c>
      <c r="E84" s="345">
        <f t="shared" si="18"/>
        <v>0</v>
      </c>
      <c r="F84" s="345"/>
      <c r="G84" s="346"/>
      <c r="H84" s="346"/>
      <c r="I84" s="346"/>
      <c r="J84" s="347">
        <f t="shared" ref="J84:J85" si="19">SUM(L84,O84)</f>
        <v>0</v>
      </c>
      <c r="K84" s="347"/>
      <c r="L84" s="346"/>
      <c r="M84" s="346"/>
      <c r="N84" s="346"/>
      <c r="O84" s="346"/>
      <c r="P84" s="346"/>
      <c r="Q84" s="346"/>
      <c r="R84" s="78">
        <f t="shared" ref="R84:R88" si="20">SUM(E84,J84)</f>
        <v>0</v>
      </c>
      <c r="T84" s="341"/>
      <c r="U84" s="341"/>
      <c r="V84" s="341"/>
      <c r="W84" s="341"/>
      <c r="X84" s="341"/>
      <c r="Y84" s="341"/>
      <c r="Z84" s="341"/>
      <c r="AA84" s="341"/>
      <c r="AB84" s="341"/>
      <c r="AC84" s="341"/>
      <c r="AD84" s="341"/>
      <c r="AE84" s="341"/>
      <c r="AF84" s="341"/>
      <c r="AG84" s="341"/>
      <c r="AH84" s="341"/>
    </row>
    <row r="85" spans="1:123" s="53" customFormat="1" ht="77.25" hidden="1" customHeight="1" x14ac:dyDescent="0.3">
      <c r="A85" s="107" t="s">
        <v>65</v>
      </c>
      <c r="B85" s="119">
        <v>3104</v>
      </c>
      <c r="C85" s="348">
        <v>1020</v>
      </c>
      <c r="D85" s="115" t="s">
        <v>66</v>
      </c>
      <c r="E85" s="345">
        <f t="shared" si="18"/>
        <v>0</v>
      </c>
      <c r="F85" s="345"/>
      <c r="G85" s="346"/>
      <c r="H85" s="346"/>
      <c r="I85" s="346"/>
      <c r="J85" s="347">
        <f t="shared" si="19"/>
        <v>0</v>
      </c>
      <c r="K85" s="347"/>
      <c r="L85" s="346"/>
      <c r="M85" s="346"/>
      <c r="N85" s="346"/>
      <c r="O85" s="346"/>
      <c r="P85" s="346"/>
      <c r="Q85" s="346"/>
      <c r="R85" s="78">
        <f t="shared" si="20"/>
        <v>0</v>
      </c>
      <c r="T85" s="341"/>
      <c r="U85" s="341"/>
      <c r="V85" s="341"/>
      <c r="W85" s="341"/>
      <c r="X85" s="341"/>
      <c r="Y85" s="341"/>
      <c r="Z85" s="341"/>
      <c r="AA85" s="341"/>
      <c r="AB85" s="341"/>
      <c r="AC85" s="341"/>
      <c r="AD85" s="341"/>
      <c r="AE85" s="341"/>
      <c r="AF85" s="341"/>
      <c r="AG85" s="341"/>
      <c r="AH85" s="341"/>
    </row>
    <row r="86" spans="1:123" s="53" customFormat="1" ht="37.5" hidden="1" customHeight="1" x14ac:dyDescent="0.3">
      <c r="A86" s="107" t="s">
        <v>262</v>
      </c>
      <c r="B86" s="119">
        <v>3105</v>
      </c>
      <c r="C86" s="348">
        <v>1010</v>
      </c>
      <c r="D86" s="115" t="s">
        <v>263</v>
      </c>
      <c r="E86" s="106">
        <f t="shared" si="18"/>
        <v>0</v>
      </c>
      <c r="F86" s="345"/>
      <c r="G86" s="346"/>
      <c r="H86" s="346"/>
      <c r="I86" s="346"/>
      <c r="J86" s="75">
        <f>SUM(L86,O86)</f>
        <v>0</v>
      </c>
      <c r="K86" s="347"/>
      <c r="L86" s="346"/>
      <c r="M86" s="346"/>
      <c r="N86" s="346"/>
      <c r="O86" s="346"/>
      <c r="P86" s="349"/>
      <c r="Q86" s="349"/>
      <c r="R86" s="78">
        <f t="shared" si="20"/>
        <v>0</v>
      </c>
      <c r="T86" s="341"/>
      <c r="U86" s="341"/>
      <c r="V86" s="341"/>
      <c r="W86" s="341"/>
      <c r="X86" s="341"/>
      <c r="Y86" s="341"/>
      <c r="Z86" s="341"/>
      <c r="AA86" s="341"/>
      <c r="AB86" s="341"/>
      <c r="AC86" s="341"/>
      <c r="AD86" s="341"/>
      <c r="AE86" s="341"/>
      <c r="AF86" s="341"/>
      <c r="AG86" s="341"/>
      <c r="AH86" s="341"/>
    </row>
    <row r="87" spans="1:123" s="343" customFormat="1" ht="117.75" hidden="1" customHeight="1" x14ac:dyDescent="0.3">
      <c r="A87" s="120" t="s">
        <v>58</v>
      </c>
      <c r="B87" s="120" t="s">
        <v>59</v>
      </c>
      <c r="C87" s="114" t="s">
        <v>60</v>
      </c>
      <c r="D87" s="115" t="s">
        <v>61</v>
      </c>
      <c r="E87" s="350">
        <f t="shared" si="18"/>
        <v>0</v>
      </c>
      <c r="F87" s="106"/>
      <c r="G87" s="77"/>
      <c r="H87" s="77"/>
      <c r="I87" s="77"/>
      <c r="J87" s="78">
        <f>J88</f>
        <v>0</v>
      </c>
      <c r="K87" s="78"/>
      <c r="L87" s="351"/>
      <c r="M87" s="77"/>
      <c r="N87" s="77"/>
      <c r="O87" s="351"/>
      <c r="P87" s="352"/>
      <c r="Q87" s="353"/>
      <c r="R87" s="78">
        <f t="shared" si="20"/>
        <v>0</v>
      </c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</row>
    <row r="88" spans="1:123" s="360" customFormat="1" ht="129" hidden="1" customHeight="1" x14ac:dyDescent="0.3">
      <c r="A88" s="354"/>
      <c r="B88" s="354"/>
      <c r="C88" s="355"/>
      <c r="D88" s="356" t="s">
        <v>67</v>
      </c>
      <c r="E88" s="357">
        <f t="shared" si="18"/>
        <v>0</v>
      </c>
      <c r="F88" s="358"/>
      <c r="G88" s="358"/>
      <c r="H88" s="358"/>
      <c r="I88" s="358"/>
      <c r="J88" s="359">
        <f t="shared" ref="J88:J92" si="21">SUM(L88,O88)</f>
        <v>0</v>
      </c>
      <c r="K88" s="359"/>
      <c r="L88" s="358"/>
      <c r="M88" s="358"/>
      <c r="N88" s="358"/>
      <c r="O88" s="358"/>
      <c r="P88" s="358"/>
      <c r="Q88" s="358">
        <f>SUM(Q89:Q90)</f>
        <v>0</v>
      </c>
      <c r="R88" s="359">
        <f t="shared" si="20"/>
        <v>0</v>
      </c>
      <c r="T88" s="361"/>
      <c r="U88" s="361"/>
      <c r="V88" s="361"/>
      <c r="W88" s="361"/>
      <c r="X88" s="361"/>
      <c r="Y88" s="361"/>
      <c r="Z88" s="361"/>
      <c r="AA88" s="361"/>
      <c r="AB88" s="361"/>
      <c r="AC88" s="361"/>
      <c r="AD88" s="361"/>
      <c r="AE88" s="361"/>
      <c r="AF88" s="361"/>
      <c r="AG88" s="361"/>
      <c r="AH88" s="361"/>
    </row>
    <row r="89" spans="1:123" s="343" customFormat="1" ht="78" hidden="1" customHeight="1" x14ac:dyDescent="0.3">
      <c r="A89" s="121" t="s">
        <v>264</v>
      </c>
      <c r="B89" s="121" t="s">
        <v>265</v>
      </c>
      <c r="C89" s="22" t="s">
        <v>223</v>
      </c>
      <c r="D89" s="122" t="s">
        <v>266</v>
      </c>
      <c r="E89" s="350">
        <f t="shared" si="18"/>
        <v>0</v>
      </c>
      <c r="F89" s="75"/>
      <c r="G89" s="362"/>
      <c r="H89" s="362"/>
      <c r="I89" s="362"/>
      <c r="J89" s="78">
        <f t="shared" si="21"/>
        <v>0</v>
      </c>
      <c r="K89" s="78"/>
      <c r="L89" s="362"/>
      <c r="M89" s="362"/>
      <c r="N89" s="362"/>
      <c r="O89" s="362"/>
      <c r="P89" s="362"/>
      <c r="Q89" s="362"/>
      <c r="R89" s="76">
        <f>SUM(J89,E89)</f>
        <v>0</v>
      </c>
      <c r="T89" s="344"/>
      <c r="U89" s="344"/>
      <c r="V89" s="344"/>
      <c r="W89" s="344"/>
      <c r="X89" s="344"/>
      <c r="Y89" s="344"/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123" s="343" customFormat="1" ht="56.25" hidden="1" customHeight="1" x14ac:dyDescent="0.3">
      <c r="A90" s="121" t="s">
        <v>267</v>
      </c>
      <c r="B90" s="121" t="s">
        <v>268</v>
      </c>
      <c r="C90" s="22" t="s">
        <v>269</v>
      </c>
      <c r="D90" s="122" t="s">
        <v>270</v>
      </c>
      <c r="E90" s="350">
        <f t="shared" si="18"/>
        <v>0</v>
      </c>
      <c r="F90" s="75"/>
      <c r="G90" s="362"/>
      <c r="H90" s="362"/>
      <c r="I90" s="362"/>
      <c r="J90" s="78">
        <f t="shared" si="21"/>
        <v>0</v>
      </c>
      <c r="K90" s="78"/>
      <c r="L90" s="362"/>
      <c r="M90" s="362"/>
      <c r="N90" s="362"/>
      <c r="O90" s="362"/>
      <c r="P90" s="362"/>
      <c r="Q90" s="362"/>
      <c r="R90" s="76">
        <f>SUM(J90,E90)</f>
        <v>0</v>
      </c>
      <c r="T90" s="344"/>
      <c r="U90" s="344"/>
      <c r="V90" s="344"/>
      <c r="W90" s="344"/>
      <c r="X90" s="344"/>
      <c r="Y90" s="344"/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123" s="343" customFormat="1" ht="42" hidden="1" customHeight="1" x14ac:dyDescent="0.3">
      <c r="A91" s="120" t="s">
        <v>271</v>
      </c>
      <c r="B91" s="120" t="s">
        <v>150</v>
      </c>
      <c r="C91" s="22" t="s">
        <v>151</v>
      </c>
      <c r="D91" s="122" t="s">
        <v>152</v>
      </c>
      <c r="E91" s="350">
        <f t="shared" si="18"/>
        <v>0</v>
      </c>
      <c r="F91" s="106"/>
      <c r="G91" s="77"/>
      <c r="H91" s="77"/>
      <c r="I91" s="77"/>
      <c r="J91" s="78">
        <f t="shared" si="21"/>
        <v>0</v>
      </c>
      <c r="K91" s="78"/>
      <c r="L91" s="77"/>
      <c r="M91" s="77"/>
      <c r="N91" s="77"/>
      <c r="O91" s="77"/>
      <c r="P91" s="77"/>
      <c r="Q91" s="77"/>
      <c r="R91" s="78">
        <f>SUM(E91,J91)</f>
        <v>0</v>
      </c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</row>
    <row r="92" spans="1:123" s="366" customFormat="1" ht="56.25" hidden="1" customHeight="1" x14ac:dyDescent="0.3">
      <c r="A92" s="15" t="s">
        <v>272</v>
      </c>
      <c r="B92" s="8" t="s">
        <v>36</v>
      </c>
      <c r="C92" s="8" t="s">
        <v>37</v>
      </c>
      <c r="D92" s="16" t="s">
        <v>38</v>
      </c>
      <c r="E92" s="106">
        <f t="shared" si="18"/>
        <v>0</v>
      </c>
      <c r="F92" s="345"/>
      <c r="G92" s="346"/>
      <c r="H92" s="346"/>
      <c r="I92" s="346"/>
      <c r="J92" s="347">
        <f t="shared" si="21"/>
        <v>0</v>
      </c>
      <c r="K92" s="347"/>
      <c r="L92" s="346"/>
      <c r="M92" s="346"/>
      <c r="N92" s="346"/>
      <c r="O92" s="346"/>
      <c r="P92" s="346"/>
      <c r="Q92" s="346"/>
      <c r="R92" s="78">
        <f>SUM(E92,J92)</f>
        <v>0</v>
      </c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41"/>
      <c r="AQ92" s="341"/>
      <c r="AR92" s="341"/>
      <c r="AS92" s="341"/>
      <c r="AT92" s="341"/>
      <c r="AU92" s="341"/>
      <c r="AV92" s="341"/>
      <c r="AW92" s="341"/>
      <c r="AX92" s="341"/>
      <c r="AY92" s="341"/>
      <c r="AZ92" s="341"/>
      <c r="BA92" s="341"/>
      <c r="BB92" s="341"/>
      <c r="BC92" s="341"/>
      <c r="BD92" s="341"/>
      <c r="BE92" s="341"/>
      <c r="BF92" s="341"/>
      <c r="BG92" s="341"/>
      <c r="BH92" s="341"/>
      <c r="BI92" s="341"/>
      <c r="BJ92" s="341"/>
      <c r="BK92" s="341"/>
      <c r="BL92" s="341"/>
      <c r="BM92" s="341"/>
      <c r="BN92" s="341"/>
      <c r="BO92" s="341"/>
      <c r="BP92" s="364"/>
      <c r="BQ92" s="365"/>
      <c r="BR92" s="365"/>
      <c r="BS92" s="365"/>
      <c r="BT92" s="365"/>
      <c r="BU92" s="365"/>
      <c r="BV92" s="365"/>
      <c r="BW92" s="365"/>
      <c r="BX92" s="365"/>
      <c r="BY92" s="365"/>
      <c r="BZ92" s="365"/>
      <c r="CA92" s="365"/>
      <c r="CB92" s="365"/>
      <c r="CC92" s="365"/>
      <c r="CD92" s="365"/>
      <c r="CE92" s="365"/>
      <c r="CF92" s="365"/>
      <c r="CG92" s="365"/>
      <c r="CH92" s="365"/>
      <c r="CI92" s="365"/>
      <c r="CJ92" s="365"/>
      <c r="CK92" s="365"/>
      <c r="CL92" s="365"/>
      <c r="CM92" s="365"/>
      <c r="CN92" s="365"/>
      <c r="CO92" s="365"/>
      <c r="CP92" s="365"/>
      <c r="CQ92" s="365"/>
      <c r="CR92" s="365"/>
      <c r="CS92" s="365"/>
      <c r="CT92" s="365"/>
      <c r="CU92" s="365"/>
      <c r="CV92" s="365"/>
      <c r="CW92" s="365"/>
      <c r="CX92" s="365"/>
      <c r="CY92" s="365"/>
      <c r="CZ92" s="365"/>
      <c r="DA92" s="365"/>
      <c r="DB92" s="365"/>
      <c r="DC92" s="365"/>
      <c r="DD92" s="365"/>
      <c r="DE92" s="365"/>
      <c r="DF92" s="365"/>
      <c r="DG92" s="365"/>
      <c r="DH92" s="365"/>
      <c r="DI92" s="365"/>
      <c r="DJ92" s="365"/>
      <c r="DK92" s="365"/>
      <c r="DL92" s="365"/>
      <c r="DM92" s="365"/>
      <c r="DN92" s="365"/>
      <c r="DO92" s="365"/>
      <c r="DP92" s="365"/>
      <c r="DQ92" s="365"/>
      <c r="DR92" s="365"/>
      <c r="DS92" s="365"/>
    </row>
    <row r="93" spans="1:123" s="53" customFormat="1" ht="42.75" hidden="1" customHeight="1" x14ac:dyDescent="0.3">
      <c r="A93" s="5" t="s">
        <v>68</v>
      </c>
      <c r="B93" s="339"/>
      <c r="C93" s="339"/>
      <c r="D93" s="29" t="s">
        <v>69</v>
      </c>
      <c r="E93" s="113">
        <f>SUM(E94)</f>
        <v>0</v>
      </c>
      <c r="F93" s="340">
        <f t="shared" ref="F93:R93" si="22">SUM(F94)</f>
        <v>0</v>
      </c>
      <c r="G93" s="340">
        <f t="shared" si="22"/>
        <v>0</v>
      </c>
      <c r="H93" s="340">
        <f t="shared" si="22"/>
        <v>0</v>
      </c>
      <c r="I93" s="340">
        <f t="shared" si="22"/>
        <v>0</v>
      </c>
      <c r="J93" s="340">
        <f t="shared" si="22"/>
        <v>0</v>
      </c>
      <c r="K93" s="340">
        <f t="shared" si="22"/>
        <v>0</v>
      </c>
      <c r="L93" s="340">
        <f t="shared" si="22"/>
        <v>0</v>
      </c>
      <c r="M93" s="340">
        <f t="shared" si="22"/>
        <v>0</v>
      </c>
      <c r="N93" s="340">
        <f t="shared" si="22"/>
        <v>0</v>
      </c>
      <c r="O93" s="340">
        <f t="shared" si="22"/>
        <v>0</v>
      </c>
      <c r="P93" s="340">
        <f t="shared" si="22"/>
        <v>0</v>
      </c>
      <c r="Q93" s="340">
        <f t="shared" si="22"/>
        <v>0</v>
      </c>
      <c r="R93" s="340">
        <f t="shared" si="22"/>
        <v>0</v>
      </c>
      <c r="S93" s="341"/>
      <c r="T93" s="52">
        <f t="shared" ref="T93:T94" si="23">SUM(E93,J93)</f>
        <v>0</v>
      </c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341"/>
      <c r="AW93" s="341"/>
      <c r="AX93" s="341"/>
      <c r="AY93" s="341"/>
      <c r="AZ93" s="341"/>
      <c r="BA93" s="341"/>
      <c r="BB93" s="341"/>
      <c r="BC93" s="341"/>
      <c r="BD93" s="341"/>
      <c r="BE93" s="341"/>
      <c r="BF93" s="341"/>
      <c r="BG93" s="341"/>
      <c r="BH93" s="341"/>
      <c r="BI93" s="341"/>
      <c r="BJ93" s="341"/>
      <c r="BK93" s="341"/>
      <c r="BL93" s="341"/>
      <c r="BM93" s="341"/>
      <c r="BN93" s="341"/>
      <c r="BO93" s="341"/>
      <c r="BP93" s="341"/>
      <c r="BQ93" s="341"/>
      <c r="BR93" s="341"/>
      <c r="BS93" s="341"/>
      <c r="BT93" s="341"/>
      <c r="BU93" s="341"/>
      <c r="BV93" s="341"/>
      <c r="BW93" s="341"/>
      <c r="BX93" s="341"/>
      <c r="BY93" s="341"/>
      <c r="BZ93" s="341"/>
      <c r="CA93" s="341"/>
      <c r="CB93" s="341"/>
      <c r="CC93" s="341"/>
      <c r="CD93" s="341"/>
      <c r="CE93" s="341"/>
      <c r="CF93" s="341"/>
      <c r="CG93" s="341"/>
      <c r="CH93" s="341"/>
      <c r="CI93" s="341"/>
      <c r="CJ93" s="341"/>
      <c r="CK93" s="341"/>
      <c r="CL93" s="341"/>
      <c r="CM93" s="341"/>
      <c r="CN93" s="341"/>
      <c r="CO93" s="341"/>
      <c r="CP93" s="341"/>
      <c r="CQ93" s="341"/>
      <c r="CR93" s="341"/>
      <c r="CS93" s="341"/>
      <c r="CT93" s="341"/>
      <c r="CU93" s="341"/>
      <c r="CV93" s="341"/>
      <c r="CW93" s="341"/>
      <c r="CX93" s="341"/>
      <c r="CY93" s="341"/>
      <c r="CZ93" s="341"/>
      <c r="DA93" s="341"/>
      <c r="DB93" s="341"/>
      <c r="DC93" s="341"/>
      <c r="DD93" s="341"/>
      <c r="DE93" s="341"/>
      <c r="DF93" s="341"/>
      <c r="DG93" s="341"/>
      <c r="DH93" s="341"/>
      <c r="DI93" s="341"/>
      <c r="DJ93" s="341"/>
      <c r="DK93" s="341"/>
      <c r="DL93" s="341"/>
      <c r="DM93" s="341"/>
      <c r="DN93" s="341"/>
      <c r="DO93" s="341"/>
      <c r="DP93" s="341"/>
      <c r="DQ93" s="341"/>
      <c r="DR93" s="341"/>
      <c r="DS93" s="341"/>
    </row>
    <row r="94" spans="1:123" s="53" customFormat="1" ht="42" hidden="1" customHeight="1" x14ac:dyDescent="0.3">
      <c r="A94" s="5" t="s">
        <v>70</v>
      </c>
      <c r="B94" s="339"/>
      <c r="C94" s="339"/>
      <c r="D94" s="29" t="s">
        <v>69</v>
      </c>
      <c r="E94" s="113">
        <f>SUM(E95:E102)</f>
        <v>0</v>
      </c>
      <c r="F94" s="113">
        <f t="shared" ref="F94:R94" si="24">SUM(F95:F102)</f>
        <v>0</v>
      </c>
      <c r="G94" s="113">
        <f t="shared" si="24"/>
        <v>0</v>
      </c>
      <c r="H94" s="113">
        <f t="shared" si="24"/>
        <v>0</v>
      </c>
      <c r="I94" s="113">
        <f t="shared" si="24"/>
        <v>0</v>
      </c>
      <c r="J94" s="113">
        <f t="shared" si="24"/>
        <v>0</v>
      </c>
      <c r="K94" s="113">
        <f t="shared" si="24"/>
        <v>0</v>
      </c>
      <c r="L94" s="113">
        <f t="shared" si="24"/>
        <v>0</v>
      </c>
      <c r="M94" s="113">
        <f t="shared" si="24"/>
        <v>0</v>
      </c>
      <c r="N94" s="113">
        <f t="shared" si="24"/>
        <v>0</v>
      </c>
      <c r="O94" s="113">
        <f t="shared" si="24"/>
        <v>0</v>
      </c>
      <c r="P94" s="113">
        <f t="shared" si="24"/>
        <v>0</v>
      </c>
      <c r="Q94" s="113">
        <f t="shared" si="24"/>
        <v>0</v>
      </c>
      <c r="R94" s="113">
        <f t="shared" si="24"/>
        <v>0</v>
      </c>
      <c r="T94" s="52">
        <f t="shared" si="23"/>
        <v>0</v>
      </c>
    </row>
    <row r="95" spans="1:123" s="53" customFormat="1" ht="47.25" hidden="1" customHeight="1" x14ac:dyDescent="0.3">
      <c r="A95" s="8" t="s">
        <v>273</v>
      </c>
      <c r="B95" s="367" t="s">
        <v>63</v>
      </c>
      <c r="C95" s="367" t="s">
        <v>64</v>
      </c>
      <c r="D95" s="342" t="s">
        <v>85</v>
      </c>
      <c r="E95" s="106">
        <f t="shared" ref="E95:E101" si="25">SUM(F95,I95)</f>
        <v>0</v>
      </c>
      <c r="F95" s="75"/>
      <c r="G95" s="77"/>
      <c r="H95" s="77"/>
      <c r="I95" s="77"/>
      <c r="J95" s="76">
        <f t="shared" ref="J95:J102" si="26">SUM(L95,O95)</f>
        <v>0</v>
      </c>
      <c r="K95" s="77"/>
      <c r="L95" s="77"/>
      <c r="M95" s="77"/>
      <c r="N95" s="77"/>
      <c r="O95" s="77"/>
      <c r="P95" s="77"/>
      <c r="Q95" s="351"/>
      <c r="R95" s="78">
        <f>SUM(J95,E95)</f>
        <v>0</v>
      </c>
    </row>
    <row r="96" spans="1:123" s="53" customFormat="1" ht="40.5" hidden="1" customHeight="1" x14ac:dyDescent="0.3">
      <c r="A96" s="22" t="s">
        <v>74</v>
      </c>
      <c r="B96" s="22" t="s">
        <v>75</v>
      </c>
      <c r="C96" s="22" t="s">
        <v>76</v>
      </c>
      <c r="D96" s="368" t="s">
        <v>77</v>
      </c>
      <c r="E96" s="106">
        <f>SUM(F96,I96)</f>
        <v>0</v>
      </c>
      <c r="F96" s="75"/>
      <c r="G96" s="78"/>
      <c r="H96" s="78"/>
      <c r="I96" s="78"/>
      <c r="J96" s="75">
        <f>SUM(L96,O96)</f>
        <v>0</v>
      </c>
      <c r="K96" s="106"/>
      <c r="L96" s="106"/>
      <c r="M96" s="106"/>
      <c r="N96" s="106"/>
      <c r="O96" s="106"/>
      <c r="P96" s="106"/>
      <c r="Q96" s="106"/>
      <c r="R96" s="106">
        <f>SUM(J96,E96)</f>
        <v>0</v>
      </c>
    </row>
    <row r="97" spans="1:20" s="2" customFormat="1" ht="24" hidden="1" customHeight="1" x14ac:dyDescent="0.3">
      <c r="A97" s="22" t="s">
        <v>274</v>
      </c>
      <c r="B97" s="369" t="s">
        <v>275</v>
      </c>
      <c r="C97" s="369" t="s">
        <v>276</v>
      </c>
      <c r="D97" s="368" t="s">
        <v>277</v>
      </c>
      <c r="E97" s="106">
        <f t="shared" si="25"/>
        <v>0</v>
      </c>
      <c r="F97" s="75"/>
      <c r="G97" s="78"/>
      <c r="H97" s="78"/>
      <c r="I97" s="78"/>
      <c r="J97" s="76">
        <f t="shared" si="26"/>
        <v>0</v>
      </c>
      <c r="K97" s="78"/>
      <c r="L97" s="78"/>
      <c r="M97" s="78"/>
      <c r="N97" s="78"/>
      <c r="O97" s="78"/>
      <c r="P97" s="78"/>
      <c r="Q97" s="78"/>
      <c r="R97" s="78">
        <f t="shared" ref="R97:R101" si="27">SUM(J97,E97)</f>
        <v>0</v>
      </c>
    </row>
    <row r="98" spans="1:20" s="2" customFormat="1" ht="37.5" hidden="1" customHeight="1" x14ac:dyDescent="0.3">
      <c r="A98" s="22" t="s">
        <v>278</v>
      </c>
      <c r="B98" s="22" t="s">
        <v>279</v>
      </c>
      <c r="C98" s="22" t="s">
        <v>280</v>
      </c>
      <c r="D98" s="18" t="s">
        <v>281</v>
      </c>
      <c r="E98" s="106">
        <f t="shared" si="25"/>
        <v>0</v>
      </c>
      <c r="F98" s="75"/>
      <c r="G98" s="78"/>
      <c r="H98" s="78"/>
      <c r="I98" s="78"/>
      <c r="J98" s="76">
        <f t="shared" si="26"/>
        <v>0</v>
      </c>
      <c r="K98" s="78"/>
      <c r="L98" s="78"/>
      <c r="M98" s="78"/>
      <c r="N98" s="78"/>
      <c r="O98" s="78"/>
      <c r="P98" s="78"/>
      <c r="Q98" s="78"/>
      <c r="R98" s="78">
        <f t="shared" si="27"/>
        <v>0</v>
      </c>
    </row>
    <row r="99" spans="1:20" s="2" customFormat="1" ht="31.5" hidden="1" customHeight="1" x14ac:dyDescent="0.3">
      <c r="A99" s="17" t="s">
        <v>282</v>
      </c>
      <c r="B99" s="17" t="s">
        <v>283</v>
      </c>
      <c r="C99" s="17" t="s">
        <v>284</v>
      </c>
      <c r="D99" s="370" t="s">
        <v>285</v>
      </c>
      <c r="E99" s="75">
        <f t="shared" si="25"/>
        <v>0</v>
      </c>
      <c r="F99" s="75"/>
      <c r="G99" s="76"/>
      <c r="H99" s="76"/>
      <c r="I99" s="76"/>
      <c r="J99" s="76">
        <f t="shared" si="26"/>
        <v>0</v>
      </c>
      <c r="K99" s="76"/>
      <c r="L99" s="76"/>
      <c r="M99" s="76"/>
      <c r="N99" s="76"/>
      <c r="O99" s="76"/>
      <c r="P99" s="76"/>
      <c r="Q99" s="78"/>
      <c r="R99" s="78">
        <f t="shared" si="27"/>
        <v>0</v>
      </c>
    </row>
    <row r="100" spans="1:20" s="2" customFormat="1" ht="27" hidden="1" customHeight="1" x14ac:dyDescent="0.3">
      <c r="A100" s="17" t="s">
        <v>286</v>
      </c>
      <c r="B100" s="17" t="s">
        <v>287</v>
      </c>
      <c r="C100" s="17" t="s">
        <v>284</v>
      </c>
      <c r="D100" s="25" t="s">
        <v>288</v>
      </c>
      <c r="E100" s="106">
        <f t="shared" si="25"/>
        <v>0</v>
      </c>
      <c r="F100" s="75"/>
      <c r="G100" s="78"/>
      <c r="H100" s="78"/>
      <c r="I100" s="78"/>
      <c r="J100" s="76">
        <f t="shared" si="26"/>
        <v>0</v>
      </c>
      <c r="K100" s="76"/>
      <c r="L100" s="78"/>
      <c r="M100" s="78"/>
      <c r="N100" s="78"/>
      <c r="O100" s="78"/>
      <c r="P100" s="78"/>
      <c r="Q100" s="78"/>
      <c r="R100" s="78">
        <f t="shared" si="27"/>
        <v>0</v>
      </c>
    </row>
    <row r="101" spans="1:20" s="2" customFormat="1" ht="27" hidden="1" customHeight="1" x14ac:dyDescent="0.3">
      <c r="A101" s="17" t="s">
        <v>71</v>
      </c>
      <c r="B101" s="17" t="s">
        <v>72</v>
      </c>
      <c r="C101" s="17" t="s">
        <v>16</v>
      </c>
      <c r="D101" s="25" t="s">
        <v>73</v>
      </c>
      <c r="E101" s="106">
        <f t="shared" si="25"/>
        <v>0</v>
      </c>
      <c r="F101" s="75"/>
      <c r="G101" s="78"/>
      <c r="H101" s="78"/>
      <c r="I101" s="78"/>
      <c r="J101" s="76">
        <f t="shared" si="26"/>
        <v>0</v>
      </c>
      <c r="K101" s="76"/>
      <c r="L101" s="78"/>
      <c r="M101" s="78"/>
      <c r="N101" s="78"/>
      <c r="O101" s="78"/>
      <c r="P101" s="78"/>
      <c r="Q101" s="78"/>
      <c r="R101" s="78">
        <f t="shared" si="27"/>
        <v>0</v>
      </c>
    </row>
    <row r="102" spans="1:20" s="2" customFormat="1" ht="42" hidden="1" customHeight="1" x14ac:dyDescent="0.3">
      <c r="A102" s="17" t="s">
        <v>289</v>
      </c>
      <c r="B102" s="17" t="s">
        <v>290</v>
      </c>
      <c r="C102" s="17" t="s">
        <v>19</v>
      </c>
      <c r="D102" s="25" t="s">
        <v>291</v>
      </c>
      <c r="E102" s="78">
        <f>SUM(F102,I102)</f>
        <v>0</v>
      </c>
      <c r="F102" s="75"/>
      <c r="G102" s="78"/>
      <c r="H102" s="78"/>
      <c r="I102" s="78"/>
      <c r="J102" s="106">
        <f t="shared" si="26"/>
        <v>0</v>
      </c>
      <c r="K102" s="76"/>
      <c r="L102" s="78"/>
      <c r="M102" s="78"/>
      <c r="N102" s="78"/>
      <c r="O102" s="78"/>
      <c r="P102" s="78"/>
      <c r="Q102" s="78"/>
      <c r="R102" s="106">
        <f t="shared" ref="R102" si="28">SUM(E102,J102)</f>
        <v>0</v>
      </c>
    </row>
    <row r="103" spans="1:20" s="2" customFormat="1" ht="55.5" hidden="1" customHeight="1" x14ac:dyDescent="0.3">
      <c r="A103" s="5" t="s">
        <v>320</v>
      </c>
      <c r="B103" s="339"/>
      <c r="C103" s="339"/>
      <c r="D103" s="29" t="s">
        <v>88</v>
      </c>
      <c r="E103" s="113">
        <f>SUM(E104)</f>
        <v>0</v>
      </c>
      <c r="F103" s="113">
        <f t="shared" ref="F103:R104" si="29">SUM(F104)</f>
        <v>0</v>
      </c>
      <c r="G103" s="113">
        <f t="shared" si="29"/>
        <v>0</v>
      </c>
      <c r="H103" s="113">
        <f t="shared" si="29"/>
        <v>0</v>
      </c>
      <c r="I103" s="113">
        <f t="shared" si="29"/>
        <v>0</v>
      </c>
      <c r="J103" s="113">
        <f t="shared" si="29"/>
        <v>0</v>
      </c>
      <c r="K103" s="113">
        <f t="shared" si="29"/>
        <v>0</v>
      </c>
      <c r="L103" s="113">
        <f t="shared" si="29"/>
        <v>0</v>
      </c>
      <c r="M103" s="113">
        <f t="shared" si="29"/>
        <v>0</v>
      </c>
      <c r="N103" s="113">
        <f t="shared" si="29"/>
        <v>0</v>
      </c>
      <c r="O103" s="113">
        <f t="shared" si="29"/>
        <v>0</v>
      </c>
      <c r="P103" s="113">
        <f t="shared" si="29"/>
        <v>0</v>
      </c>
      <c r="Q103" s="113">
        <f t="shared" si="29"/>
        <v>0</v>
      </c>
      <c r="R103" s="113">
        <f>SUM(J103,E103)</f>
        <v>0</v>
      </c>
      <c r="T103" s="52">
        <f t="shared" ref="T103:T104" si="30">SUM(E103,J103)</f>
        <v>0</v>
      </c>
    </row>
    <row r="104" spans="1:20" s="2" customFormat="1" ht="56.25" hidden="1" customHeight="1" x14ac:dyDescent="0.3">
      <c r="A104" s="5" t="s">
        <v>321</v>
      </c>
      <c r="B104" s="339"/>
      <c r="C104" s="339"/>
      <c r="D104" s="29" t="s">
        <v>88</v>
      </c>
      <c r="E104" s="113">
        <f>SUM(E105)</f>
        <v>0</v>
      </c>
      <c r="F104" s="113">
        <f t="shared" si="29"/>
        <v>0</v>
      </c>
      <c r="G104" s="113">
        <f t="shared" si="29"/>
        <v>0</v>
      </c>
      <c r="H104" s="113">
        <f t="shared" si="29"/>
        <v>0</v>
      </c>
      <c r="I104" s="113">
        <f t="shared" si="29"/>
        <v>0</v>
      </c>
      <c r="J104" s="113">
        <f t="shared" si="29"/>
        <v>0</v>
      </c>
      <c r="K104" s="113">
        <f t="shared" si="29"/>
        <v>0</v>
      </c>
      <c r="L104" s="113">
        <f t="shared" si="29"/>
        <v>0</v>
      </c>
      <c r="M104" s="113">
        <f t="shared" si="29"/>
        <v>0</v>
      </c>
      <c r="N104" s="113">
        <f t="shared" si="29"/>
        <v>0</v>
      </c>
      <c r="O104" s="113">
        <f t="shared" si="29"/>
        <v>0</v>
      </c>
      <c r="P104" s="113">
        <f t="shared" si="29"/>
        <v>0</v>
      </c>
      <c r="Q104" s="113">
        <f t="shared" si="29"/>
        <v>0</v>
      </c>
      <c r="R104" s="113">
        <f t="shared" si="29"/>
        <v>0</v>
      </c>
      <c r="T104" s="52">
        <f t="shared" si="30"/>
        <v>0</v>
      </c>
    </row>
    <row r="105" spans="1:20" s="2" customFormat="1" ht="57.75" hidden="1" customHeight="1" x14ac:dyDescent="0.3">
      <c r="A105" s="369" t="s">
        <v>318</v>
      </c>
      <c r="B105" s="369" t="s">
        <v>63</v>
      </c>
      <c r="C105" s="369" t="s">
        <v>64</v>
      </c>
      <c r="D105" s="342" t="s">
        <v>85</v>
      </c>
      <c r="E105" s="106">
        <f>SUM(F105,I105)</f>
        <v>0</v>
      </c>
      <c r="F105" s="78"/>
      <c r="G105" s="106"/>
      <c r="H105" s="359"/>
      <c r="I105" s="359"/>
      <c r="J105" s="75">
        <f>SUM(L105,O105)</f>
        <v>0</v>
      </c>
      <c r="K105" s="371"/>
      <c r="L105" s="359"/>
      <c r="M105" s="359"/>
      <c r="N105" s="359"/>
      <c r="O105" s="359"/>
      <c r="P105" s="359"/>
      <c r="Q105" s="359"/>
      <c r="R105" s="106">
        <f t="shared" ref="R105" si="31">SUM(J105,E105)</f>
        <v>0</v>
      </c>
    </row>
    <row r="106" spans="1:20" s="2" customFormat="1" ht="21.75" hidden="1" customHeight="1" x14ac:dyDescent="0.3">
      <c r="A106" s="369"/>
      <c r="B106" s="369"/>
      <c r="C106" s="369"/>
      <c r="D106" s="36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106">
        <f>SUM(J106,E106)</f>
        <v>0</v>
      </c>
    </row>
    <row r="107" spans="1:20" s="2" customFormat="1" ht="56.25" hidden="1" customHeight="1" x14ac:dyDescent="0.3">
      <c r="A107" s="5" t="s">
        <v>453</v>
      </c>
      <c r="B107" s="339"/>
      <c r="C107" s="339"/>
      <c r="D107" s="29" t="s">
        <v>86</v>
      </c>
      <c r="E107" s="113">
        <f>SUM(E108)</f>
        <v>0</v>
      </c>
      <c r="F107" s="113">
        <f t="shared" ref="F107:Q108" si="32">SUM(F108)</f>
        <v>0</v>
      </c>
      <c r="G107" s="113">
        <f t="shared" si="32"/>
        <v>0</v>
      </c>
      <c r="H107" s="113">
        <f t="shared" si="32"/>
        <v>0</v>
      </c>
      <c r="I107" s="113">
        <f t="shared" si="32"/>
        <v>0</v>
      </c>
      <c r="J107" s="113">
        <f t="shared" si="32"/>
        <v>0</v>
      </c>
      <c r="K107" s="113">
        <f t="shared" si="32"/>
        <v>0</v>
      </c>
      <c r="L107" s="113">
        <f t="shared" si="32"/>
        <v>0</v>
      </c>
      <c r="M107" s="113">
        <f t="shared" si="32"/>
        <v>0</v>
      </c>
      <c r="N107" s="113">
        <f t="shared" si="32"/>
        <v>0</v>
      </c>
      <c r="O107" s="113">
        <f t="shared" si="32"/>
        <v>0</v>
      </c>
      <c r="P107" s="113">
        <f t="shared" si="32"/>
        <v>0</v>
      </c>
      <c r="Q107" s="113">
        <f t="shared" si="32"/>
        <v>0</v>
      </c>
      <c r="R107" s="113">
        <f>SUM(J107,E107)</f>
        <v>0</v>
      </c>
      <c r="T107" s="52">
        <f t="shared" ref="T107:T108" si="33">SUM(E107,J107)</f>
        <v>0</v>
      </c>
    </row>
    <row r="108" spans="1:20" s="2" customFormat="1" ht="56.25" hidden="1" customHeight="1" x14ac:dyDescent="0.3">
      <c r="A108" s="5" t="s">
        <v>454</v>
      </c>
      <c r="B108" s="339"/>
      <c r="C108" s="339"/>
      <c r="D108" s="29" t="s">
        <v>86</v>
      </c>
      <c r="E108" s="113">
        <f>SUM(E109)</f>
        <v>0</v>
      </c>
      <c r="F108" s="113">
        <f t="shared" si="32"/>
        <v>0</v>
      </c>
      <c r="G108" s="113">
        <f t="shared" si="32"/>
        <v>0</v>
      </c>
      <c r="H108" s="113">
        <f t="shared" si="32"/>
        <v>0</v>
      </c>
      <c r="I108" s="113">
        <f t="shared" si="32"/>
        <v>0</v>
      </c>
      <c r="J108" s="113">
        <f t="shared" si="32"/>
        <v>0</v>
      </c>
      <c r="K108" s="113">
        <f t="shared" si="32"/>
        <v>0</v>
      </c>
      <c r="L108" s="113">
        <f t="shared" si="32"/>
        <v>0</v>
      </c>
      <c r="M108" s="113">
        <f t="shared" si="32"/>
        <v>0</v>
      </c>
      <c r="N108" s="113">
        <f t="shared" si="32"/>
        <v>0</v>
      </c>
      <c r="O108" s="113">
        <f t="shared" si="32"/>
        <v>0</v>
      </c>
      <c r="P108" s="113">
        <f t="shared" si="32"/>
        <v>0</v>
      </c>
      <c r="Q108" s="113">
        <f t="shared" si="32"/>
        <v>0</v>
      </c>
      <c r="R108" s="113">
        <f>SUM(J108,E108)</f>
        <v>0</v>
      </c>
      <c r="T108" s="52">
        <f t="shared" si="33"/>
        <v>0</v>
      </c>
    </row>
    <row r="109" spans="1:20" s="2" customFormat="1" ht="62.25" hidden="1" customHeight="1" x14ac:dyDescent="0.3">
      <c r="A109" s="22" t="s">
        <v>455</v>
      </c>
      <c r="B109" s="22" t="s">
        <v>63</v>
      </c>
      <c r="C109" s="8" t="s">
        <v>64</v>
      </c>
      <c r="D109" s="342" t="s">
        <v>85</v>
      </c>
      <c r="E109" s="106">
        <f>SUM(F109,I109)</f>
        <v>0</v>
      </c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106">
        <f>SUM(J109,E109)</f>
        <v>0</v>
      </c>
    </row>
    <row r="110" spans="1:20" s="2" customFormat="1" ht="59.25" hidden="1" customHeight="1" x14ac:dyDescent="0.3">
      <c r="A110" s="5" t="s">
        <v>32</v>
      </c>
      <c r="B110" s="5"/>
      <c r="C110" s="5"/>
      <c r="D110" s="6" t="s">
        <v>33</v>
      </c>
      <c r="E110" s="50">
        <f>SUM(E111)</f>
        <v>0</v>
      </c>
      <c r="F110" s="51">
        <f t="shared" ref="F110:Q110" si="34">SUM(F111)</f>
        <v>0</v>
      </c>
      <c r="G110" s="51">
        <f t="shared" si="34"/>
        <v>0</v>
      </c>
      <c r="H110" s="51">
        <f t="shared" si="34"/>
        <v>0</v>
      </c>
      <c r="I110" s="51">
        <f t="shared" si="34"/>
        <v>0</v>
      </c>
      <c r="J110" s="51">
        <f t="shared" si="34"/>
        <v>0</v>
      </c>
      <c r="K110" s="51">
        <f t="shared" si="34"/>
        <v>0</v>
      </c>
      <c r="L110" s="51">
        <f t="shared" si="34"/>
        <v>0</v>
      </c>
      <c r="M110" s="51">
        <f t="shared" si="34"/>
        <v>0</v>
      </c>
      <c r="N110" s="51">
        <f t="shared" si="34"/>
        <v>0</v>
      </c>
      <c r="O110" s="51">
        <f t="shared" si="34"/>
        <v>0</v>
      </c>
      <c r="P110" s="372">
        <f t="shared" si="34"/>
        <v>0</v>
      </c>
      <c r="Q110" s="372">
        <f t="shared" si="34"/>
        <v>0</v>
      </c>
      <c r="R110" s="113">
        <f t="shared" si="5"/>
        <v>0</v>
      </c>
      <c r="T110" s="52">
        <f>SUM(E110,J110)</f>
        <v>0</v>
      </c>
    </row>
    <row r="111" spans="1:20" s="2" customFormat="1" ht="57.75" hidden="1" customHeight="1" x14ac:dyDescent="0.3">
      <c r="A111" s="5" t="s">
        <v>34</v>
      </c>
      <c r="B111" s="5"/>
      <c r="C111" s="5"/>
      <c r="D111" s="6" t="s">
        <v>33</v>
      </c>
      <c r="E111" s="50">
        <f t="shared" ref="E111:R111" si="35">SUM(E112:E124)</f>
        <v>0</v>
      </c>
      <c r="F111" s="50">
        <f t="shared" si="35"/>
        <v>0</v>
      </c>
      <c r="G111" s="50">
        <f t="shared" si="35"/>
        <v>0</v>
      </c>
      <c r="H111" s="50">
        <f t="shared" si="35"/>
        <v>0</v>
      </c>
      <c r="I111" s="50">
        <f t="shared" si="35"/>
        <v>0</v>
      </c>
      <c r="J111" s="50">
        <f t="shared" si="35"/>
        <v>0</v>
      </c>
      <c r="K111" s="50">
        <f t="shared" si="35"/>
        <v>0</v>
      </c>
      <c r="L111" s="50">
        <f t="shared" si="35"/>
        <v>0</v>
      </c>
      <c r="M111" s="50">
        <f t="shared" si="35"/>
        <v>0</v>
      </c>
      <c r="N111" s="50">
        <f t="shared" si="35"/>
        <v>0</v>
      </c>
      <c r="O111" s="50">
        <f t="shared" si="35"/>
        <v>0</v>
      </c>
      <c r="P111" s="50">
        <f t="shared" si="35"/>
        <v>0</v>
      </c>
      <c r="Q111" s="50">
        <f t="shared" si="35"/>
        <v>0</v>
      </c>
      <c r="R111" s="50">
        <f t="shared" si="35"/>
        <v>0</v>
      </c>
      <c r="T111" s="52">
        <f>SUM(E111,J111)</f>
        <v>0</v>
      </c>
    </row>
    <row r="112" spans="1:20" s="2" customFormat="1" ht="56.25" hidden="1" customHeight="1" x14ac:dyDescent="0.3">
      <c r="A112" s="8" t="s">
        <v>221</v>
      </c>
      <c r="B112" s="8" t="s">
        <v>63</v>
      </c>
      <c r="C112" s="8" t="s">
        <v>64</v>
      </c>
      <c r="D112" s="342" t="s">
        <v>85</v>
      </c>
      <c r="E112" s="75">
        <f t="shared" ref="E112:E123" si="36">SUM(F112,I112)</f>
        <v>0</v>
      </c>
      <c r="F112" s="75"/>
      <c r="G112" s="76"/>
      <c r="H112" s="76"/>
      <c r="I112" s="76"/>
      <c r="J112" s="75">
        <f t="shared" ref="J112:J121" si="37">SUM(L112,O112)</f>
        <v>0</v>
      </c>
      <c r="K112" s="75"/>
      <c r="L112" s="373"/>
      <c r="M112" s="373"/>
      <c r="N112" s="373"/>
      <c r="O112" s="75"/>
      <c r="P112" s="373"/>
      <c r="Q112" s="373"/>
      <c r="R112" s="78">
        <f t="shared" si="5"/>
        <v>0</v>
      </c>
    </row>
    <row r="113" spans="1:20" s="2" customFormat="1" ht="23.25" hidden="1" customHeight="1" x14ac:dyDescent="0.3">
      <c r="A113" s="8" t="s">
        <v>222</v>
      </c>
      <c r="B113" s="22" t="s">
        <v>223</v>
      </c>
      <c r="C113" s="114" t="s">
        <v>224</v>
      </c>
      <c r="D113" s="115" t="s">
        <v>225</v>
      </c>
      <c r="E113" s="75">
        <f t="shared" si="36"/>
        <v>0</v>
      </c>
      <c r="F113" s="75"/>
      <c r="G113" s="76"/>
      <c r="H113" s="76"/>
      <c r="I113" s="76"/>
      <c r="J113" s="75">
        <f t="shared" si="37"/>
        <v>0</v>
      </c>
      <c r="K113" s="75"/>
      <c r="L113" s="373"/>
      <c r="M113" s="373"/>
      <c r="N113" s="373"/>
      <c r="O113" s="75"/>
      <c r="P113" s="373"/>
      <c r="Q113" s="373"/>
      <c r="R113" s="78">
        <f t="shared" si="5"/>
        <v>0</v>
      </c>
    </row>
    <row r="114" spans="1:20" s="2" customFormat="1" ht="57" hidden="1" customHeight="1" x14ac:dyDescent="0.3">
      <c r="A114" s="15" t="s">
        <v>35</v>
      </c>
      <c r="B114" s="8" t="s">
        <v>36</v>
      </c>
      <c r="C114" s="8" t="s">
        <v>37</v>
      </c>
      <c r="D114" s="16" t="s">
        <v>38</v>
      </c>
      <c r="E114" s="75">
        <f t="shared" si="36"/>
        <v>0</v>
      </c>
      <c r="F114" s="75"/>
      <c r="G114" s="374"/>
      <c r="H114" s="374"/>
      <c r="I114" s="374"/>
      <c r="J114" s="76">
        <f t="shared" si="37"/>
        <v>0</v>
      </c>
      <c r="K114" s="76"/>
      <c r="L114" s="373"/>
      <c r="M114" s="373"/>
      <c r="N114" s="373"/>
      <c r="O114" s="76"/>
      <c r="P114" s="373"/>
      <c r="Q114" s="373"/>
      <c r="R114" s="78">
        <f t="shared" si="5"/>
        <v>0</v>
      </c>
    </row>
    <row r="115" spans="1:20" s="375" customFormat="1" ht="36.75" hidden="1" customHeight="1" x14ac:dyDescent="0.3">
      <c r="A115" s="15" t="s">
        <v>226</v>
      </c>
      <c r="B115" s="15" t="s">
        <v>163</v>
      </c>
      <c r="C115" s="15" t="s">
        <v>60</v>
      </c>
      <c r="D115" s="105" t="s">
        <v>164</v>
      </c>
      <c r="E115" s="75">
        <f t="shared" si="36"/>
        <v>0</v>
      </c>
      <c r="F115" s="75"/>
      <c r="G115" s="374"/>
      <c r="H115" s="374"/>
      <c r="I115" s="374"/>
      <c r="J115" s="76">
        <f t="shared" si="37"/>
        <v>0</v>
      </c>
      <c r="K115" s="75"/>
      <c r="L115" s="374"/>
      <c r="M115" s="374"/>
      <c r="N115" s="374"/>
      <c r="O115" s="75"/>
      <c r="P115" s="374"/>
      <c r="Q115" s="374"/>
      <c r="R115" s="78">
        <f t="shared" si="5"/>
        <v>0</v>
      </c>
    </row>
    <row r="116" spans="1:20" s="375" customFormat="1" ht="35.25" hidden="1" customHeight="1" x14ac:dyDescent="0.3">
      <c r="A116" s="15" t="s">
        <v>227</v>
      </c>
      <c r="B116" s="15" t="s">
        <v>228</v>
      </c>
      <c r="C116" s="15" t="s">
        <v>167</v>
      </c>
      <c r="D116" s="105" t="s">
        <v>229</v>
      </c>
      <c r="E116" s="75">
        <f t="shared" si="36"/>
        <v>0</v>
      </c>
      <c r="F116" s="75"/>
      <c r="G116" s="374"/>
      <c r="H116" s="374"/>
      <c r="I116" s="374"/>
      <c r="J116" s="76">
        <f t="shared" si="37"/>
        <v>0</v>
      </c>
      <c r="K116" s="76"/>
      <c r="L116" s="374"/>
      <c r="M116" s="374"/>
      <c r="N116" s="374"/>
      <c r="O116" s="76"/>
      <c r="P116" s="374"/>
      <c r="Q116" s="374"/>
      <c r="R116" s="78">
        <f t="shared" si="5"/>
        <v>0</v>
      </c>
    </row>
    <row r="117" spans="1:20" s="375" customFormat="1" ht="35.25" hidden="1" customHeight="1" x14ac:dyDescent="0.3">
      <c r="A117" s="15" t="s">
        <v>230</v>
      </c>
      <c r="B117" s="15" t="s">
        <v>231</v>
      </c>
      <c r="C117" s="15" t="s">
        <v>167</v>
      </c>
      <c r="D117" s="105" t="s">
        <v>232</v>
      </c>
      <c r="E117" s="75">
        <f t="shared" si="36"/>
        <v>0</v>
      </c>
      <c r="F117" s="75"/>
      <c r="G117" s="374"/>
      <c r="H117" s="374"/>
      <c r="I117" s="374"/>
      <c r="J117" s="76">
        <f t="shared" si="37"/>
        <v>0</v>
      </c>
      <c r="K117" s="76"/>
      <c r="L117" s="374"/>
      <c r="M117" s="374"/>
      <c r="N117" s="374"/>
      <c r="O117" s="76"/>
      <c r="P117" s="374"/>
      <c r="Q117" s="374"/>
      <c r="R117" s="78">
        <f t="shared" si="5"/>
        <v>0</v>
      </c>
    </row>
    <row r="118" spans="1:20" s="375" customFormat="1" ht="22.5" hidden="1" customHeight="1" x14ac:dyDescent="0.3">
      <c r="A118" s="15" t="s">
        <v>233</v>
      </c>
      <c r="B118" s="15" t="s">
        <v>179</v>
      </c>
      <c r="C118" s="8" t="s">
        <v>167</v>
      </c>
      <c r="D118" s="10" t="s">
        <v>180</v>
      </c>
      <c r="E118" s="75">
        <f t="shared" si="36"/>
        <v>0</v>
      </c>
      <c r="F118" s="75"/>
      <c r="G118" s="374"/>
      <c r="H118" s="374"/>
      <c r="I118" s="374"/>
      <c r="J118" s="76">
        <f t="shared" si="37"/>
        <v>0</v>
      </c>
      <c r="K118" s="76"/>
      <c r="L118" s="374"/>
      <c r="M118" s="374"/>
      <c r="N118" s="374"/>
      <c r="O118" s="76"/>
      <c r="P118" s="374"/>
      <c r="Q118" s="374"/>
      <c r="R118" s="78">
        <f t="shared" si="5"/>
        <v>0</v>
      </c>
    </row>
    <row r="119" spans="1:20" s="2" customFormat="1" ht="39" hidden="1" customHeight="1" x14ac:dyDescent="0.3">
      <c r="A119" s="17" t="s">
        <v>39</v>
      </c>
      <c r="B119" s="17" t="s">
        <v>40</v>
      </c>
      <c r="C119" s="17" t="s">
        <v>16</v>
      </c>
      <c r="D119" s="18" t="s">
        <v>41</v>
      </c>
      <c r="E119" s="75">
        <f t="shared" si="36"/>
        <v>0</v>
      </c>
      <c r="F119" s="75"/>
      <c r="G119" s="374"/>
      <c r="H119" s="374"/>
      <c r="I119" s="374"/>
      <c r="J119" s="76">
        <f t="shared" si="37"/>
        <v>0</v>
      </c>
      <c r="K119" s="76"/>
      <c r="L119" s="376"/>
      <c r="M119" s="376"/>
      <c r="N119" s="376"/>
      <c r="O119" s="76"/>
      <c r="P119" s="376"/>
      <c r="Q119" s="374"/>
      <c r="R119" s="78">
        <f t="shared" si="5"/>
        <v>0</v>
      </c>
    </row>
    <row r="120" spans="1:20" s="2" customFormat="1" ht="25.5" hidden="1" customHeight="1" x14ac:dyDescent="0.3">
      <c r="A120" s="7" t="s">
        <v>234</v>
      </c>
      <c r="B120" s="8" t="s">
        <v>50</v>
      </c>
      <c r="C120" s="8" t="s">
        <v>16</v>
      </c>
      <c r="D120" s="9" t="s">
        <v>51</v>
      </c>
      <c r="E120" s="75">
        <f>SUM(F120,I120)</f>
        <v>0</v>
      </c>
      <c r="F120" s="75"/>
      <c r="G120" s="374"/>
      <c r="H120" s="374"/>
      <c r="I120" s="374"/>
      <c r="J120" s="76">
        <f t="shared" si="37"/>
        <v>0</v>
      </c>
      <c r="K120" s="75"/>
      <c r="L120" s="376"/>
      <c r="M120" s="376"/>
      <c r="N120" s="376"/>
      <c r="O120" s="75"/>
      <c r="P120" s="376"/>
      <c r="Q120" s="374"/>
      <c r="R120" s="78">
        <f t="shared" si="5"/>
        <v>0</v>
      </c>
    </row>
    <row r="121" spans="1:20" s="2" customFormat="1" ht="36.75" hidden="1" customHeight="1" x14ac:dyDescent="0.3">
      <c r="A121" s="8" t="s">
        <v>42</v>
      </c>
      <c r="B121" s="8" t="s">
        <v>43</v>
      </c>
      <c r="C121" s="8" t="s">
        <v>16</v>
      </c>
      <c r="D121" s="9" t="s">
        <v>44</v>
      </c>
      <c r="E121" s="75">
        <f>SUM(F121,I121)</f>
        <v>0</v>
      </c>
      <c r="F121" s="75"/>
      <c r="G121" s="76"/>
      <c r="H121" s="76"/>
      <c r="I121" s="76"/>
      <c r="J121" s="76">
        <f t="shared" si="37"/>
        <v>0</v>
      </c>
      <c r="K121" s="75"/>
      <c r="L121" s="373"/>
      <c r="M121" s="373"/>
      <c r="N121" s="373"/>
      <c r="O121" s="75"/>
      <c r="P121" s="374"/>
      <c r="Q121" s="373"/>
      <c r="R121" s="78">
        <f t="shared" si="5"/>
        <v>0</v>
      </c>
    </row>
    <row r="122" spans="1:20" s="385" customFormat="1" ht="51" hidden="1" customHeight="1" x14ac:dyDescent="0.3">
      <c r="A122" s="377" t="s">
        <v>235</v>
      </c>
      <c r="B122" s="377" t="s">
        <v>190</v>
      </c>
      <c r="C122" s="378" t="s">
        <v>191</v>
      </c>
      <c r="D122" s="379" t="s">
        <v>192</v>
      </c>
      <c r="E122" s="380">
        <f t="shared" si="36"/>
        <v>0</v>
      </c>
      <c r="F122" s="380"/>
      <c r="G122" s="381"/>
      <c r="H122" s="381"/>
      <c r="I122" s="381"/>
      <c r="J122" s="382"/>
      <c r="K122" s="382"/>
      <c r="L122" s="383"/>
      <c r="M122" s="383"/>
      <c r="N122" s="383"/>
      <c r="O122" s="382"/>
      <c r="P122" s="383"/>
      <c r="Q122" s="381"/>
      <c r="R122" s="384">
        <f t="shared" si="5"/>
        <v>0</v>
      </c>
    </row>
    <row r="123" spans="1:20" s="2" customFormat="1" ht="24.75" hidden="1" customHeight="1" x14ac:dyDescent="0.3">
      <c r="A123" s="17" t="s">
        <v>236</v>
      </c>
      <c r="B123" s="8" t="s">
        <v>28</v>
      </c>
      <c r="C123" s="8" t="s">
        <v>29</v>
      </c>
      <c r="D123" s="159" t="s">
        <v>30</v>
      </c>
      <c r="E123" s="75">
        <f t="shared" si="36"/>
        <v>0</v>
      </c>
      <c r="F123" s="75"/>
      <c r="G123" s="76"/>
      <c r="H123" s="76"/>
      <c r="I123" s="76"/>
      <c r="J123" s="75"/>
      <c r="K123" s="75"/>
      <c r="L123" s="76"/>
      <c r="M123" s="76"/>
      <c r="N123" s="76"/>
      <c r="O123" s="75"/>
      <c r="P123" s="76"/>
      <c r="Q123" s="76"/>
      <c r="R123" s="384">
        <f t="shared" si="5"/>
        <v>0</v>
      </c>
    </row>
    <row r="124" spans="1:20" s="2" customFormat="1" ht="35.25" hidden="1" customHeight="1" x14ac:dyDescent="0.3">
      <c r="A124" s="8" t="s">
        <v>45</v>
      </c>
      <c r="B124" s="8" t="s">
        <v>26</v>
      </c>
      <c r="C124" s="8" t="s">
        <v>16</v>
      </c>
      <c r="D124" s="9" t="s">
        <v>27</v>
      </c>
      <c r="E124" s="75">
        <f>SUM(F124,I124)</f>
        <v>0</v>
      </c>
      <c r="F124" s="75"/>
      <c r="G124" s="76"/>
      <c r="H124" s="76"/>
      <c r="I124" s="76"/>
      <c r="J124" s="75">
        <f>SUM(L124,O124)</f>
        <v>0</v>
      </c>
      <c r="K124" s="75"/>
      <c r="L124" s="373"/>
      <c r="M124" s="373"/>
      <c r="N124" s="373"/>
      <c r="O124" s="75"/>
      <c r="P124" s="374"/>
      <c r="Q124" s="373"/>
      <c r="R124" s="78">
        <f t="shared" si="5"/>
        <v>0</v>
      </c>
    </row>
    <row r="125" spans="1:20" s="2" customFormat="1" ht="55.5" hidden="1" customHeight="1" x14ac:dyDescent="0.3">
      <c r="A125" s="5" t="s">
        <v>81</v>
      </c>
      <c r="B125" s="339"/>
      <c r="C125" s="339"/>
      <c r="D125" s="29" t="s">
        <v>82</v>
      </c>
      <c r="E125" s="113">
        <f>SUM(E126)</f>
        <v>0</v>
      </c>
      <c r="F125" s="113">
        <f t="shared" ref="F125:Q126" si="38">SUM(F126)</f>
        <v>0</v>
      </c>
      <c r="G125" s="113">
        <f t="shared" si="38"/>
        <v>0</v>
      </c>
      <c r="H125" s="113">
        <f t="shared" si="38"/>
        <v>0</v>
      </c>
      <c r="I125" s="113">
        <f t="shared" si="38"/>
        <v>0</v>
      </c>
      <c r="J125" s="113">
        <f t="shared" si="38"/>
        <v>0</v>
      </c>
      <c r="K125" s="113">
        <f t="shared" si="38"/>
        <v>0</v>
      </c>
      <c r="L125" s="113">
        <f t="shared" si="38"/>
        <v>0</v>
      </c>
      <c r="M125" s="113">
        <f t="shared" si="38"/>
        <v>0</v>
      </c>
      <c r="N125" s="113">
        <f t="shared" si="38"/>
        <v>0</v>
      </c>
      <c r="O125" s="113">
        <f t="shared" si="38"/>
        <v>0</v>
      </c>
      <c r="P125" s="113">
        <f t="shared" si="38"/>
        <v>0</v>
      </c>
      <c r="Q125" s="113">
        <f t="shared" si="38"/>
        <v>0</v>
      </c>
      <c r="R125" s="113">
        <f t="shared" ref="R125:R130" si="39">SUM(J125,E125)</f>
        <v>0</v>
      </c>
      <c r="T125" s="52">
        <f t="shared" ref="T125:T126" si="40">SUM(E125,J125)</f>
        <v>0</v>
      </c>
    </row>
    <row r="126" spans="1:20" s="2" customFormat="1" ht="57" hidden="1" customHeight="1" x14ac:dyDescent="0.3">
      <c r="A126" s="5" t="s">
        <v>83</v>
      </c>
      <c r="B126" s="339"/>
      <c r="C126" s="339"/>
      <c r="D126" s="29" t="s">
        <v>82</v>
      </c>
      <c r="E126" s="113">
        <f>SUM(E127)</f>
        <v>0</v>
      </c>
      <c r="F126" s="113">
        <f t="shared" si="38"/>
        <v>0</v>
      </c>
      <c r="G126" s="113">
        <f t="shared" si="38"/>
        <v>0</v>
      </c>
      <c r="H126" s="113">
        <f t="shared" si="38"/>
        <v>0</v>
      </c>
      <c r="I126" s="113">
        <f t="shared" si="38"/>
        <v>0</v>
      </c>
      <c r="J126" s="113">
        <f t="shared" si="38"/>
        <v>0</v>
      </c>
      <c r="K126" s="113">
        <f t="shared" si="38"/>
        <v>0</v>
      </c>
      <c r="L126" s="113">
        <f t="shared" si="38"/>
        <v>0</v>
      </c>
      <c r="M126" s="113">
        <f t="shared" si="38"/>
        <v>0</v>
      </c>
      <c r="N126" s="113">
        <f t="shared" si="38"/>
        <v>0</v>
      </c>
      <c r="O126" s="113">
        <f t="shared" si="38"/>
        <v>0</v>
      </c>
      <c r="P126" s="113">
        <f t="shared" si="38"/>
        <v>0</v>
      </c>
      <c r="Q126" s="113">
        <f t="shared" si="38"/>
        <v>0</v>
      </c>
      <c r="R126" s="113">
        <f t="shared" si="39"/>
        <v>0</v>
      </c>
      <c r="T126" s="52">
        <f t="shared" si="40"/>
        <v>0</v>
      </c>
    </row>
    <row r="127" spans="1:20" s="2" customFormat="1" ht="54" hidden="1" customHeight="1" x14ac:dyDescent="0.3">
      <c r="A127" s="22" t="s">
        <v>84</v>
      </c>
      <c r="B127" s="22" t="s">
        <v>63</v>
      </c>
      <c r="C127" s="8" t="s">
        <v>64</v>
      </c>
      <c r="D127" s="342" t="s">
        <v>85</v>
      </c>
      <c r="E127" s="106">
        <f>SUM(F127,I127)</f>
        <v>0</v>
      </c>
      <c r="F127" s="78"/>
      <c r="G127" s="78"/>
      <c r="H127" s="78"/>
      <c r="I127" s="78"/>
      <c r="J127" s="75">
        <f>SUM(L127,O127)</f>
        <v>0</v>
      </c>
      <c r="K127" s="78"/>
      <c r="L127" s="78"/>
      <c r="M127" s="78"/>
      <c r="N127" s="78"/>
      <c r="O127" s="78"/>
      <c r="P127" s="78"/>
      <c r="Q127" s="78"/>
      <c r="R127" s="106">
        <f t="shared" si="39"/>
        <v>0</v>
      </c>
    </row>
    <row r="128" spans="1:20" s="2" customFormat="1" ht="53.25" hidden="1" customHeight="1" x14ac:dyDescent="0.3">
      <c r="A128" s="5" t="s">
        <v>450</v>
      </c>
      <c r="B128" s="339"/>
      <c r="C128" s="339"/>
      <c r="D128" s="29" t="s">
        <v>87</v>
      </c>
      <c r="E128" s="113">
        <f>SUM(E129)</f>
        <v>0</v>
      </c>
      <c r="F128" s="113">
        <f t="shared" ref="F128:Q129" si="41">SUM(F129)</f>
        <v>0</v>
      </c>
      <c r="G128" s="113">
        <f t="shared" si="41"/>
        <v>0</v>
      </c>
      <c r="H128" s="113">
        <f t="shared" si="41"/>
        <v>0</v>
      </c>
      <c r="I128" s="113">
        <f t="shared" si="41"/>
        <v>0</v>
      </c>
      <c r="J128" s="113">
        <f t="shared" si="41"/>
        <v>0</v>
      </c>
      <c r="K128" s="113">
        <f t="shared" si="41"/>
        <v>0</v>
      </c>
      <c r="L128" s="113">
        <f t="shared" si="41"/>
        <v>0</v>
      </c>
      <c r="M128" s="113">
        <f t="shared" si="41"/>
        <v>0</v>
      </c>
      <c r="N128" s="113">
        <f t="shared" si="41"/>
        <v>0</v>
      </c>
      <c r="O128" s="113">
        <f t="shared" si="41"/>
        <v>0</v>
      </c>
      <c r="P128" s="113">
        <f t="shared" si="41"/>
        <v>0</v>
      </c>
      <c r="Q128" s="113">
        <f t="shared" si="41"/>
        <v>0</v>
      </c>
      <c r="R128" s="113">
        <f t="shared" si="39"/>
        <v>0</v>
      </c>
      <c r="T128" s="52">
        <f t="shared" ref="T128:T129" si="42">SUM(E128,J128)</f>
        <v>0</v>
      </c>
    </row>
    <row r="129" spans="1:221" s="2" customFormat="1" ht="60" hidden="1" customHeight="1" x14ac:dyDescent="0.3">
      <c r="A129" s="5" t="s">
        <v>451</v>
      </c>
      <c r="B129" s="339"/>
      <c r="C129" s="339"/>
      <c r="D129" s="29" t="s">
        <v>87</v>
      </c>
      <c r="E129" s="113">
        <f>SUM(E130)</f>
        <v>0</v>
      </c>
      <c r="F129" s="113">
        <f t="shared" si="41"/>
        <v>0</v>
      </c>
      <c r="G129" s="113">
        <f t="shared" si="41"/>
        <v>0</v>
      </c>
      <c r="H129" s="113">
        <f t="shared" si="41"/>
        <v>0</v>
      </c>
      <c r="I129" s="113">
        <f t="shared" si="41"/>
        <v>0</v>
      </c>
      <c r="J129" s="113">
        <f t="shared" si="41"/>
        <v>0</v>
      </c>
      <c r="K129" s="113">
        <f t="shared" si="41"/>
        <v>0</v>
      </c>
      <c r="L129" s="113">
        <f t="shared" si="41"/>
        <v>0</v>
      </c>
      <c r="M129" s="113">
        <f t="shared" si="41"/>
        <v>0</v>
      </c>
      <c r="N129" s="113">
        <f t="shared" si="41"/>
        <v>0</v>
      </c>
      <c r="O129" s="113">
        <f t="shared" si="41"/>
        <v>0</v>
      </c>
      <c r="P129" s="113">
        <f t="shared" si="41"/>
        <v>0</v>
      </c>
      <c r="Q129" s="113">
        <f t="shared" si="41"/>
        <v>0</v>
      </c>
      <c r="R129" s="113">
        <f t="shared" si="39"/>
        <v>0</v>
      </c>
      <c r="T129" s="52">
        <f t="shared" si="42"/>
        <v>0</v>
      </c>
    </row>
    <row r="130" spans="1:221" s="2" customFormat="1" ht="8.25" hidden="1" customHeight="1" x14ac:dyDescent="0.3">
      <c r="A130" s="369" t="s">
        <v>452</v>
      </c>
      <c r="B130" s="369" t="s">
        <v>63</v>
      </c>
      <c r="C130" s="369" t="s">
        <v>64</v>
      </c>
      <c r="D130" s="342" t="s">
        <v>85</v>
      </c>
      <c r="E130" s="106">
        <f>SUM(F130,I130)</f>
        <v>0</v>
      </c>
      <c r="F130" s="78"/>
      <c r="G130" s="78"/>
      <c r="H130" s="78"/>
      <c r="I130" s="78"/>
      <c r="J130" s="75">
        <f>SUM(L130,O130)</f>
        <v>0</v>
      </c>
      <c r="K130" s="78"/>
      <c r="L130" s="78"/>
      <c r="M130" s="78"/>
      <c r="N130" s="78"/>
      <c r="O130" s="78"/>
      <c r="P130" s="78"/>
      <c r="Q130" s="78"/>
      <c r="R130" s="106">
        <f t="shared" si="39"/>
        <v>0</v>
      </c>
    </row>
    <row r="131" spans="1:221" s="2" customFormat="1" ht="61.5" customHeight="1" x14ac:dyDescent="0.3">
      <c r="A131" s="5" t="s">
        <v>322</v>
      </c>
      <c r="B131" s="386"/>
      <c r="C131" s="386"/>
      <c r="D131" s="29" t="s">
        <v>89</v>
      </c>
      <c r="E131" s="113">
        <f>SUM(E132)</f>
        <v>36000</v>
      </c>
      <c r="F131" s="113">
        <f t="shared" ref="F131:Q132" si="43">SUM(F132)</f>
        <v>36000</v>
      </c>
      <c r="G131" s="113">
        <f t="shared" si="43"/>
        <v>0</v>
      </c>
      <c r="H131" s="113">
        <f t="shared" si="43"/>
        <v>0</v>
      </c>
      <c r="I131" s="113">
        <f t="shared" si="43"/>
        <v>0</v>
      </c>
      <c r="J131" s="113">
        <f t="shared" si="43"/>
        <v>0</v>
      </c>
      <c r="K131" s="113">
        <f t="shared" si="43"/>
        <v>0</v>
      </c>
      <c r="L131" s="113">
        <f t="shared" si="43"/>
        <v>0</v>
      </c>
      <c r="M131" s="113">
        <f t="shared" si="43"/>
        <v>0</v>
      </c>
      <c r="N131" s="113">
        <f t="shared" si="43"/>
        <v>0</v>
      </c>
      <c r="O131" s="113">
        <f t="shared" si="43"/>
        <v>0</v>
      </c>
      <c r="P131" s="387">
        <f t="shared" si="43"/>
        <v>0</v>
      </c>
      <c r="Q131" s="387">
        <f t="shared" si="43"/>
        <v>0</v>
      </c>
      <c r="R131" s="113">
        <f>SUM(J131,E131)</f>
        <v>36000</v>
      </c>
      <c r="T131" s="52">
        <f t="shared" ref="T131:T132" si="44">SUM(E131,J131)</f>
        <v>36000</v>
      </c>
    </row>
    <row r="132" spans="1:221" s="2" customFormat="1" ht="60" customHeight="1" x14ac:dyDescent="0.3">
      <c r="A132" s="5" t="s">
        <v>323</v>
      </c>
      <c r="B132" s="386"/>
      <c r="C132" s="386"/>
      <c r="D132" s="29" t="s">
        <v>89</v>
      </c>
      <c r="E132" s="113">
        <f>SUM(E133)</f>
        <v>36000</v>
      </c>
      <c r="F132" s="113">
        <f t="shared" si="43"/>
        <v>36000</v>
      </c>
      <c r="G132" s="113">
        <f t="shared" si="43"/>
        <v>0</v>
      </c>
      <c r="H132" s="113">
        <f t="shared" si="43"/>
        <v>0</v>
      </c>
      <c r="I132" s="113">
        <f t="shared" si="43"/>
        <v>0</v>
      </c>
      <c r="J132" s="113">
        <f t="shared" si="43"/>
        <v>0</v>
      </c>
      <c r="K132" s="113">
        <f t="shared" si="43"/>
        <v>0</v>
      </c>
      <c r="L132" s="113">
        <f t="shared" si="43"/>
        <v>0</v>
      </c>
      <c r="M132" s="113">
        <f t="shared" si="43"/>
        <v>0</v>
      </c>
      <c r="N132" s="113">
        <f t="shared" si="43"/>
        <v>0</v>
      </c>
      <c r="O132" s="113">
        <f t="shared" si="43"/>
        <v>0</v>
      </c>
      <c r="P132" s="387">
        <f t="shared" si="43"/>
        <v>0</v>
      </c>
      <c r="Q132" s="387">
        <f t="shared" si="43"/>
        <v>0</v>
      </c>
      <c r="R132" s="113">
        <f>SUM(J132,E132)</f>
        <v>36000</v>
      </c>
      <c r="T132" s="52">
        <f t="shared" si="44"/>
        <v>36000</v>
      </c>
    </row>
    <row r="133" spans="1:221" s="2" customFormat="1" ht="63" customHeight="1" x14ac:dyDescent="0.3">
      <c r="A133" s="369" t="s">
        <v>311</v>
      </c>
      <c r="B133" s="369" t="s">
        <v>63</v>
      </c>
      <c r="C133" s="369" t="s">
        <v>64</v>
      </c>
      <c r="D133" s="342" t="s">
        <v>85</v>
      </c>
      <c r="E133" s="106">
        <f>SUM(F133,I133)</f>
        <v>36000</v>
      </c>
      <c r="F133" s="78">
        <v>36000</v>
      </c>
      <c r="G133" s="106"/>
      <c r="H133" s="359"/>
      <c r="I133" s="359"/>
      <c r="J133" s="75">
        <f>SUM(L133,O133)</f>
        <v>0</v>
      </c>
      <c r="K133" s="371"/>
      <c r="L133" s="359"/>
      <c r="M133" s="359"/>
      <c r="N133" s="359"/>
      <c r="O133" s="359"/>
      <c r="P133" s="359"/>
      <c r="Q133" s="359"/>
      <c r="R133" s="106">
        <f>SUM(J133,E133)</f>
        <v>36000</v>
      </c>
    </row>
    <row r="134" spans="1:221" s="111" customFormat="1" ht="33.75" hidden="1" customHeight="1" x14ac:dyDescent="0.3">
      <c r="A134" s="26" t="s">
        <v>78</v>
      </c>
      <c r="B134" s="125"/>
      <c r="C134" s="125"/>
      <c r="D134" s="27" t="s">
        <v>79</v>
      </c>
      <c r="E134" s="126">
        <f>SUM(E135)</f>
        <v>0</v>
      </c>
      <c r="F134" s="127">
        <f t="shared" ref="F134:Q134" si="45">SUM(F135)</f>
        <v>0</v>
      </c>
      <c r="G134" s="127">
        <f t="shared" si="45"/>
        <v>0</v>
      </c>
      <c r="H134" s="127">
        <f t="shared" si="45"/>
        <v>0</v>
      </c>
      <c r="I134" s="127">
        <f t="shared" si="45"/>
        <v>0</v>
      </c>
      <c r="J134" s="127">
        <f t="shared" si="45"/>
        <v>0</v>
      </c>
      <c r="K134" s="127">
        <f t="shared" si="45"/>
        <v>0</v>
      </c>
      <c r="L134" s="127">
        <f t="shared" si="45"/>
        <v>0</v>
      </c>
      <c r="M134" s="127">
        <f t="shared" si="45"/>
        <v>0</v>
      </c>
      <c r="N134" s="127">
        <f t="shared" si="45"/>
        <v>0</v>
      </c>
      <c r="O134" s="127">
        <f t="shared" si="45"/>
        <v>0</v>
      </c>
      <c r="P134" s="127">
        <f t="shared" si="45"/>
        <v>0</v>
      </c>
      <c r="Q134" s="127">
        <f t="shared" si="45"/>
        <v>0</v>
      </c>
      <c r="R134" s="310">
        <f t="shared" ref="R134:R140" si="46">SUM(J134,E134)</f>
        <v>0</v>
      </c>
      <c r="T134" s="128">
        <f t="shared" ref="T134:T135" si="47">SUM(E134,J134)</f>
        <v>0</v>
      </c>
    </row>
    <row r="135" spans="1:221" s="111" customFormat="1" ht="35.25" hidden="1" customHeight="1" x14ac:dyDescent="0.3">
      <c r="A135" s="26" t="s">
        <v>80</v>
      </c>
      <c r="B135" s="125"/>
      <c r="C135" s="125"/>
      <c r="D135" s="27" t="s">
        <v>79</v>
      </c>
      <c r="E135" s="126">
        <f>SUM(E136:E140)</f>
        <v>0</v>
      </c>
      <c r="F135" s="127">
        <f t="shared" ref="F135:P135" si="48">SUM(F136:F140)</f>
        <v>0</v>
      </c>
      <c r="G135" s="127">
        <f t="shared" si="48"/>
        <v>0</v>
      </c>
      <c r="H135" s="127">
        <f t="shared" si="48"/>
        <v>0</v>
      </c>
      <c r="I135" s="127">
        <f t="shared" si="48"/>
        <v>0</v>
      </c>
      <c r="J135" s="127">
        <f t="shared" si="48"/>
        <v>0</v>
      </c>
      <c r="K135" s="127">
        <f t="shared" si="48"/>
        <v>0</v>
      </c>
      <c r="L135" s="127">
        <f t="shared" si="48"/>
        <v>0</v>
      </c>
      <c r="M135" s="127">
        <f t="shared" si="48"/>
        <v>0</v>
      </c>
      <c r="N135" s="127">
        <f t="shared" si="48"/>
        <v>0</v>
      </c>
      <c r="O135" s="127">
        <f t="shared" si="48"/>
        <v>0</v>
      </c>
      <c r="P135" s="127">
        <f t="shared" si="48"/>
        <v>0</v>
      </c>
      <c r="Q135" s="127">
        <f>SUM(Q136)</f>
        <v>0</v>
      </c>
      <c r="R135" s="310">
        <f t="shared" si="46"/>
        <v>0</v>
      </c>
      <c r="T135" s="128">
        <f t="shared" si="47"/>
        <v>0</v>
      </c>
    </row>
    <row r="136" spans="1:221" s="111" customFormat="1" ht="49.5" hidden="1" customHeight="1" x14ac:dyDescent="0.3">
      <c r="A136" s="13" t="s">
        <v>292</v>
      </c>
      <c r="B136" s="54" t="s">
        <v>63</v>
      </c>
      <c r="C136" s="54" t="s">
        <v>64</v>
      </c>
      <c r="D136" s="305" t="s">
        <v>85</v>
      </c>
      <c r="E136" s="57">
        <f>SUM(F136,I136)</f>
        <v>0</v>
      </c>
      <c r="F136" s="129"/>
      <c r="G136" s="124"/>
      <c r="H136" s="124"/>
      <c r="I136" s="124"/>
      <c r="J136" s="96">
        <f t="shared" ref="J136:J139" si="49">SUM(L136,O136)</f>
        <v>0</v>
      </c>
      <c r="K136" s="123"/>
      <c r="L136" s="124"/>
      <c r="M136" s="124"/>
      <c r="N136" s="124"/>
      <c r="O136" s="124"/>
      <c r="P136" s="124"/>
      <c r="Q136" s="124"/>
      <c r="R136" s="96">
        <f t="shared" si="46"/>
        <v>0</v>
      </c>
    </row>
    <row r="137" spans="1:221" s="134" customFormat="1" ht="36.75" hidden="1" customHeight="1" x14ac:dyDescent="0.3">
      <c r="A137" s="130" t="s">
        <v>293</v>
      </c>
      <c r="B137" s="131" t="s">
        <v>294</v>
      </c>
      <c r="C137" s="131" t="s">
        <v>107</v>
      </c>
      <c r="D137" s="30" t="s">
        <v>295</v>
      </c>
      <c r="E137" s="57"/>
      <c r="F137" s="62"/>
      <c r="G137" s="57"/>
      <c r="H137" s="57"/>
      <c r="I137" s="57"/>
      <c r="J137" s="96">
        <f t="shared" si="49"/>
        <v>0</v>
      </c>
      <c r="K137" s="132"/>
      <c r="L137" s="57"/>
      <c r="M137" s="57"/>
      <c r="N137" s="57"/>
      <c r="O137" s="57"/>
      <c r="P137" s="57"/>
      <c r="Q137" s="57"/>
      <c r="R137" s="96">
        <f t="shared" si="46"/>
        <v>0</v>
      </c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133"/>
      <c r="CU137" s="133"/>
      <c r="CV137" s="133"/>
      <c r="CW137" s="133"/>
      <c r="CX137" s="133"/>
      <c r="CY137" s="13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133"/>
      <c r="DJ137" s="133"/>
      <c r="DK137" s="133"/>
      <c r="DL137" s="133"/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/>
      <c r="FG137" s="133"/>
      <c r="FH137" s="133"/>
      <c r="FI137" s="133"/>
      <c r="FJ137" s="133"/>
      <c r="FK137" s="133"/>
      <c r="FL137" s="133"/>
      <c r="FM137" s="133"/>
      <c r="FN137" s="133"/>
      <c r="FO137" s="133"/>
      <c r="FP137" s="133"/>
      <c r="FQ137" s="133"/>
      <c r="FR137" s="133"/>
      <c r="FS137" s="133"/>
      <c r="FT137" s="133"/>
      <c r="FU137" s="133"/>
      <c r="FV137" s="133"/>
      <c r="FW137" s="133"/>
      <c r="FX137" s="133"/>
      <c r="FY137" s="133"/>
      <c r="FZ137" s="133"/>
      <c r="GA137" s="133"/>
      <c r="GB137" s="133"/>
      <c r="GC137" s="133"/>
      <c r="GD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</row>
    <row r="138" spans="1:221" s="134" customFormat="1" ht="22.5" hidden="1" customHeight="1" x14ac:dyDescent="0.3">
      <c r="A138" s="23" t="s">
        <v>296</v>
      </c>
      <c r="B138" s="135" t="s">
        <v>297</v>
      </c>
      <c r="C138" s="135" t="s">
        <v>298</v>
      </c>
      <c r="D138" s="24" t="s">
        <v>299</v>
      </c>
      <c r="E138" s="57">
        <f>SUM(F138,I138)</f>
        <v>0</v>
      </c>
      <c r="F138" s="62"/>
      <c r="G138" s="57"/>
      <c r="H138" s="57"/>
      <c r="I138" s="57"/>
      <c r="J138" s="96">
        <f t="shared" si="49"/>
        <v>0</v>
      </c>
      <c r="K138" s="132"/>
      <c r="L138" s="57"/>
      <c r="M138" s="57"/>
      <c r="N138" s="57"/>
      <c r="O138" s="57"/>
      <c r="P138" s="57"/>
      <c r="Q138" s="57"/>
      <c r="R138" s="96">
        <f t="shared" si="46"/>
        <v>0</v>
      </c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</row>
    <row r="139" spans="1:221" s="111" customFormat="1" ht="24" hidden="1" customHeight="1" x14ac:dyDescent="0.3">
      <c r="A139" s="130" t="s">
        <v>300</v>
      </c>
      <c r="B139" s="23" t="s">
        <v>301</v>
      </c>
      <c r="C139" s="23" t="s">
        <v>107</v>
      </c>
      <c r="D139" s="24" t="s">
        <v>302</v>
      </c>
      <c r="E139" s="62"/>
      <c r="F139" s="62"/>
      <c r="G139" s="57"/>
      <c r="H139" s="57"/>
      <c r="I139" s="57"/>
      <c r="J139" s="96">
        <f t="shared" si="49"/>
        <v>0</v>
      </c>
      <c r="K139" s="132"/>
      <c r="L139" s="57"/>
      <c r="M139" s="57"/>
      <c r="N139" s="57"/>
      <c r="O139" s="57"/>
      <c r="P139" s="57"/>
      <c r="Q139" s="57"/>
      <c r="R139" s="96">
        <f t="shared" si="46"/>
        <v>0</v>
      </c>
    </row>
    <row r="140" spans="1:221" s="111" customFormat="1" ht="21.75" hidden="1" customHeight="1" x14ac:dyDescent="0.3">
      <c r="A140" s="23" t="s">
        <v>303</v>
      </c>
      <c r="B140" s="135" t="s">
        <v>304</v>
      </c>
      <c r="C140" s="135" t="s">
        <v>29</v>
      </c>
      <c r="D140" s="30" t="s">
        <v>305</v>
      </c>
      <c r="E140" s="57">
        <f>SUM(F140,I140)</f>
        <v>0</v>
      </c>
      <c r="F140" s="57"/>
      <c r="G140" s="28"/>
      <c r="H140" s="28"/>
      <c r="I140" s="28"/>
      <c r="J140" s="96">
        <f>SUM(L140,O140)</f>
        <v>0</v>
      </c>
      <c r="K140" s="132"/>
      <c r="L140" s="28"/>
      <c r="M140" s="28"/>
      <c r="N140" s="28"/>
      <c r="O140" s="28"/>
      <c r="P140" s="28"/>
      <c r="Q140" s="28"/>
      <c r="R140" s="96">
        <f t="shared" si="46"/>
        <v>0</v>
      </c>
    </row>
    <row r="141" spans="1:221" s="53" customFormat="1" ht="34.5" customHeight="1" x14ac:dyDescent="0.3">
      <c r="A141" s="136"/>
      <c r="B141" s="136"/>
      <c r="C141" s="136"/>
      <c r="D141" s="137" t="s">
        <v>306</v>
      </c>
      <c r="E141" s="138">
        <f t="shared" ref="E141:R141" si="50">SUM(E14,E62,E82,E94,E104,E108,E111,E126,E129,E135,E132)</f>
        <v>35657</v>
      </c>
      <c r="F141" s="138">
        <f t="shared" si="50"/>
        <v>35657</v>
      </c>
      <c r="G141" s="138">
        <f t="shared" si="50"/>
        <v>0</v>
      </c>
      <c r="H141" s="138">
        <f t="shared" si="50"/>
        <v>0</v>
      </c>
      <c r="I141" s="138">
        <f t="shared" si="50"/>
        <v>0</v>
      </c>
      <c r="J141" s="138">
        <f t="shared" si="50"/>
        <v>0</v>
      </c>
      <c r="K141" s="138">
        <f t="shared" si="50"/>
        <v>0</v>
      </c>
      <c r="L141" s="138">
        <f t="shared" si="50"/>
        <v>0</v>
      </c>
      <c r="M141" s="138">
        <f t="shared" si="50"/>
        <v>0</v>
      </c>
      <c r="N141" s="138">
        <f t="shared" si="50"/>
        <v>0</v>
      </c>
      <c r="O141" s="138">
        <f t="shared" si="50"/>
        <v>0</v>
      </c>
      <c r="P141" s="138">
        <f t="shared" si="50"/>
        <v>0</v>
      </c>
      <c r="Q141" s="138">
        <f t="shared" si="50"/>
        <v>0</v>
      </c>
      <c r="R141" s="138">
        <f t="shared" si="50"/>
        <v>35657</v>
      </c>
      <c r="T141" s="138">
        <f>SUM(T14,T111,T62,T82,T94,T135,T126,T108,T129,T104,T132)</f>
        <v>35657</v>
      </c>
      <c r="U141" s="139">
        <f>SUM(E141,J141)</f>
        <v>35657</v>
      </c>
      <c r="V141" s="139">
        <f>SUM(E141,J141)</f>
        <v>35657</v>
      </c>
    </row>
    <row r="142" spans="1:221" x14ac:dyDescent="0.2">
      <c r="C142" s="140"/>
      <c r="D142" s="141"/>
      <c r="E142" s="142"/>
      <c r="F142" s="143"/>
      <c r="G142" s="144"/>
      <c r="H142" s="144"/>
      <c r="I142" s="144"/>
      <c r="J142" s="145"/>
      <c r="K142" s="145"/>
      <c r="L142" s="144"/>
      <c r="M142" s="144"/>
      <c r="N142" s="144"/>
      <c r="O142" s="144"/>
      <c r="P142" s="144"/>
      <c r="Q142" s="144"/>
      <c r="R142" s="143"/>
    </row>
    <row r="143" spans="1:221" ht="9" customHeight="1" x14ac:dyDescent="0.2">
      <c r="C143" s="140"/>
      <c r="D143" s="141"/>
      <c r="M143" s="144"/>
      <c r="O143" s="144"/>
      <c r="P143" s="144"/>
      <c r="Q143" s="144"/>
      <c r="R143" s="143"/>
    </row>
    <row r="144" spans="1:221" ht="70.5" customHeight="1" x14ac:dyDescent="0.2">
      <c r="C144" s="146"/>
      <c r="D144" s="141"/>
      <c r="Q144" s="144"/>
      <c r="R144" s="143"/>
    </row>
    <row r="145" spans="3:18" x14ac:dyDescent="0.2">
      <c r="C145" s="140"/>
      <c r="D145" s="141"/>
      <c r="O145" s="144"/>
      <c r="P145" s="144"/>
    </row>
    <row r="146" spans="3:18" x14ac:dyDescent="0.2">
      <c r="C146" s="140"/>
      <c r="D146" s="141"/>
    </row>
    <row r="147" spans="3:18" ht="15.75" hidden="1" customHeight="1" x14ac:dyDescent="0.2">
      <c r="C147" s="140"/>
      <c r="D147" s="141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</row>
    <row r="148" spans="3:18" ht="12.75" hidden="1" customHeight="1" x14ac:dyDescent="0.2">
      <c r="C148" s="140"/>
      <c r="E148" s="148"/>
      <c r="F148" s="149"/>
      <c r="G148" s="150"/>
      <c r="H148" s="150"/>
      <c r="I148" s="150"/>
      <c r="J148" s="151"/>
      <c r="K148" s="151"/>
      <c r="L148" s="150"/>
      <c r="M148" s="150"/>
      <c r="N148" s="150"/>
      <c r="O148" s="150"/>
      <c r="P148" s="150"/>
      <c r="Q148" s="150"/>
      <c r="R148" s="149"/>
    </row>
    <row r="149" spans="3:18" hidden="1" x14ac:dyDescent="0.2">
      <c r="C149" s="140"/>
    </row>
    <row r="150" spans="3:18" ht="14.25" hidden="1" customHeight="1" x14ac:dyDescent="0.2">
      <c r="C150" s="140"/>
    </row>
    <row r="151" spans="3:18" ht="12.75" hidden="1" customHeight="1" x14ac:dyDescent="0.2">
      <c r="C151" s="140"/>
    </row>
    <row r="152" spans="3:18" hidden="1" x14ac:dyDescent="0.2">
      <c r="C152" s="140"/>
      <c r="E152" s="33" t="s">
        <v>307</v>
      </c>
    </row>
    <row r="153" spans="3:18" hidden="1" x14ac:dyDescent="0.2">
      <c r="C153" s="140"/>
      <c r="E153" s="148">
        <f>SUM(E17,E20,E23,E26,E27,E29,E32,E33,E34:E42,E43:E60)</f>
        <v>35657</v>
      </c>
      <c r="F153" s="148">
        <f>SUM(F17,F20,F23,F26,F27,F29,F32,F33,F34:F42,F43:F60)</f>
        <v>35657</v>
      </c>
      <c r="G153" s="148">
        <f>SUM(G17,G20,G21-G22,G23,G26,G27,G29,G32,G33,G34,G35,G36,G37,G38,G39,G40:G60,G20,G21,G22,G23,G26,G27,G29,G32,G33,G34,G35,G36,G37,G38,G39)</f>
        <v>0</v>
      </c>
      <c r="H153" s="148">
        <f>SUM(H17,H20,H21-H22,H23,H26,H27,H29,H32,H33,H34,H35,H36,H37,H38,H39,H40:H60,H20,H21,H22,H23,H26,H27,H29,H32,H33,H34,H35,H36,H37,H38,H39)</f>
        <v>0</v>
      </c>
      <c r="I153" s="148">
        <f>SUM(I17,I20,I21-I22,I23,I26,I27,I29,I32,I33,I34,I35,I36,I37,I38,I39,I40:I60,I20,I21,I22,I23,I26,I27,I29,I32,I33,I34,I35,I36,I37,I38,I39)</f>
        <v>0</v>
      </c>
      <c r="J153" s="148">
        <f>SUM(J17,J20,J23,J26,J27,J29,J32,J33,J34:J42,J43:J60)</f>
        <v>0</v>
      </c>
      <c r="K153" s="148">
        <f>SUM(K17,K20,K23,K26,K27,K29,K32,K33,K34:K42,K43:K60)</f>
        <v>0</v>
      </c>
      <c r="R153" s="149">
        <f>SUM(E153,J153)</f>
        <v>35657</v>
      </c>
    </row>
    <row r="154" spans="3:18" ht="22.5" hidden="1" customHeight="1" x14ac:dyDescent="0.2">
      <c r="C154" s="140"/>
      <c r="E154" s="148">
        <f>SUM(E113:E123)</f>
        <v>0</v>
      </c>
      <c r="J154" s="148">
        <f>SUM(J113:J123)</f>
        <v>0</v>
      </c>
      <c r="K154" s="148">
        <f>SUM(K113:K123)</f>
        <v>0</v>
      </c>
      <c r="R154" s="149">
        <f>SUM(E154,J154)</f>
        <v>0</v>
      </c>
    </row>
    <row r="155" spans="3:18" s="111" customFormat="1" ht="12.75" hidden="1" customHeight="1" x14ac:dyDescent="0.2">
      <c r="C155" s="152"/>
      <c r="D155" s="153"/>
      <c r="E155" s="148">
        <v>-400000</v>
      </c>
      <c r="F155" s="34" t="s">
        <v>308</v>
      </c>
      <c r="G155" s="2"/>
      <c r="H155" s="2"/>
      <c r="I155" s="2"/>
      <c r="J155" s="149"/>
      <c r="K155" s="149"/>
      <c r="L155" s="2"/>
      <c r="M155" s="2"/>
      <c r="N155" s="2"/>
      <c r="O155" s="2"/>
      <c r="P155" s="2"/>
      <c r="Q155" s="2"/>
      <c r="R155" s="149">
        <f>SUM(E155,J155)</f>
        <v>-400000</v>
      </c>
    </row>
    <row r="156" spans="3:18" hidden="1" x14ac:dyDescent="0.2">
      <c r="C156" s="140"/>
      <c r="E156" s="148" t="e">
        <f>SUM(#REF!,E90:E91)</f>
        <v>#REF!</v>
      </c>
      <c r="J156" s="148" t="e">
        <f>SUM(#REF!,J90:J91)</f>
        <v>#REF!</v>
      </c>
      <c r="K156" s="149"/>
      <c r="R156" s="149" t="e">
        <f t="shared" ref="R156:R159" si="51">SUM(E156,J156)</f>
        <v>#REF!</v>
      </c>
    </row>
    <row r="157" spans="3:18" hidden="1" x14ac:dyDescent="0.2">
      <c r="C157" s="140"/>
      <c r="E157" s="148"/>
      <c r="J157" s="149"/>
      <c r="K157" s="149"/>
      <c r="R157" s="149">
        <f t="shared" si="51"/>
        <v>0</v>
      </c>
    </row>
    <row r="158" spans="3:18" hidden="1" x14ac:dyDescent="0.2">
      <c r="C158" s="140"/>
      <c r="E158" s="148"/>
      <c r="F158" s="34" t="s">
        <v>309</v>
      </c>
      <c r="J158" s="147"/>
      <c r="K158" s="147"/>
      <c r="R158" s="149">
        <f t="shared" si="51"/>
        <v>0</v>
      </c>
    </row>
    <row r="159" spans="3:18" ht="12.75" hidden="1" customHeight="1" x14ac:dyDescent="0.2">
      <c r="C159" s="140"/>
      <c r="E159" s="154">
        <f>SUM(E100)</f>
        <v>0</v>
      </c>
      <c r="F159" s="155" t="s">
        <v>310</v>
      </c>
      <c r="G159" s="156"/>
      <c r="H159" s="156"/>
      <c r="I159" s="156"/>
      <c r="J159" s="155"/>
      <c r="K159" s="155"/>
      <c r="L159" s="156"/>
      <c r="M159" s="156"/>
      <c r="N159" s="156"/>
      <c r="O159" s="156"/>
      <c r="P159" s="156"/>
      <c r="Q159" s="156"/>
      <c r="R159" s="157">
        <f t="shared" si="51"/>
        <v>0</v>
      </c>
    </row>
    <row r="160" spans="3:18" hidden="1" x14ac:dyDescent="0.2">
      <c r="C160" s="140"/>
    </row>
    <row r="161" spans="3:18" hidden="1" x14ac:dyDescent="0.2">
      <c r="C161" s="140"/>
      <c r="E161" s="151" t="e">
        <f>SUM(E153:E159)</f>
        <v>#REF!</v>
      </c>
      <c r="J161" s="149" t="e">
        <f>SUM(J153:J159)</f>
        <v>#REF!</v>
      </c>
      <c r="K161" s="147">
        <f>SUM(K153:K159)</f>
        <v>0</v>
      </c>
      <c r="R161" s="149" t="e">
        <f>SUM(R153:R159)</f>
        <v>#REF!</v>
      </c>
    </row>
    <row r="162" spans="3:18" x14ac:dyDescent="0.2">
      <c r="C162" s="140"/>
    </row>
    <row r="163" spans="3:18" ht="12.75" customHeight="1" x14ac:dyDescent="0.2">
      <c r="C163" s="140"/>
    </row>
    <row r="164" spans="3:18" x14ac:dyDescent="0.2">
      <c r="C164" s="140"/>
    </row>
    <row r="165" spans="3:18" x14ac:dyDescent="0.2">
      <c r="C165" s="140"/>
    </row>
    <row r="166" spans="3:18" x14ac:dyDescent="0.2">
      <c r="C166" s="140"/>
    </row>
    <row r="167" spans="3:18" ht="12.75" customHeight="1" x14ac:dyDescent="0.2">
      <c r="C167" s="140"/>
    </row>
    <row r="168" spans="3:18" x14ac:dyDescent="0.2">
      <c r="C168" s="140"/>
    </row>
    <row r="169" spans="3:18" x14ac:dyDescent="0.2">
      <c r="C169" s="140"/>
    </row>
    <row r="170" spans="3:18" x14ac:dyDescent="0.2">
      <c r="C170" s="140"/>
    </row>
    <row r="171" spans="3:18" ht="12.75" customHeight="1" x14ac:dyDescent="0.2">
      <c r="C171" s="140"/>
    </row>
    <row r="172" spans="3:18" x14ac:dyDescent="0.2">
      <c r="C172" s="140"/>
    </row>
    <row r="173" spans="3:18" x14ac:dyDescent="0.2">
      <c r="C173" s="140"/>
    </row>
    <row r="174" spans="3:18" x14ac:dyDescent="0.2">
      <c r="C174" s="140"/>
    </row>
    <row r="175" spans="3:18" ht="12.75" customHeight="1" x14ac:dyDescent="0.2">
      <c r="C175" s="140"/>
    </row>
    <row r="176" spans="3:18" x14ac:dyDescent="0.2">
      <c r="C176" s="140"/>
    </row>
    <row r="177" spans="3:3" x14ac:dyDescent="0.2">
      <c r="C177" s="140"/>
    </row>
    <row r="178" spans="3:3" x14ac:dyDescent="0.2">
      <c r="C178" s="140"/>
    </row>
    <row r="179" spans="3:3" ht="12.75" customHeight="1" x14ac:dyDescent="0.2">
      <c r="C179" s="140"/>
    </row>
    <row r="180" spans="3:3" x14ac:dyDescent="0.2">
      <c r="C180" s="140"/>
    </row>
    <row r="181" spans="3:3" x14ac:dyDescent="0.2">
      <c r="C181" s="140"/>
    </row>
    <row r="182" spans="3:3" x14ac:dyDescent="0.2">
      <c r="C182" s="140"/>
    </row>
    <row r="183" spans="3:3" ht="12.75" customHeight="1" x14ac:dyDescent="0.2">
      <c r="C183" s="140"/>
    </row>
    <row r="184" spans="3:3" x14ac:dyDescent="0.2">
      <c r="C184" s="140"/>
    </row>
    <row r="185" spans="3:3" x14ac:dyDescent="0.2">
      <c r="C185" s="140"/>
    </row>
    <row r="186" spans="3:3" x14ac:dyDescent="0.2">
      <c r="C186" s="140"/>
    </row>
    <row r="187" spans="3:3" ht="12.75" customHeight="1" x14ac:dyDescent="0.2">
      <c r="C187" s="140"/>
    </row>
    <row r="188" spans="3:3" x14ac:dyDescent="0.2">
      <c r="C188" s="140"/>
    </row>
    <row r="189" spans="3:3" x14ac:dyDescent="0.2">
      <c r="C189" s="140"/>
    </row>
    <row r="190" spans="3:3" x14ac:dyDescent="0.2">
      <c r="C190" s="140"/>
    </row>
    <row r="191" spans="3:3" ht="12.75" customHeight="1" x14ac:dyDescent="0.2">
      <c r="C191" s="140"/>
    </row>
    <row r="192" spans="3:3" x14ac:dyDescent="0.2">
      <c r="C192" s="140"/>
    </row>
    <row r="193" spans="3:3" x14ac:dyDescent="0.2">
      <c r="C193" s="140"/>
    </row>
    <row r="194" spans="3:3" x14ac:dyDescent="0.2">
      <c r="C194" s="140"/>
    </row>
    <row r="195" spans="3:3" ht="12.75" customHeight="1" x14ac:dyDescent="0.2">
      <c r="C195" s="140"/>
    </row>
    <row r="196" spans="3:3" x14ac:dyDescent="0.2">
      <c r="C196" s="140"/>
    </row>
    <row r="197" spans="3:3" x14ac:dyDescent="0.2">
      <c r="C197" s="140"/>
    </row>
    <row r="198" spans="3:3" x14ac:dyDescent="0.2">
      <c r="C198" s="140"/>
    </row>
    <row r="199" spans="3:3" ht="12.75" customHeight="1" x14ac:dyDescent="0.2">
      <c r="C199" s="140"/>
    </row>
    <row r="200" spans="3:3" x14ac:dyDescent="0.2">
      <c r="C200" s="140"/>
    </row>
    <row r="201" spans="3:3" x14ac:dyDescent="0.2">
      <c r="C201" s="140"/>
    </row>
    <row r="202" spans="3:3" x14ac:dyDescent="0.2">
      <c r="C202" s="140"/>
    </row>
    <row r="203" spans="3:3" ht="12.75" customHeight="1" x14ac:dyDescent="0.2">
      <c r="C203" s="140"/>
    </row>
    <row r="204" spans="3:3" x14ac:dyDescent="0.2">
      <c r="C204" s="140"/>
    </row>
    <row r="205" spans="3:3" x14ac:dyDescent="0.2">
      <c r="C205" s="140"/>
    </row>
    <row r="206" spans="3:3" x14ac:dyDescent="0.2">
      <c r="C206" s="140"/>
    </row>
    <row r="207" spans="3:3" ht="12.75" customHeight="1" x14ac:dyDescent="0.2">
      <c r="C207" s="140"/>
    </row>
    <row r="208" spans="3:3" x14ac:dyDescent="0.2">
      <c r="C208" s="140"/>
    </row>
    <row r="209" spans="3:3" x14ac:dyDescent="0.2">
      <c r="C209" s="140"/>
    </row>
    <row r="210" spans="3:3" x14ac:dyDescent="0.2">
      <c r="C210" s="140"/>
    </row>
    <row r="211" spans="3:3" ht="12.75" customHeight="1" x14ac:dyDescent="0.2">
      <c r="C211" s="140"/>
    </row>
    <row r="212" spans="3:3" x14ac:dyDescent="0.2">
      <c r="C212" s="140"/>
    </row>
    <row r="213" spans="3:3" x14ac:dyDescent="0.2">
      <c r="C213" s="140"/>
    </row>
    <row r="214" spans="3:3" x14ac:dyDescent="0.2">
      <c r="C214" s="140"/>
    </row>
    <row r="215" spans="3:3" ht="12.75" customHeight="1" x14ac:dyDescent="0.2">
      <c r="C215" s="140"/>
    </row>
    <row r="216" spans="3:3" x14ac:dyDescent="0.2">
      <c r="C216" s="140"/>
    </row>
    <row r="217" spans="3:3" x14ac:dyDescent="0.2">
      <c r="C217" s="140"/>
    </row>
    <row r="218" spans="3:3" x14ac:dyDescent="0.2">
      <c r="C218" s="140"/>
    </row>
    <row r="219" spans="3:3" ht="12.75" customHeight="1" x14ac:dyDescent="0.2">
      <c r="C219" s="140"/>
    </row>
    <row r="220" spans="3:3" x14ac:dyDescent="0.2">
      <c r="C220" s="140"/>
    </row>
    <row r="221" spans="3:3" x14ac:dyDescent="0.2">
      <c r="C221" s="140"/>
    </row>
    <row r="222" spans="3:3" x14ac:dyDescent="0.2">
      <c r="C222" s="140"/>
    </row>
    <row r="223" spans="3:3" ht="12.75" customHeight="1" x14ac:dyDescent="0.2">
      <c r="C223" s="140"/>
    </row>
    <row r="224" spans="3:3" x14ac:dyDescent="0.2">
      <c r="C224" s="140"/>
    </row>
    <row r="225" spans="3:3" x14ac:dyDescent="0.2">
      <c r="C225" s="140"/>
    </row>
    <row r="226" spans="3:3" x14ac:dyDescent="0.2">
      <c r="C226" s="140"/>
    </row>
    <row r="227" spans="3:3" ht="12.75" customHeight="1" x14ac:dyDescent="0.2">
      <c r="C227" s="140"/>
    </row>
    <row r="228" spans="3:3" x14ac:dyDescent="0.2">
      <c r="C228" s="140"/>
    </row>
    <row r="229" spans="3:3" x14ac:dyDescent="0.2">
      <c r="C229" s="140"/>
    </row>
    <row r="230" spans="3:3" x14ac:dyDescent="0.2">
      <c r="C230" s="140"/>
    </row>
    <row r="231" spans="3:3" ht="12.75" customHeight="1" x14ac:dyDescent="0.2">
      <c r="C231" s="140"/>
    </row>
    <row r="232" spans="3:3" x14ac:dyDescent="0.2">
      <c r="C232" s="140"/>
    </row>
    <row r="233" spans="3:3" x14ac:dyDescent="0.2">
      <c r="C233" s="140"/>
    </row>
    <row r="234" spans="3:3" x14ac:dyDescent="0.2">
      <c r="C234" s="140"/>
    </row>
    <row r="235" spans="3:3" ht="12.75" customHeight="1" x14ac:dyDescent="0.2">
      <c r="C235" s="140"/>
    </row>
    <row r="236" spans="3:3" x14ac:dyDescent="0.2">
      <c r="C236" s="140"/>
    </row>
    <row r="237" spans="3:3" x14ac:dyDescent="0.2">
      <c r="C237" s="140"/>
    </row>
    <row r="238" spans="3:3" x14ac:dyDescent="0.2">
      <c r="C238" s="140"/>
    </row>
    <row r="239" spans="3:3" ht="12.75" customHeight="1" x14ac:dyDescent="0.2">
      <c r="C239" s="140"/>
    </row>
    <row r="240" spans="3:3" x14ac:dyDescent="0.2">
      <c r="C240" s="140"/>
    </row>
    <row r="241" spans="3:3" x14ac:dyDescent="0.2">
      <c r="C241" s="140"/>
    </row>
    <row r="242" spans="3:3" x14ac:dyDescent="0.2">
      <c r="C242" s="140"/>
    </row>
    <row r="243" spans="3:3" ht="12.75" customHeight="1" x14ac:dyDescent="0.2">
      <c r="C243" s="140"/>
    </row>
    <row r="244" spans="3:3" x14ac:dyDescent="0.2">
      <c r="C244" s="140"/>
    </row>
    <row r="245" spans="3:3" x14ac:dyDescent="0.2">
      <c r="C245" s="140"/>
    </row>
    <row r="246" spans="3:3" x14ac:dyDescent="0.2">
      <c r="C246" s="140"/>
    </row>
    <row r="247" spans="3:3" ht="12.75" customHeight="1" x14ac:dyDescent="0.2">
      <c r="C247" s="140"/>
    </row>
    <row r="248" spans="3:3" x14ac:dyDescent="0.2">
      <c r="C248" s="140"/>
    </row>
    <row r="249" spans="3:3" x14ac:dyDescent="0.2">
      <c r="C249" s="140"/>
    </row>
    <row r="250" spans="3:3" x14ac:dyDescent="0.2">
      <c r="C250" s="140"/>
    </row>
    <row r="251" spans="3:3" ht="12.75" customHeight="1" x14ac:dyDescent="0.2">
      <c r="C251" s="140"/>
    </row>
    <row r="252" spans="3:3" x14ac:dyDescent="0.2">
      <c r="C252" s="140"/>
    </row>
    <row r="253" spans="3:3" x14ac:dyDescent="0.2">
      <c r="C253" s="140"/>
    </row>
    <row r="254" spans="3:3" x14ac:dyDescent="0.2">
      <c r="C254" s="140"/>
    </row>
    <row r="255" spans="3:3" ht="12.75" customHeight="1" x14ac:dyDescent="0.2">
      <c r="C255" s="140"/>
    </row>
    <row r="256" spans="3:3" x14ac:dyDescent="0.2">
      <c r="C256" s="140"/>
    </row>
    <row r="257" spans="3:3" x14ac:dyDescent="0.2">
      <c r="C257" s="140"/>
    </row>
    <row r="258" spans="3:3" x14ac:dyDescent="0.2">
      <c r="C258" s="140"/>
    </row>
    <row r="259" spans="3:3" ht="12.75" customHeight="1" x14ac:dyDescent="0.2">
      <c r="C259" s="140"/>
    </row>
    <row r="260" spans="3:3" x14ac:dyDescent="0.2">
      <c r="C260" s="140"/>
    </row>
    <row r="261" spans="3:3" x14ac:dyDescent="0.2">
      <c r="C261" s="140"/>
    </row>
    <row r="262" spans="3:3" x14ac:dyDescent="0.2">
      <c r="C262" s="140"/>
    </row>
    <row r="263" spans="3:3" ht="12.75" customHeight="1" x14ac:dyDescent="0.2">
      <c r="C263" s="140"/>
    </row>
    <row r="264" spans="3:3" x14ac:dyDescent="0.2">
      <c r="C264" s="140"/>
    </row>
    <row r="265" spans="3:3" x14ac:dyDescent="0.2">
      <c r="C265" s="140"/>
    </row>
    <row r="266" spans="3:3" x14ac:dyDescent="0.2">
      <c r="C266" s="140"/>
    </row>
    <row r="267" spans="3:3" ht="12.75" customHeight="1" x14ac:dyDescent="0.2">
      <c r="C267" s="140"/>
    </row>
    <row r="268" spans="3:3" x14ac:dyDescent="0.2">
      <c r="C268" s="140"/>
    </row>
    <row r="269" spans="3:3" x14ac:dyDescent="0.2">
      <c r="C269" s="140"/>
    </row>
    <row r="270" spans="3:3" x14ac:dyDescent="0.2">
      <c r="C270" s="140"/>
    </row>
    <row r="271" spans="3:3" ht="12.75" customHeight="1" x14ac:dyDescent="0.2">
      <c r="C271" s="140"/>
    </row>
    <row r="272" spans="3:3" x14ac:dyDescent="0.2">
      <c r="C272" s="140"/>
    </row>
    <row r="273" spans="3:3" x14ac:dyDescent="0.2">
      <c r="C273" s="140"/>
    </row>
    <row r="274" spans="3:3" x14ac:dyDescent="0.2">
      <c r="C274" s="140"/>
    </row>
    <row r="275" spans="3:3" ht="12.75" customHeight="1" x14ac:dyDescent="0.2">
      <c r="C275" s="140"/>
    </row>
    <row r="276" spans="3:3" x14ac:dyDescent="0.2">
      <c r="C276" s="140"/>
    </row>
    <row r="277" spans="3:3" x14ac:dyDescent="0.2">
      <c r="C277" s="140"/>
    </row>
    <row r="278" spans="3:3" x14ac:dyDescent="0.2">
      <c r="C278" s="140"/>
    </row>
    <row r="279" spans="3:3" ht="12.75" customHeight="1" x14ac:dyDescent="0.2">
      <c r="C279" s="140"/>
    </row>
    <row r="280" spans="3:3" x14ac:dyDescent="0.2">
      <c r="C280" s="140"/>
    </row>
    <row r="281" spans="3:3" x14ac:dyDescent="0.2">
      <c r="C281" s="140"/>
    </row>
    <row r="282" spans="3:3" x14ac:dyDescent="0.2">
      <c r="C282" s="140"/>
    </row>
    <row r="283" spans="3:3" ht="12.75" customHeight="1" x14ac:dyDescent="0.2">
      <c r="C283" s="140"/>
    </row>
    <row r="284" spans="3:3" x14ac:dyDescent="0.2">
      <c r="C284" s="140"/>
    </row>
    <row r="285" spans="3:3" x14ac:dyDescent="0.2">
      <c r="C285" s="140"/>
    </row>
    <row r="286" spans="3:3" x14ac:dyDescent="0.2">
      <c r="C286" s="140"/>
    </row>
    <row r="287" spans="3:3" ht="12.75" customHeight="1" x14ac:dyDescent="0.2">
      <c r="C287" s="140"/>
    </row>
    <row r="288" spans="3:3" x14ac:dyDescent="0.2">
      <c r="C288" s="140"/>
    </row>
    <row r="289" spans="3:3" x14ac:dyDescent="0.2">
      <c r="C289" s="140"/>
    </row>
    <row r="290" spans="3:3" x14ac:dyDescent="0.2">
      <c r="C290" s="140"/>
    </row>
    <row r="291" spans="3:3" ht="12.75" customHeight="1" x14ac:dyDescent="0.2">
      <c r="C291" s="140"/>
    </row>
    <row r="292" spans="3:3" x14ac:dyDescent="0.2">
      <c r="C292" s="140"/>
    </row>
    <row r="293" spans="3:3" x14ac:dyDescent="0.2">
      <c r="C293" s="140"/>
    </row>
    <row r="294" spans="3:3" x14ac:dyDescent="0.2">
      <c r="C294" s="140"/>
    </row>
    <row r="295" spans="3:3" ht="12.75" customHeight="1" x14ac:dyDescent="0.2">
      <c r="C295" s="140"/>
    </row>
    <row r="296" spans="3:3" x14ac:dyDescent="0.2">
      <c r="C296" s="140"/>
    </row>
    <row r="297" spans="3:3" x14ac:dyDescent="0.2">
      <c r="C297" s="140"/>
    </row>
    <row r="298" spans="3:3" x14ac:dyDescent="0.2">
      <c r="C298" s="140"/>
    </row>
    <row r="299" spans="3:3" ht="12.75" customHeight="1" x14ac:dyDescent="0.2">
      <c r="C299" s="140"/>
    </row>
    <row r="300" spans="3:3" x14ac:dyDescent="0.2">
      <c r="C300" s="140"/>
    </row>
    <row r="301" spans="3:3" x14ac:dyDescent="0.2">
      <c r="C301" s="140"/>
    </row>
    <row r="302" spans="3:3" x14ac:dyDescent="0.2">
      <c r="C302" s="140"/>
    </row>
    <row r="303" spans="3:3" ht="12.75" customHeight="1" x14ac:dyDescent="0.2">
      <c r="C303" s="140"/>
    </row>
    <row r="304" spans="3:3" x14ac:dyDescent="0.2">
      <c r="C304" s="140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58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2"/>
  <sheetViews>
    <sheetView view="pageBreakPreview" topLeftCell="A6" zoomScaleNormal="112" zoomScaleSheetLayoutView="100" workbookViewId="0">
      <selection activeCell="G40" sqref="G40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1.28515625" style="1" customWidth="1"/>
    <col min="6" max="6" width="22.85546875" style="205" customWidth="1"/>
    <col min="7" max="7" width="15.5703125" style="206" customWidth="1"/>
    <col min="8" max="8" width="15.42578125" style="207" customWidth="1"/>
    <col min="9" max="9" width="13.5703125" style="1" customWidth="1"/>
    <col min="10" max="10" width="14.140625" style="1" customWidth="1"/>
    <col min="11" max="11" width="18.28515625" style="1" hidden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438"/>
      <c r="E5" s="438"/>
      <c r="F5" s="438"/>
      <c r="G5" s="438"/>
      <c r="H5" s="438"/>
      <c r="I5" s="438"/>
    </row>
    <row r="6" spans="1:13" ht="18.75" x14ac:dyDescent="0.3">
      <c r="D6" s="439"/>
      <c r="E6" s="439"/>
      <c r="F6" s="439"/>
      <c r="G6" s="439"/>
      <c r="H6" s="439"/>
      <c r="I6" s="439"/>
      <c r="J6" s="439"/>
    </row>
    <row r="7" spans="1:13" ht="16.899999999999999" customHeight="1" x14ac:dyDescent="0.3">
      <c r="D7" s="208"/>
      <c r="E7" s="208"/>
      <c r="F7" s="209"/>
      <c r="G7" s="210"/>
      <c r="H7" s="208"/>
      <c r="I7" s="208"/>
      <c r="J7" s="208"/>
    </row>
    <row r="8" spans="1:13" ht="27" customHeight="1" x14ac:dyDescent="0.3">
      <c r="A8" s="211" t="s">
        <v>6</v>
      </c>
      <c r="D8" s="208"/>
      <c r="E8" s="208"/>
      <c r="F8" s="209"/>
      <c r="G8" s="210"/>
      <c r="H8" s="208"/>
      <c r="I8" s="208"/>
      <c r="J8" s="208"/>
    </row>
    <row r="9" spans="1:13" ht="17.45" customHeight="1" x14ac:dyDescent="0.3">
      <c r="A9" s="212" t="s">
        <v>5</v>
      </c>
      <c r="D9" s="208"/>
      <c r="E9" s="208"/>
      <c r="F9" s="209"/>
      <c r="G9" s="210"/>
      <c r="H9" s="208"/>
      <c r="I9" s="208"/>
      <c r="J9" s="213" t="s">
        <v>368</v>
      </c>
    </row>
    <row r="10" spans="1:13" ht="9.6" customHeight="1" x14ac:dyDescent="0.3">
      <c r="E10" s="214"/>
      <c r="F10" s="209"/>
      <c r="G10" s="210"/>
      <c r="H10" s="215"/>
    </row>
    <row r="11" spans="1:13" s="216" customFormat="1" ht="27" customHeight="1" x14ac:dyDescent="0.2">
      <c r="A11" s="440" t="s">
        <v>369</v>
      </c>
      <c r="B11" s="440" t="s">
        <v>370</v>
      </c>
      <c r="C11" s="440" t="s">
        <v>11</v>
      </c>
      <c r="D11" s="441" t="s">
        <v>371</v>
      </c>
      <c r="E11" s="442" t="s">
        <v>372</v>
      </c>
      <c r="F11" s="442" t="s">
        <v>373</v>
      </c>
      <c r="G11" s="443" t="s">
        <v>4</v>
      </c>
      <c r="H11" s="444" t="s">
        <v>1</v>
      </c>
      <c r="I11" s="436" t="s">
        <v>2</v>
      </c>
      <c r="J11" s="437"/>
    </row>
    <row r="12" spans="1:13" s="216" customFormat="1" ht="104.25" customHeight="1" x14ac:dyDescent="0.2">
      <c r="A12" s="435"/>
      <c r="B12" s="435"/>
      <c r="C12" s="435"/>
      <c r="D12" s="435"/>
      <c r="E12" s="435"/>
      <c r="F12" s="417"/>
      <c r="G12" s="435"/>
      <c r="H12" s="435"/>
      <c r="I12" s="217" t="s">
        <v>328</v>
      </c>
      <c r="J12" s="218" t="s">
        <v>94</v>
      </c>
    </row>
    <row r="13" spans="1:13" s="221" customFormat="1" ht="15.75" customHeight="1" x14ac:dyDescent="0.2">
      <c r="A13" s="219">
        <v>1</v>
      </c>
      <c r="B13" s="219">
        <v>2</v>
      </c>
      <c r="C13" s="219">
        <v>3</v>
      </c>
      <c r="D13" s="219">
        <v>4</v>
      </c>
      <c r="E13" s="220">
        <v>5</v>
      </c>
      <c r="F13" s="220">
        <v>6</v>
      </c>
      <c r="G13" s="220">
        <v>7</v>
      </c>
      <c r="H13" s="220">
        <v>8</v>
      </c>
      <c r="I13" s="219">
        <v>9</v>
      </c>
      <c r="J13" s="220">
        <v>10</v>
      </c>
    </row>
    <row r="14" spans="1:13" ht="44.25" customHeight="1" x14ac:dyDescent="0.3">
      <c r="A14" s="222" t="s">
        <v>13</v>
      </c>
      <c r="B14" s="222"/>
      <c r="C14" s="222"/>
      <c r="D14" s="223" t="s">
        <v>14</v>
      </c>
      <c r="E14" s="224"/>
      <c r="F14" s="225"/>
      <c r="G14" s="226">
        <f>SUM(G15)</f>
        <v>35657</v>
      </c>
      <c r="H14" s="226">
        <f t="shared" ref="H14:J14" si="0">SUM(H15)</f>
        <v>35657</v>
      </c>
      <c r="I14" s="226">
        <f t="shared" si="0"/>
        <v>0</v>
      </c>
      <c r="J14" s="226">
        <f t="shared" si="0"/>
        <v>0</v>
      </c>
      <c r="L14" s="3"/>
      <c r="M14" s="3"/>
    </row>
    <row r="15" spans="1:13" ht="41.25" customHeight="1" x14ac:dyDescent="0.3">
      <c r="A15" s="222" t="s">
        <v>15</v>
      </c>
      <c r="B15" s="222"/>
      <c r="C15" s="222"/>
      <c r="D15" s="223" t="s">
        <v>14</v>
      </c>
      <c r="E15" s="224"/>
      <c r="F15" s="225"/>
      <c r="G15" s="226">
        <f>SUM(G16:G52)</f>
        <v>35657</v>
      </c>
      <c r="H15" s="226">
        <f t="shared" ref="H15:J15" si="1">SUM(H16:H52)</f>
        <v>35657</v>
      </c>
      <c r="I15" s="226">
        <f t="shared" si="1"/>
        <v>0</v>
      </c>
      <c r="J15" s="226">
        <f t="shared" si="1"/>
        <v>0</v>
      </c>
      <c r="K15" s="227">
        <f>SUM(H14:I14)</f>
        <v>35657</v>
      </c>
    </row>
    <row r="16" spans="1:13" s="232" customFormat="1" ht="91.5" hidden="1" customHeight="1" x14ac:dyDescent="0.3">
      <c r="A16" s="13" t="s">
        <v>106</v>
      </c>
      <c r="B16" s="13" t="s">
        <v>29</v>
      </c>
      <c r="C16" s="13" t="s">
        <v>107</v>
      </c>
      <c r="D16" s="24" t="s">
        <v>108</v>
      </c>
      <c r="E16" s="228" t="s">
        <v>374</v>
      </c>
      <c r="F16" s="229" t="s">
        <v>375</v>
      </c>
      <c r="G16" s="96">
        <f t="shared" ref="G16:G52" si="2">SUM(H16:I16)</f>
        <v>0</v>
      </c>
      <c r="H16" s="230"/>
      <c r="I16" s="230"/>
      <c r="J16" s="230"/>
      <c r="K16" s="231"/>
    </row>
    <row r="17" spans="1:11" s="232" customFormat="1" ht="41.25" hidden="1" customHeight="1" x14ac:dyDescent="0.3">
      <c r="A17" s="13" t="s">
        <v>21</v>
      </c>
      <c r="B17" s="13" t="s">
        <v>22</v>
      </c>
      <c r="C17" s="13" t="s">
        <v>23</v>
      </c>
      <c r="D17" s="92" t="s">
        <v>24</v>
      </c>
      <c r="E17" s="233" t="s">
        <v>376</v>
      </c>
      <c r="F17" s="229" t="s">
        <v>377</v>
      </c>
      <c r="G17" s="96">
        <f t="shared" si="2"/>
        <v>0</v>
      </c>
      <c r="H17" s="234"/>
      <c r="I17" s="230"/>
      <c r="J17" s="230"/>
      <c r="K17" s="231"/>
    </row>
    <row r="18" spans="1:11" s="238" customFormat="1" ht="38.25" hidden="1" customHeight="1" x14ac:dyDescent="0.3">
      <c r="A18" s="235" t="s">
        <v>118</v>
      </c>
      <c r="B18" s="235" t="s">
        <v>119</v>
      </c>
      <c r="C18" s="235" t="s">
        <v>120</v>
      </c>
      <c r="D18" s="87" t="s">
        <v>121</v>
      </c>
      <c r="E18" s="233" t="s">
        <v>376</v>
      </c>
      <c r="F18" s="229" t="s">
        <v>377</v>
      </c>
      <c r="G18" s="96">
        <f t="shared" si="2"/>
        <v>0</v>
      </c>
      <c r="H18" s="61"/>
      <c r="I18" s="236"/>
      <c r="J18" s="237"/>
    </row>
    <row r="19" spans="1:11" s="240" customFormat="1" ht="40.5" hidden="1" customHeight="1" x14ac:dyDescent="0.3">
      <c r="A19" s="13" t="s">
        <v>122</v>
      </c>
      <c r="B19" s="13" t="s">
        <v>123</v>
      </c>
      <c r="C19" s="13" t="s">
        <v>120</v>
      </c>
      <c r="D19" s="24" t="s">
        <v>124</v>
      </c>
      <c r="E19" s="233" t="s">
        <v>376</v>
      </c>
      <c r="F19" s="229" t="s">
        <v>377</v>
      </c>
      <c r="G19" s="96">
        <f t="shared" si="2"/>
        <v>0</v>
      </c>
      <c r="H19" s="61"/>
      <c r="I19" s="236"/>
      <c r="J19" s="239"/>
    </row>
    <row r="20" spans="1:11" s="240" customFormat="1" ht="46.5" hidden="1" customHeight="1" x14ac:dyDescent="0.3">
      <c r="A20" s="235" t="s">
        <v>122</v>
      </c>
      <c r="B20" s="235" t="s">
        <v>123</v>
      </c>
      <c r="C20" s="235" t="s">
        <v>120</v>
      </c>
      <c r="D20" s="24" t="s">
        <v>124</v>
      </c>
      <c r="E20" s="233" t="s">
        <v>376</v>
      </c>
      <c r="F20" s="229" t="s">
        <v>377</v>
      </c>
      <c r="G20" s="96">
        <f t="shared" si="2"/>
        <v>0</v>
      </c>
      <c r="H20" s="61"/>
      <c r="I20" s="234"/>
      <c r="J20" s="239"/>
    </row>
    <row r="21" spans="1:11" s="242" customFormat="1" ht="36.75" hidden="1" customHeight="1" x14ac:dyDescent="0.3">
      <c r="A21" s="235" t="s">
        <v>126</v>
      </c>
      <c r="B21" s="235" t="s">
        <v>127</v>
      </c>
      <c r="C21" s="235" t="s">
        <v>120</v>
      </c>
      <c r="D21" s="241" t="s">
        <v>128</v>
      </c>
      <c r="E21" s="233" t="s">
        <v>376</v>
      </c>
      <c r="F21" s="229" t="s">
        <v>377</v>
      </c>
      <c r="G21" s="96">
        <f t="shared" si="2"/>
        <v>0</v>
      </c>
      <c r="H21" s="61"/>
      <c r="I21" s="234"/>
      <c r="J21" s="239"/>
    </row>
    <row r="22" spans="1:11" s="111" customFormat="1" ht="39.75" hidden="1" customHeight="1" x14ac:dyDescent="0.3">
      <c r="A22" s="235" t="s">
        <v>129</v>
      </c>
      <c r="B22" s="235" t="s">
        <v>130</v>
      </c>
      <c r="C22" s="235" t="s">
        <v>120</v>
      </c>
      <c r="D22" s="241" t="s">
        <v>131</v>
      </c>
      <c r="E22" s="233" t="s">
        <v>376</v>
      </c>
      <c r="F22" s="229" t="s">
        <v>377</v>
      </c>
      <c r="G22" s="96">
        <f t="shared" si="2"/>
        <v>0</v>
      </c>
      <c r="H22" s="96"/>
      <c r="I22" s="234"/>
      <c r="J22" s="134"/>
    </row>
    <row r="23" spans="1:11" s="111" customFormat="1" ht="58.5" hidden="1" customHeight="1" x14ac:dyDescent="0.3">
      <c r="A23" s="235" t="s">
        <v>133</v>
      </c>
      <c r="B23" s="235" t="s">
        <v>134</v>
      </c>
      <c r="C23" s="235" t="s">
        <v>135</v>
      </c>
      <c r="D23" s="95" t="s">
        <v>136</v>
      </c>
      <c r="E23" s="228" t="s">
        <v>378</v>
      </c>
      <c r="F23" s="229" t="s">
        <v>379</v>
      </c>
      <c r="G23" s="96">
        <f t="shared" si="2"/>
        <v>0</v>
      </c>
      <c r="H23" s="96"/>
      <c r="I23" s="234"/>
      <c r="J23" s="134"/>
    </row>
    <row r="24" spans="1:11" s="244" customFormat="1" ht="58.5" hidden="1" customHeight="1" x14ac:dyDescent="0.3">
      <c r="A24" s="13" t="s">
        <v>137</v>
      </c>
      <c r="B24" s="13" t="s">
        <v>138</v>
      </c>
      <c r="C24" s="13" t="s">
        <v>135</v>
      </c>
      <c r="D24" s="98" t="s">
        <v>139</v>
      </c>
      <c r="E24" s="228" t="s">
        <v>378</v>
      </c>
      <c r="F24" s="229" t="s">
        <v>379</v>
      </c>
      <c r="G24" s="96">
        <f t="shared" si="2"/>
        <v>0</v>
      </c>
      <c r="H24" s="61"/>
      <c r="I24" s="234"/>
      <c r="J24" s="243"/>
    </row>
    <row r="25" spans="1:11" s="238" customFormat="1" ht="45" hidden="1" customHeight="1" x14ac:dyDescent="0.3">
      <c r="A25" s="245" t="s">
        <v>380</v>
      </c>
      <c r="B25" s="235" t="s">
        <v>381</v>
      </c>
      <c r="C25" s="245" t="s">
        <v>135</v>
      </c>
      <c r="D25" s="241" t="s">
        <v>382</v>
      </c>
      <c r="E25" s="228" t="s">
        <v>383</v>
      </c>
      <c r="F25" s="229" t="s">
        <v>384</v>
      </c>
      <c r="G25" s="96">
        <f t="shared" si="2"/>
        <v>0</v>
      </c>
      <c r="H25" s="82"/>
      <c r="I25" s="246"/>
      <c r="J25" s="134"/>
    </row>
    <row r="26" spans="1:11" ht="59.25" hidden="1" customHeight="1" x14ac:dyDescent="0.3">
      <c r="A26" s="7" t="s">
        <v>143</v>
      </c>
      <c r="B26" s="7" t="s">
        <v>144</v>
      </c>
      <c r="C26" s="7" t="s">
        <v>135</v>
      </c>
      <c r="D26" s="257" t="s">
        <v>145</v>
      </c>
      <c r="E26" s="255" t="s">
        <v>378</v>
      </c>
      <c r="F26" s="119" t="s">
        <v>379</v>
      </c>
      <c r="G26" s="106">
        <f t="shared" si="2"/>
        <v>0</v>
      </c>
      <c r="H26" s="75"/>
      <c r="I26" s="253"/>
      <c r="J26" s="259"/>
    </row>
    <row r="27" spans="1:11" ht="96" hidden="1" customHeight="1" x14ac:dyDescent="0.3">
      <c r="A27" s="301" t="s">
        <v>146</v>
      </c>
      <c r="B27" s="7" t="s">
        <v>147</v>
      </c>
      <c r="C27" s="301" t="s">
        <v>135</v>
      </c>
      <c r="D27" s="160" t="s">
        <v>148</v>
      </c>
      <c r="E27" s="255" t="s">
        <v>385</v>
      </c>
      <c r="F27" s="119" t="s">
        <v>386</v>
      </c>
      <c r="G27" s="106">
        <f t="shared" si="2"/>
        <v>0</v>
      </c>
      <c r="H27" s="106"/>
      <c r="I27" s="253"/>
      <c r="J27" s="259"/>
    </row>
    <row r="28" spans="1:11" ht="44.25" hidden="1" customHeight="1" x14ac:dyDescent="0.3">
      <c r="A28" s="7" t="s">
        <v>149</v>
      </c>
      <c r="B28" s="7" t="s">
        <v>150</v>
      </c>
      <c r="C28" s="7" t="s">
        <v>151</v>
      </c>
      <c r="D28" s="160" t="s">
        <v>152</v>
      </c>
      <c r="E28" s="255"/>
      <c r="F28" s="119"/>
      <c r="G28" s="106">
        <f t="shared" si="2"/>
        <v>0</v>
      </c>
      <c r="H28" s="106"/>
      <c r="I28" s="253"/>
      <c r="J28" s="259"/>
    </row>
    <row r="29" spans="1:11" ht="57.75" hidden="1" customHeight="1" x14ac:dyDescent="0.3">
      <c r="A29" s="7" t="s">
        <v>153</v>
      </c>
      <c r="B29" s="7" t="s">
        <v>154</v>
      </c>
      <c r="C29" s="7" t="s">
        <v>37</v>
      </c>
      <c r="D29" s="115" t="s">
        <v>155</v>
      </c>
      <c r="E29" s="250" t="s">
        <v>387</v>
      </c>
      <c r="F29" s="119" t="s">
        <v>388</v>
      </c>
      <c r="G29" s="106">
        <f t="shared" si="2"/>
        <v>0</v>
      </c>
      <c r="H29" s="75"/>
      <c r="I29" s="253"/>
      <c r="J29" s="256"/>
    </row>
    <row r="30" spans="1:11" s="252" customFormat="1" ht="57" hidden="1" customHeight="1" x14ac:dyDescent="0.3">
      <c r="A30" s="7" t="s">
        <v>156</v>
      </c>
      <c r="B30" s="7" t="s">
        <v>157</v>
      </c>
      <c r="C30" s="302" t="s">
        <v>37</v>
      </c>
      <c r="D30" s="115" t="s">
        <v>158</v>
      </c>
      <c r="E30" s="250" t="s">
        <v>387</v>
      </c>
      <c r="F30" s="119" t="s">
        <v>388</v>
      </c>
      <c r="G30" s="106">
        <f t="shared" si="2"/>
        <v>0</v>
      </c>
      <c r="H30" s="106"/>
      <c r="I30" s="253"/>
      <c r="J30" s="303"/>
    </row>
    <row r="31" spans="1:11" s="252" customFormat="1" ht="60" hidden="1" customHeight="1" x14ac:dyDescent="0.3">
      <c r="A31" s="8" t="s">
        <v>159</v>
      </c>
      <c r="B31" s="8" t="s">
        <v>160</v>
      </c>
      <c r="C31" s="107" t="s">
        <v>37</v>
      </c>
      <c r="D31" s="115" t="s">
        <v>161</v>
      </c>
      <c r="E31" s="250" t="s">
        <v>387</v>
      </c>
      <c r="F31" s="119" t="s">
        <v>388</v>
      </c>
      <c r="G31" s="106">
        <f t="shared" si="2"/>
        <v>0</v>
      </c>
      <c r="H31" s="106"/>
      <c r="I31" s="253"/>
      <c r="J31" s="303"/>
    </row>
    <row r="32" spans="1:11" s="240" customFormat="1" ht="80.25" hidden="1" customHeight="1" x14ac:dyDescent="0.3">
      <c r="A32" s="13" t="s">
        <v>175</v>
      </c>
      <c r="B32" s="13" t="s">
        <v>176</v>
      </c>
      <c r="C32" s="248" t="s">
        <v>167</v>
      </c>
      <c r="D32" s="249" t="s">
        <v>177</v>
      </c>
      <c r="E32" s="233" t="s">
        <v>389</v>
      </c>
      <c r="F32" s="229" t="s">
        <v>390</v>
      </c>
      <c r="G32" s="96">
        <f t="shared" si="2"/>
        <v>0</v>
      </c>
      <c r="H32" s="96"/>
      <c r="I32" s="96"/>
      <c r="J32" s="96"/>
    </row>
    <row r="33" spans="1:10" s="240" customFormat="1" ht="65.25" hidden="1" customHeight="1" x14ac:dyDescent="0.3">
      <c r="A33" s="15" t="s">
        <v>165</v>
      </c>
      <c r="B33" s="15" t="s">
        <v>166</v>
      </c>
      <c r="C33" s="15" t="s">
        <v>167</v>
      </c>
      <c r="D33" s="105" t="s">
        <v>168</v>
      </c>
      <c r="E33" s="250" t="s">
        <v>391</v>
      </c>
      <c r="F33" s="251" t="s">
        <v>392</v>
      </c>
      <c r="G33" s="106">
        <f t="shared" si="2"/>
        <v>0</v>
      </c>
      <c r="H33" s="106"/>
      <c r="I33" s="96"/>
      <c r="J33" s="96"/>
    </row>
    <row r="34" spans="1:10" s="252" customFormat="1" ht="54.75" hidden="1" customHeight="1" x14ac:dyDescent="0.3">
      <c r="A34" s="15" t="s">
        <v>169</v>
      </c>
      <c r="B34" s="15" t="s">
        <v>170</v>
      </c>
      <c r="C34" s="15" t="s">
        <v>167</v>
      </c>
      <c r="D34" s="105" t="s">
        <v>171</v>
      </c>
      <c r="E34" s="250" t="s">
        <v>391</v>
      </c>
      <c r="F34" s="251" t="s">
        <v>392</v>
      </c>
      <c r="G34" s="106">
        <f t="shared" si="2"/>
        <v>0</v>
      </c>
      <c r="H34" s="106"/>
      <c r="I34" s="106"/>
      <c r="J34" s="106"/>
    </row>
    <row r="35" spans="1:10" s="252" customFormat="1" ht="79.5" hidden="1" customHeight="1" x14ac:dyDescent="0.3">
      <c r="A35" s="7" t="s">
        <v>178</v>
      </c>
      <c r="B35" s="7" t="s">
        <v>179</v>
      </c>
      <c r="C35" s="7" t="s">
        <v>167</v>
      </c>
      <c r="D35" s="10" t="s">
        <v>180</v>
      </c>
      <c r="E35" s="250" t="s">
        <v>391</v>
      </c>
      <c r="F35" s="251" t="s">
        <v>392</v>
      </c>
      <c r="G35" s="106">
        <f t="shared" si="2"/>
        <v>0</v>
      </c>
      <c r="H35" s="106"/>
      <c r="I35" s="253"/>
      <c r="J35" s="253"/>
    </row>
    <row r="36" spans="1:10" s="252" customFormat="1" ht="79.5" hidden="1" customHeight="1" x14ac:dyDescent="0.3">
      <c r="A36" s="7" t="s">
        <v>178</v>
      </c>
      <c r="B36" s="7" t="s">
        <v>179</v>
      </c>
      <c r="C36" s="7" t="s">
        <v>167</v>
      </c>
      <c r="D36" s="10" t="s">
        <v>180</v>
      </c>
      <c r="E36" s="250" t="s">
        <v>393</v>
      </c>
      <c r="F36" s="251" t="s">
        <v>394</v>
      </c>
      <c r="G36" s="106">
        <f t="shared" si="2"/>
        <v>0</v>
      </c>
      <c r="H36" s="106"/>
      <c r="I36" s="253"/>
      <c r="J36" s="253"/>
    </row>
    <row r="37" spans="1:10" s="252" customFormat="1" ht="94.5" hidden="1" customHeight="1" x14ac:dyDescent="0.3">
      <c r="A37" s="8" t="s">
        <v>181</v>
      </c>
      <c r="B37" s="8" t="s">
        <v>182</v>
      </c>
      <c r="C37" s="8" t="s">
        <v>60</v>
      </c>
      <c r="D37" s="10" t="s">
        <v>183</v>
      </c>
      <c r="E37" s="250" t="s">
        <v>395</v>
      </c>
      <c r="F37" s="251" t="s">
        <v>396</v>
      </c>
      <c r="G37" s="106">
        <f t="shared" si="2"/>
        <v>0</v>
      </c>
      <c r="H37" s="106"/>
      <c r="I37" s="253"/>
      <c r="J37" s="253"/>
    </row>
    <row r="38" spans="1:10" s="254" customFormat="1" ht="75.75" hidden="1" customHeight="1" x14ac:dyDescent="0.3">
      <c r="A38" s="161" t="s">
        <v>188</v>
      </c>
      <c r="B38" s="17" t="s">
        <v>40</v>
      </c>
      <c r="C38" s="17" t="s">
        <v>16</v>
      </c>
      <c r="D38" s="18" t="s">
        <v>41</v>
      </c>
      <c r="E38" s="250" t="s">
        <v>397</v>
      </c>
      <c r="F38" s="251" t="s">
        <v>398</v>
      </c>
      <c r="G38" s="106">
        <f t="shared" si="2"/>
        <v>0</v>
      </c>
      <c r="H38" s="106"/>
      <c r="I38" s="253"/>
      <c r="J38" s="253"/>
    </row>
    <row r="39" spans="1:10" s="254" customFormat="1" ht="45" hidden="1" customHeight="1" x14ac:dyDescent="0.3">
      <c r="A39" s="8" t="s">
        <v>365</v>
      </c>
      <c r="B39" s="8" t="s">
        <v>366</v>
      </c>
      <c r="C39" s="8" t="s">
        <v>16</v>
      </c>
      <c r="D39" s="9" t="s">
        <v>367</v>
      </c>
      <c r="E39" s="250" t="s">
        <v>376</v>
      </c>
      <c r="F39" s="119" t="s">
        <v>377</v>
      </c>
      <c r="G39" s="106">
        <f t="shared" si="2"/>
        <v>0</v>
      </c>
      <c r="H39" s="106"/>
      <c r="I39" s="253"/>
      <c r="J39" s="253"/>
    </row>
    <row r="40" spans="1:10" s="254" customFormat="1" ht="90.75" customHeight="1" x14ac:dyDescent="0.3">
      <c r="A40" s="8" t="s">
        <v>184</v>
      </c>
      <c r="B40" s="8" t="s">
        <v>185</v>
      </c>
      <c r="C40" s="8" t="s">
        <v>186</v>
      </c>
      <c r="D40" s="10" t="s">
        <v>187</v>
      </c>
      <c r="E40" s="250" t="s">
        <v>460</v>
      </c>
      <c r="F40" s="251" t="s">
        <v>461</v>
      </c>
      <c r="G40" s="106">
        <f t="shared" si="2"/>
        <v>35657</v>
      </c>
      <c r="H40" s="106">
        <v>35657</v>
      </c>
      <c r="I40" s="253"/>
      <c r="J40" s="253"/>
    </row>
    <row r="41" spans="1:10" s="254" customFormat="1" ht="51.75" hidden="1" customHeight="1" x14ac:dyDescent="0.3">
      <c r="A41" s="8" t="s">
        <v>25</v>
      </c>
      <c r="B41" s="8" t="s">
        <v>26</v>
      </c>
      <c r="C41" s="8" t="s">
        <v>16</v>
      </c>
      <c r="D41" s="9" t="s">
        <v>27</v>
      </c>
      <c r="E41" s="250" t="s">
        <v>399</v>
      </c>
      <c r="F41" s="119" t="s">
        <v>400</v>
      </c>
      <c r="G41" s="106">
        <f t="shared" si="2"/>
        <v>0</v>
      </c>
      <c r="H41" s="106"/>
      <c r="I41" s="253"/>
      <c r="J41" s="253"/>
    </row>
    <row r="42" spans="1:10" ht="63" hidden="1" customHeight="1" x14ac:dyDescent="0.3">
      <c r="A42" s="8" t="s">
        <v>17</v>
      </c>
      <c r="B42" s="8" t="s">
        <v>18</v>
      </c>
      <c r="C42" s="8" t="s">
        <v>19</v>
      </c>
      <c r="D42" s="10" t="s">
        <v>20</v>
      </c>
      <c r="E42" s="255" t="s">
        <v>401</v>
      </c>
      <c r="F42" s="119" t="s">
        <v>402</v>
      </c>
      <c r="G42" s="106">
        <f t="shared" si="2"/>
        <v>0</v>
      </c>
      <c r="H42" s="75"/>
      <c r="I42" s="253"/>
      <c r="J42" s="253"/>
    </row>
    <row r="43" spans="1:10" s="2" customFormat="1" ht="75" hidden="1" customHeight="1" x14ac:dyDescent="0.3">
      <c r="A43" s="8" t="s">
        <v>189</v>
      </c>
      <c r="B43" s="8" t="s">
        <v>190</v>
      </c>
      <c r="C43" s="8" t="s">
        <v>191</v>
      </c>
      <c r="D43" s="9" t="s">
        <v>192</v>
      </c>
      <c r="E43" s="250" t="s">
        <v>391</v>
      </c>
      <c r="F43" s="251" t="s">
        <v>392</v>
      </c>
      <c r="G43" s="106">
        <f t="shared" si="2"/>
        <v>0</v>
      </c>
      <c r="H43" s="75"/>
      <c r="I43" s="253"/>
      <c r="J43" s="256"/>
    </row>
    <row r="44" spans="1:10" s="2" customFormat="1" ht="60.75" hidden="1" customHeight="1" x14ac:dyDescent="0.3">
      <c r="A44" s="7" t="s">
        <v>205</v>
      </c>
      <c r="B44" s="7" t="s">
        <v>206</v>
      </c>
      <c r="C44" s="7" t="s">
        <v>19</v>
      </c>
      <c r="D44" s="257" t="s">
        <v>207</v>
      </c>
      <c r="E44" s="250" t="s">
        <v>403</v>
      </c>
      <c r="F44" s="251" t="s">
        <v>404</v>
      </c>
      <c r="G44" s="106">
        <f t="shared" si="2"/>
        <v>0</v>
      </c>
      <c r="H44" s="106"/>
      <c r="I44" s="253"/>
      <c r="J44" s="256"/>
    </row>
    <row r="45" spans="1:10" s="2" customFormat="1" ht="45.75" hidden="1" customHeight="1" x14ac:dyDescent="0.3">
      <c r="A45" s="8" t="s">
        <v>193</v>
      </c>
      <c r="B45" s="8" t="s">
        <v>194</v>
      </c>
      <c r="C45" s="8" t="s">
        <v>195</v>
      </c>
      <c r="D45" s="9" t="s">
        <v>196</v>
      </c>
      <c r="E45" s="250" t="s">
        <v>399</v>
      </c>
      <c r="F45" s="119" t="s">
        <v>400</v>
      </c>
      <c r="G45" s="106">
        <f t="shared" si="2"/>
        <v>0</v>
      </c>
      <c r="H45" s="106"/>
      <c r="I45" s="253"/>
      <c r="J45" s="253"/>
    </row>
    <row r="46" spans="1:10" ht="59.25" hidden="1" customHeight="1" x14ac:dyDescent="0.3">
      <c r="A46" s="7" t="s">
        <v>208</v>
      </c>
      <c r="B46" s="7" t="s">
        <v>209</v>
      </c>
      <c r="C46" s="7" t="s">
        <v>19</v>
      </c>
      <c r="D46" s="257" t="s">
        <v>210</v>
      </c>
      <c r="E46" s="250"/>
      <c r="F46" s="251"/>
      <c r="G46" s="106">
        <f t="shared" si="2"/>
        <v>0</v>
      </c>
      <c r="H46" s="258"/>
      <c r="I46" s="253"/>
      <c r="J46" s="259"/>
    </row>
    <row r="47" spans="1:10" ht="3.75" hidden="1" customHeight="1" x14ac:dyDescent="0.3">
      <c r="A47" s="7" t="s">
        <v>211</v>
      </c>
      <c r="B47" s="7" t="s">
        <v>212</v>
      </c>
      <c r="C47" s="260" t="s">
        <v>213</v>
      </c>
      <c r="D47" s="261" t="s">
        <v>214</v>
      </c>
      <c r="E47" s="250" t="s">
        <v>405</v>
      </c>
      <c r="F47" s="251" t="s">
        <v>406</v>
      </c>
      <c r="G47" s="106">
        <f t="shared" si="2"/>
        <v>0</v>
      </c>
      <c r="H47" s="75"/>
      <c r="I47" s="253"/>
      <c r="J47" s="259"/>
    </row>
    <row r="48" spans="1:10" ht="60" hidden="1" customHeight="1" x14ac:dyDescent="0.3">
      <c r="A48" s="11" t="s">
        <v>217</v>
      </c>
      <c r="B48" s="8" t="s">
        <v>218</v>
      </c>
      <c r="C48" s="11" t="s">
        <v>219</v>
      </c>
      <c r="D48" s="12" t="s">
        <v>220</v>
      </c>
      <c r="E48" s="250" t="s">
        <v>407</v>
      </c>
      <c r="F48" s="119" t="s">
        <v>408</v>
      </c>
      <c r="G48" s="106">
        <f t="shared" si="2"/>
        <v>0</v>
      </c>
      <c r="H48" s="262"/>
      <c r="I48" s="253"/>
      <c r="J48" s="259"/>
    </row>
    <row r="49" spans="1:11" ht="61.5" hidden="1" customHeight="1" x14ac:dyDescent="0.3">
      <c r="A49" s="7" t="s">
        <v>3</v>
      </c>
      <c r="B49" s="7" t="s">
        <v>28</v>
      </c>
      <c r="C49" s="7" t="s">
        <v>29</v>
      </c>
      <c r="D49" s="257" t="s">
        <v>30</v>
      </c>
      <c r="E49" s="255" t="s">
        <v>385</v>
      </c>
      <c r="F49" s="119" t="s">
        <v>386</v>
      </c>
      <c r="G49" s="106">
        <f t="shared" si="2"/>
        <v>0</v>
      </c>
      <c r="H49" s="75"/>
      <c r="I49" s="253"/>
      <c r="J49" s="259"/>
    </row>
    <row r="50" spans="1:11" ht="57.75" hidden="1" customHeight="1" x14ac:dyDescent="0.3">
      <c r="A50" s="7" t="s">
        <v>3</v>
      </c>
      <c r="B50" s="7" t="s">
        <v>28</v>
      </c>
      <c r="C50" s="7" t="s">
        <v>29</v>
      </c>
      <c r="D50" s="257" t="s">
        <v>30</v>
      </c>
      <c r="E50" s="255" t="s">
        <v>409</v>
      </c>
      <c r="F50" s="119" t="s">
        <v>410</v>
      </c>
      <c r="G50" s="106">
        <f t="shared" si="2"/>
        <v>0</v>
      </c>
      <c r="H50" s="75"/>
      <c r="I50" s="253"/>
      <c r="J50" s="253"/>
    </row>
    <row r="51" spans="1:11" ht="43.5" hidden="1" customHeight="1" x14ac:dyDescent="0.3">
      <c r="A51" s="7" t="s">
        <v>3</v>
      </c>
      <c r="B51" s="7" t="s">
        <v>28</v>
      </c>
      <c r="C51" s="7" t="s">
        <v>29</v>
      </c>
      <c r="D51" s="257" t="s">
        <v>30</v>
      </c>
      <c r="E51" s="255" t="s">
        <v>401</v>
      </c>
      <c r="F51" s="119" t="s">
        <v>402</v>
      </c>
      <c r="G51" s="106">
        <f t="shared" si="2"/>
        <v>0</v>
      </c>
      <c r="H51" s="75"/>
      <c r="I51" s="253"/>
      <c r="J51" s="253"/>
    </row>
    <row r="52" spans="1:11" ht="61.5" hidden="1" customHeight="1" x14ac:dyDescent="0.3">
      <c r="A52" s="8" t="s">
        <v>7</v>
      </c>
      <c r="B52" s="8" t="s">
        <v>31</v>
      </c>
      <c r="C52" s="8" t="s">
        <v>29</v>
      </c>
      <c r="D52" s="250" t="s">
        <v>8</v>
      </c>
      <c r="E52" s="255" t="s">
        <v>401</v>
      </c>
      <c r="F52" s="119" t="s">
        <v>402</v>
      </c>
      <c r="G52" s="106">
        <f t="shared" si="2"/>
        <v>0</v>
      </c>
      <c r="H52" s="75"/>
      <c r="I52" s="253"/>
      <c r="J52" s="253"/>
    </row>
    <row r="53" spans="1:11" s="4" customFormat="1" ht="66.75" hidden="1" customHeight="1" x14ac:dyDescent="0.3">
      <c r="A53" s="222" t="s">
        <v>32</v>
      </c>
      <c r="B53" s="222"/>
      <c r="C53" s="222"/>
      <c r="D53" s="223" t="s">
        <v>33</v>
      </c>
      <c r="E53" s="263"/>
      <c r="F53" s="264"/>
      <c r="G53" s="113">
        <f>SUM(G54)</f>
        <v>0</v>
      </c>
      <c r="H53" s="113">
        <f t="shared" ref="H53:J53" si="3">SUM(H54)</f>
        <v>0</v>
      </c>
      <c r="I53" s="113">
        <f t="shared" si="3"/>
        <v>0</v>
      </c>
      <c r="J53" s="113">
        <f t="shared" si="3"/>
        <v>0</v>
      </c>
    </row>
    <row r="54" spans="1:11" s="4" customFormat="1" ht="66" hidden="1" customHeight="1" x14ac:dyDescent="0.3">
      <c r="A54" s="222" t="s">
        <v>34</v>
      </c>
      <c r="B54" s="222"/>
      <c r="C54" s="222"/>
      <c r="D54" s="223" t="s">
        <v>33</v>
      </c>
      <c r="E54" s="263"/>
      <c r="F54" s="264"/>
      <c r="G54" s="113">
        <f>SUM(G55:G64)</f>
        <v>0</v>
      </c>
      <c r="H54" s="113">
        <f t="shared" ref="H54:J54" si="4">SUM(H55:H64)</f>
        <v>0</v>
      </c>
      <c r="I54" s="113">
        <f t="shared" si="4"/>
        <v>0</v>
      </c>
      <c r="J54" s="113">
        <f t="shared" si="4"/>
        <v>0</v>
      </c>
      <c r="K54" s="3">
        <f>SUM(H53:I53)</f>
        <v>0</v>
      </c>
    </row>
    <row r="55" spans="1:11" s="267" customFormat="1" ht="110.25" hidden="1" customHeight="1" x14ac:dyDescent="0.3">
      <c r="A55" s="15" t="s">
        <v>35</v>
      </c>
      <c r="B55" s="8" t="s">
        <v>36</v>
      </c>
      <c r="C55" s="8" t="s">
        <v>37</v>
      </c>
      <c r="D55" s="9" t="s">
        <v>38</v>
      </c>
      <c r="E55" s="255" t="s">
        <v>411</v>
      </c>
      <c r="F55" s="251" t="s">
        <v>412</v>
      </c>
      <c r="G55" s="106">
        <f t="shared" ref="G55:G64" si="5">SUM(H55:I55)</f>
        <v>0</v>
      </c>
      <c r="H55" s="265"/>
      <c r="I55" s="75"/>
      <c r="J55" s="75"/>
      <c r="K55" s="266"/>
    </row>
    <row r="56" spans="1:11" s="267" customFormat="1" ht="99.75" hidden="1" customHeight="1" x14ac:dyDescent="0.3">
      <c r="A56" s="15" t="s">
        <v>413</v>
      </c>
      <c r="B56" s="8" t="s">
        <v>114</v>
      </c>
      <c r="C56" s="8" t="s">
        <v>115</v>
      </c>
      <c r="D56" s="16" t="s">
        <v>116</v>
      </c>
      <c r="E56" s="255" t="s">
        <v>411</v>
      </c>
      <c r="F56" s="251" t="s">
        <v>412</v>
      </c>
      <c r="G56" s="106">
        <f t="shared" si="5"/>
        <v>0</v>
      </c>
      <c r="H56" s="265"/>
      <c r="I56" s="75"/>
      <c r="J56" s="75"/>
      <c r="K56" s="266"/>
    </row>
    <row r="57" spans="1:11" ht="96" hidden="1" customHeight="1" x14ac:dyDescent="0.3">
      <c r="A57" s="15" t="s">
        <v>226</v>
      </c>
      <c r="B57" s="15" t="s">
        <v>163</v>
      </c>
      <c r="C57" s="15" t="s">
        <v>60</v>
      </c>
      <c r="D57" s="105" t="s">
        <v>164</v>
      </c>
      <c r="E57" s="255" t="s">
        <v>411</v>
      </c>
      <c r="F57" s="251" t="s">
        <v>412</v>
      </c>
      <c r="G57" s="106">
        <f t="shared" si="5"/>
        <v>0</v>
      </c>
      <c r="H57" s="75"/>
      <c r="I57" s="253"/>
      <c r="J57" s="253"/>
      <c r="K57" s="4"/>
    </row>
    <row r="58" spans="1:11" s="254" customFormat="1" ht="96.75" hidden="1" customHeight="1" x14ac:dyDescent="0.3">
      <c r="A58" s="15" t="s">
        <v>227</v>
      </c>
      <c r="B58" s="15" t="s">
        <v>228</v>
      </c>
      <c r="C58" s="15" t="s">
        <v>167</v>
      </c>
      <c r="D58" s="105" t="s">
        <v>229</v>
      </c>
      <c r="E58" s="255" t="s">
        <v>411</v>
      </c>
      <c r="F58" s="251" t="s">
        <v>412</v>
      </c>
      <c r="G58" s="106">
        <f t="shared" si="5"/>
        <v>0</v>
      </c>
      <c r="H58" s="75"/>
      <c r="I58" s="253"/>
      <c r="J58" s="253"/>
      <c r="K58" s="268"/>
    </row>
    <row r="59" spans="1:11" s="254" customFormat="1" ht="95.25" hidden="1" customHeight="1" x14ac:dyDescent="0.3">
      <c r="A59" s="15" t="s">
        <v>230</v>
      </c>
      <c r="B59" s="15" t="s">
        <v>231</v>
      </c>
      <c r="C59" s="15" t="s">
        <v>167</v>
      </c>
      <c r="D59" s="105" t="s">
        <v>232</v>
      </c>
      <c r="E59" s="255" t="s">
        <v>411</v>
      </c>
      <c r="F59" s="251" t="s">
        <v>412</v>
      </c>
      <c r="G59" s="106">
        <f t="shared" si="5"/>
        <v>0</v>
      </c>
      <c r="H59" s="75"/>
      <c r="I59" s="253"/>
      <c r="J59" s="253"/>
      <c r="K59" s="268"/>
    </row>
    <row r="60" spans="1:11" s="254" customFormat="1" ht="112.5" hidden="1" customHeight="1" x14ac:dyDescent="0.3">
      <c r="A60" s="17" t="s">
        <v>39</v>
      </c>
      <c r="B60" s="17" t="s">
        <v>40</v>
      </c>
      <c r="C60" s="17" t="s">
        <v>16</v>
      </c>
      <c r="D60" s="18" t="s">
        <v>41</v>
      </c>
      <c r="E60" s="255" t="s">
        <v>411</v>
      </c>
      <c r="F60" s="251" t="s">
        <v>412</v>
      </c>
      <c r="G60" s="106">
        <f t="shared" si="5"/>
        <v>0</v>
      </c>
      <c r="H60" s="75"/>
      <c r="I60" s="253"/>
      <c r="J60" s="253"/>
      <c r="K60" s="268"/>
    </row>
    <row r="61" spans="1:11" ht="92.25" hidden="1" customHeight="1" x14ac:dyDescent="0.3">
      <c r="A61" s="17" t="s">
        <v>39</v>
      </c>
      <c r="B61" s="17" t="s">
        <v>40</v>
      </c>
      <c r="C61" s="17" t="s">
        <v>16</v>
      </c>
      <c r="D61" s="18" t="s">
        <v>41</v>
      </c>
      <c r="E61" s="255" t="s">
        <v>414</v>
      </c>
      <c r="F61" s="251" t="s">
        <v>415</v>
      </c>
      <c r="G61" s="106">
        <f t="shared" si="5"/>
        <v>0</v>
      </c>
      <c r="H61" s="75"/>
      <c r="I61" s="253"/>
      <c r="J61" s="253"/>
      <c r="K61" s="4"/>
    </row>
    <row r="62" spans="1:11" ht="110.25" hidden="1" customHeight="1" x14ac:dyDescent="0.3">
      <c r="A62" s="8" t="s">
        <v>42</v>
      </c>
      <c r="B62" s="8" t="s">
        <v>43</v>
      </c>
      <c r="C62" s="8" t="s">
        <v>16</v>
      </c>
      <c r="D62" s="9" t="s">
        <v>416</v>
      </c>
      <c r="E62" s="255" t="s">
        <v>411</v>
      </c>
      <c r="F62" s="251" t="s">
        <v>412</v>
      </c>
      <c r="G62" s="106">
        <f t="shared" si="5"/>
        <v>0</v>
      </c>
      <c r="H62" s="75"/>
      <c r="I62" s="253"/>
      <c r="J62" s="253"/>
      <c r="K62" s="4"/>
    </row>
    <row r="63" spans="1:11" ht="73.5" hidden="1" customHeight="1" x14ac:dyDescent="0.3">
      <c r="A63" s="8" t="s">
        <v>45</v>
      </c>
      <c r="B63" s="8" t="s">
        <v>26</v>
      </c>
      <c r="C63" s="8" t="s">
        <v>16</v>
      </c>
      <c r="D63" s="9" t="s">
        <v>27</v>
      </c>
      <c r="E63" s="255" t="s">
        <v>417</v>
      </c>
      <c r="F63" s="251" t="s">
        <v>418</v>
      </c>
      <c r="G63" s="106">
        <f t="shared" si="5"/>
        <v>0</v>
      </c>
      <c r="H63" s="75"/>
      <c r="I63" s="253"/>
      <c r="J63" s="253"/>
      <c r="K63" s="4"/>
    </row>
    <row r="64" spans="1:11" ht="97.5" hidden="1" customHeight="1" x14ac:dyDescent="0.3">
      <c r="A64" s="17" t="s">
        <v>236</v>
      </c>
      <c r="B64" s="8" t="s">
        <v>28</v>
      </c>
      <c r="C64" s="8" t="s">
        <v>29</v>
      </c>
      <c r="D64" s="159" t="s">
        <v>30</v>
      </c>
      <c r="E64" s="255" t="s">
        <v>411</v>
      </c>
      <c r="F64" s="251" t="s">
        <v>412</v>
      </c>
      <c r="G64" s="106">
        <f t="shared" si="5"/>
        <v>0</v>
      </c>
      <c r="H64" s="253"/>
      <c r="I64" s="253"/>
      <c r="J64" s="253"/>
      <c r="K64" s="4"/>
    </row>
    <row r="65" spans="1:11" s="2" customFormat="1" ht="47.25" hidden="1" customHeight="1" x14ac:dyDescent="0.3">
      <c r="A65" s="5" t="s">
        <v>46</v>
      </c>
      <c r="B65" s="269"/>
      <c r="C65" s="269"/>
      <c r="D65" s="21" t="s">
        <v>47</v>
      </c>
      <c r="E65" s="270"/>
      <c r="F65" s="271"/>
      <c r="G65" s="226">
        <f>SUM(G66)</f>
        <v>0</v>
      </c>
      <c r="H65" s="226">
        <f t="shared" ref="H65:J65" si="6">SUM(H66)</f>
        <v>0</v>
      </c>
      <c r="I65" s="226">
        <f t="shared" si="6"/>
        <v>0</v>
      </c>
      <c r="J65" s="226">
        <f t="shared" si="6"/>
        <v>0</v>
      </c>
    </row>
    <row r="66" spans="1:11" s="2" customFormat="1" ht="45.75" hidden="1" customHeight="1" x14ac:dyDescent="0.3">
      <c r="A66" s="5" t="s">
        <v>48</v>
      </c>
      <c r="B66" s="269"/>
      <c r="C66" s="269"/>
      <c r="D66" s="21" t="s">
        <v>47</v>
      </c>
      <c r="E66" s="270"/>
      <c r="F66" s="271"/>
      <c r="G66" s="226">
        <f>SUM(G67:G69)</f>
        <v>0</v>
      </c>
      <c r="H66" s="226">
        <f t="shared" ref="H66:J66" si="7">SUM(H67:H69)</f>
        <v>0</v>
      </c>
      <c r="I66" s="226">
        <f t="shared" si="7"/>
        <v>0</v>
      </c>
      <c r="J66" s="226">
        <f t="shared" si="7"/>
        <v>0</v>
      </c>
      <c r="K66" s="272">
        <f>SUM(H66:I66)</f>
        <v>0</v>
      </c>
    </row>
    <row r="67" spans="1:11" s="111" customFormat="1" ht="45.75" hidden="1" customHeight="1" x14ac:dyDescent="0.3">
      <c r="A67" s="245" t="s">
        <v>52</v>
      </c>
      <c r="B67" s="245" t="s">
        <v>419</v>
      </c>
      <c r="C67" s="273" t="s">
        <v>53</v>
      </c>
      <c r="D67" s="204" t="s">
        <v>420</v>
      </c>
      <c r="E67" s="228" t="s">
        <v>421</v>
      </c>
      <c r="F67" s="274" t="s">
        <v>422</v>
      </c>
      <c r="G67" s="61">
        <f t="shared" ref="G67" si="8">SUM(H67:I67)</f>
        <v>0</v>
      </c>
      <c r="H67" s="61"/>
      <c r="I67" s="230"/>
      <c r="J67" s="275"/>
      <c r="K67" s="134"/>
    </row>
    <row r="68" spans="1:11" s="111" customFormat="1" ht="57" hidden="1" customHeight="1" x14ac:dyDescent="0.3">
      <c r="A68" s="22" t="s">
        <v>248</v>
      </c>
      <c r="B68" s="22" t="s">
        <v>249</v>
      </c>
      <c r="C68" s="22" t="s">
        <v>246</v>
      </c>
      <c r="D68" s="115" t="s">
        <v>250</v>
      </c>
      <c r="E68" s="250" t="s">
        <v>387</v>
      </c>
      <c r="F68" s="119" t="s">
        <v>388</v>
      </c>
      <c r="G68" s="106">
        <f>SUM(H68:I68)</f>
        <v>0</v>
      </c>
      <c r="H68" s="75"/>
      <c r="I68" s="230"/>
      <c r="J68" s="275"/>
      <c r="K68" s="133"/>
    </row>
    <row r="69" spans="1:11" s="238" customFormat="1" ht="42" hidden="1" customHeight="1" x14ac:dyDescent="0.3">
      <c r="A69" s="235" t="s">
        <v>423</v>
      </c>
      <c r="B69" s="235" t="s">
        <v>202</v>
      </c>
      <c r="C69" s="235" t="s">
        <v>203</v>
      </c>
      <c r="D69" s="276" t="s">
        <v>204</v>
      </c>
      <c r="E69" s="233" t="s">
        <v>424</v>
      </c>
      <c r="F69" s="229"/>
      <c r="G69" s="229"/>
      <c r="H69" s="234"/>
      <c r="I69" s="234"/>
      <c r="J69" s="247"/>
    </row>
    <row r="70" spans="1:11" s="2" customFormat="1" ht="60" hidden="1" customHeight="1" x14ac:dyDescent="0.3">
      <c r="A70" s="5" t="s">
        <v>55</v>
      </c>
      <c r="B70" s="5"/>
      <c r="C70" s="5"/>
      <c r="D70" s="21" t="s">
        <v>56</v>
      </c>
      <c r="E70" s="277"/>
      <c r="F70" s="271"/>
      <c r="G70" s="113">
        <f>SUM(G71)</f>
        <v>0</v>
      </c>
      <c r="H70" s="113">
        <f t="shared" ref="H70:J70" si="9">SUM(H71)</f>
        <v>0</v>
      </c>
      <c r="I70" s="113">
        <f t="shared" si="9"/>
        <v>0</v>
      </c>
      <c r="J70" s="113">
        <f t="shared" si="9"/>
        <v>0</v>
      </c>
    </row>
    <row r="71" spans="1:11" s="2" customFormat="1" ht="57.75" hidden="1" customHeight="1" x14ac:dyDescent="0.3">
      <c r="A71" s="5" t="s">
        <v>57</v>
      </c>
      <c r="B71" s="5"/>
      <c r="C71" s="5"/>
      <c r="D71" s="21" t="s">
        <v>56</v>
      </c>
      <c r="E71" s="277"/>
      <c r="F71" s="271"/>
      <c r="G71" s="226">
        <f>SUM(G73:G79)</f>
        <v>0</v>
      </c>
      <c r="H71" s="226">
        <f>SUM(H73:H79)</f>
        <v>0</v>
      </c>
      <c r="I71" s="226">
        <f>SUM(I73:I79)</f>
        <v>0</v>
      </c>
      <c r="J71" s="226">
        <f>SUM(J73:J79)</f>
        <v>0</v>
      </c>
      <c r="K71" s="272">
        <f>SUM(H71:I71)</f>
        <v>0</v>
      </c>
    </row>
    <row r="72" spans="1:11" s="2" customFormat="1" ht="102" hidden="1" customHeight="1" x14ac:dyDescent="0.3">
      <c r="A72" s="120" t="s">
        <v>425</v>
      </c>
      <c r="B72" s="120" t="s">
        <v>426</v>
      </c>
      <c r="C72" s="114"/>
      <c r="D72" s="115" t="s">
        <v>427</v>
      </c>
      <c r="E72" s="250" t="s">
        <v>428</v>
      </c>
      <c r="F72" s="119"/>
      <c r="G72" s="119"/>
      <c r="H72" s="253"/>
      <c r="I72" s="253"/>
      <c r="J72" s="256"/>
    </row>
    <row r="73" spans="1:11" s="2" customFormat="1" ht="55.5" hidden="1" customHeight="1" x14ac:dyDescent="0.3">
      <c r="A73" s="120" t="s">
        <v>429</v>
      </c>
      <c r="B73" s="120" t="s">
        <v>430</v>
      </c>
      <c r="C73" s="114" t="s">
        <v>269</v>
      </c>
      <c r="D73" s="115" t="s">
        <v>431</v>
      </c>
      <c r="E73" s="250" t="s">
        <v>432</v>
      </c>
      <c r="F73" s="251" t="s">
        <v>433</v>
      </c>
      <c r="G73" s="106">
        <f>SUM(H73:I73)</f>
        <v>0</v>
      </c>
      <c r="H73" s="253"/>
      <c r="I73" s="253"/>
      <c r="J73" s="256"/>
    </row>
    <row r="74" spans="1:11" s="2" customFormat="1" ht="58.5" hidden="1" customHeight="1" x14ac:dyDescent="0.3">
      <c r="A74" s="120" t="s">
        <v>434</v>
      </c>
      <c r="B74" s="278" t="s">
        <v>435</v>
      </c>
      <c r="C74" s="279" t="s">
        <v>242</v>
      </c>
      <c r="D74" s="115" t="s">
        <v>436</v>
      </c>
      <c r="E74" s="250" t="s">
        <v>432</v>
      </c>
      <c r="F74" s="251" t="s">
        <v>433</v>
      </c>
      <c r="G74" s="106">
        <f t="shared" ref="G74:G83" si="10">SUM(H74:I74)</f>
        <v>0</v>
      </c>
      <c r="H74" s="253"/>
      <c r="I74" s="253"/>
      <c r="J74" s="256"/>
    </row>
    <row r="75" spans="1:11" s="281" customFormat="1" ht="61.5" hidden="1" customHeight="1" x14ac:dyDescent="0.3">
      <c r="A75" s="120" t="s">
        <v>437</v>
      </c>
      <c r="B75" s="120" t="s">
        <v>438</v>
      </c>
      <c r="C75" s="114" t="s">
        <v>242</v>
      </c>
      <c r="D75" s="115" t="s">
        <v>439</v>
      </c>
      <c r="E75" s="250" t="s">
        <v>432</v>
      </c>
      <c r="F75" s="251" t="s">
        <v>433</v>
      </c>
      <c r="G75" s="106">
        <f t="shared" si="10"/>
        <v>0</v>
      </c>
      <c r="H75" s="253"/>
      <c r="I75" s="253"/>
      <c r="J75" s="280"/>
    </row>
    <row r="76" spans="1:11" s="281" customFormat="1" ht="52.5" hidden="1" customHeight="1" x14ac:dyDescent="0.3">
      <c r="A76" s="121" t="s">
        <v>440</v>
      </c>
      <c r="B76" s="121" t="s">
        <v>441</v>
      </c>
      <c r="C76" s="22"/>
      <c r="D76" s="122" t="s">
        <v>442</v>
      </c>
      <c r="E76" s="250" t="s">
        <v>432</v>
      </c>
      <c r="F76" s="251" t="s">
        <v>433</v>
      </c>
      <c r="G76" s="106">
        <f t="shared" si="10"/>
        <v>0</v>
      </c>
      <c r="H76" s="253"/>
      <c r="I76" s="253"/>
      <c r="J76" s="280"/>
    </row>
    <row r="77" spans="1:11" s="281" customFormat="1" ht="62.25" hidden="1" customHeight="1" x14ac:dyDescent="0.3">
      <c r="A77" s="121" t="s">
        <v>267</v>
      </c>
      <c r="B77" s="121" t="s">
        <v>268</v>
      </c>
      <c r="C77" s="22" t="s">
        <v>269</v>
      </c>
      <c r="D77" s="122" t="s">
        <v>443</v>
      </c>
      <c r="E77" s="250" t="s">
        <v>432</v>
      </c>
      <c r="F77" s="251" t="s">
        <v>433</v>
      </c>
      <c r="G77" s="106">
        <f t="shared" si="10"/>
        <v>0</v>
      </c>
      <c r="H77" s="253"/>
      <c r="I77" s="253"/>
      <c r="J77" s="280"/>
    </row>
    <row r="78" spans="1:11" s="281" customFormat="1" ht="0.75" hidden="1" customHeight="1" x14ac:dyDescent="0.3">
      <c r="A78" s="282" t="s">
        <v>444</v>
      </c>
      <c r="B78" s="282" t="s">
        <v>445</v>
      </c>
      <c r="C78" s="283"/>
      <c r="D78" s="284" t="s">
        <v>446</v>
      </c>
      <c r="E78" s="250" t="s">
        <v>432</v>
      </c>
      <c r="F78" s="251" t="s">
        <v>433</v>
      </c>
      <c r="G78" s="106">
        <f t="shared" si="10"/>
        <v>0</v>
      </c>
      <c r="H78" s="253"/>
      <c r="I78" s="253"/>
      <c r="J78" s="280"/>
    </row>
    <row r="79" spans="1:11" s="281" customFormat="1" ht="61.5" hidden="1" customHeight="1" x14ac:dyDescent="0.3">
      <c r="A79" s="120" t="s">
        <v>271</v>
      </c>
      <c r="B79" s="120" t="s">
        <v>150</v>
      </c>
      <c r="C79" s="22" t="s">
        <v>151</v>
      </c>
      <c r="D79" s="122" t="s">
        <v>152</v>
      </c>
      <c r="E79" s="250" t="s">
        <v>432</v>
      </c>
      <c r="F79" s="251" t="s">
        <v>433</v>
      </c>
      <c r="G79" s="106">
        <f t="shared" si="10"/>
        <v>0</v>
      </c>
      <c r="H79" s="253"/>
      <c r="I79" s="253"/>
      <c r="J79" s="280"/>
    </row>
    <row r="80" spans="1:11" s="2" customFormat="1" ht="50.25" hidden="1" customHeight="1" x14ac:dyDescent="0.3">
      <c r="A80" s="5" t="s">
        <v>68</v>
      </c>
      <c r="B80" s="5"/>
      <c r="C80" s="5"/>
      <c r="D80" s="29" t="s">
        <v>69</v>
      </c>
      <c r="E80" s="285"/>
      <c r="F80" s="286"/>
      <c r="G80" s="113">
        <f>SUM(G81)</f>
        <v>0</v>
      </c>
      <c r="H80" s="113">
        <f t="shared" ref="H80:J80" si="11">SUM(H81)</f>
        <v>0</v>
      </c>
      <c r="I80" s="113">
        <f t="shared" si="11"/>
        <v>0</v>
      </c>
      <c r="J80" s="113">
        <f t="shared" si="11"/>
        <v>0</v>
      </c>
    </row>
    <row r="81" spans="1:11" s="2" customFormat="1" ht="51" hidden="1" customHeight="1" x14ac:dyDescent="0.3">
      <c r="A81" s="5" t="s">
        <v>70</v>
      </c>
      <c r="B81" s="5"/>
      <c r="C81" s="5"/>
      <c r="D81" s="29" t="s">
        <v>69</v>
      </c>
      <c r="E81" s="285"/>
      <c r="F81" s="286"/>
      <c r="G81" s="113">
        <f>SUM(G82:G83)</f>
        <v>0</v>
      </c>
      <c r="H81" s="113">
        <f t="shared" ref="H81:J81" si="12">SUM(H82:H83)</f>
        <v>0</v>
      </c>
      <c r="I81" s="113">
        <f t="shared" si="12"/>
        <v>0</v>
      </c>
      <c r="J81" s="113">
        <f t="shared" si="12"/>
        <v>0</v>
      </c>
      <c r="K81" s="272">
        <f>SUM(H81:I81)</f>
        <v>0</v>
      </c>
    </row>
    <row r="82" spans="1:11" s="2" customFormat="1" ht="45.75" hidden="1" customHeight="1" x14ac:dyDescent="0.3">
      <c r="A82" s="17" t="s">
        <v>286</v>
      </c>
      <c r="B82" s="17" t="s">
        <v>287</v>
      </c>
      <c r="C82" s="17" t="s">
        <v>284</v>
      </c>
      <c r="D82" s="25" t="s">
        <v>288</v>
      </c>
      <c r="E82" s="250" t="s">
        <v>447</v>
      </c>
      <c r="F82" s="251" t="s">
        <v>448</v>
      </c>
      <c r="G82" s="106">
        <f t="shared" si="10"/>
        <v>0</v>
      </c>
      <c r="H82" s="253"/>
      <c r="I82" s="253"/>
      <c r="J82" s="287"/>
    </row>
    <row r="83" spans="1:11" s="111" customFormat="1" ht="0.75" customHeight="1" x14ac:dyDescent="0.3">
      <c r="A83" s="17" t="s">
        <v>71</v>
      </c>
      <c r="B83" s="17" t="s">
        <v>72</v>
      </c>
      <c r="C83" s="17" t="s">
        <v>16</v>
      </c>
      <c r="D83" s="25" t="s">
        <v>73</v>
      </c>
      <c r="E83" s="250" t="s">
        <v>447</v>
      </c>
      <c r="F83" s="251" t="s">
        <v>448</v>
      </c>
      <c r="G83" s="106">
        <f t="shared" si="10"/>
        <v>0</v>
      </c>
      <c r="H83" s="234"/>
      <c r="I83" s="253"/>
      <c r="J83" s="253"/>
    </row>
    <row r="84" spans="1:11" s="293" customFormat="1" ht="42.75" customHeight="1" x14ac:dyDescent="0.3">
      <c r="A84" s="288" t="s">
        <v>449</v>
      </c>
      <c r="B84" s="288" t="s">
        <v>449</v>
      </c>
      <c r="C84" s="289" t="s">
        <v>449</v>
      </c>
      <c r="D84" s="290" t="s">
        <v>327</v>
      </c>
      <c r="E84" s="290" t="s">
        <v>449</v>
      </c>
      <c r="F84" s="290" t="s">
        <v>449</v>
      </c>
      <c r="G84" s="291">
        <f>SUM(G15,G54,G66,G71,G81)</f>
        <v>35657</v>
      </c>
      <c r="H84" s="291">
        <f>SUM(H15,H54,H66,H71,H81)</f>
        <v>35657</v>
      </c>
      <c r="I84" s="291">
        <f>SUM(I15,I54,I66,I71,I81)</f>
        <v>0</v>
      </c>
      <c r="J84" s="291">
        <f>SUM(J15,J54,J66,J71,J81)</f>
        <v>0</v>
      </c>
      <c r="K84" s="292">
        <f>SUM(H84:I84)</f>
        <v>35657</v>
      </c>
    </row>
    <row r="85" spans="1:11" ht="28.9" customHeight="1" x14ac:dyDescent="0.3">
      <c r="A85" s="294"/>
      <c r="B85" s="294"/>
      <c r="C85" s="294"/>
      <c r="D85" s="294"/>
      <c r="E85" s="294"/>
      <c r="F85" s="295"/>
      <c r="G85" s="296"/>
      <c r="H85" s="297"/>
      <c r="I85" s="297"/>
    </row>
    <row r="86" spans="1:11" ht="101.25" customHeight="1" x14ac:dyDescent="0.3">
      <c r="A86" s="294"/>
      <c r="B86" s="294"/>
      <c r="C86" s="294"/>
      <c r="D86" s="294"/>
      <c r="E86" s="294"/>
      <c r="F86" s="295"/>
      <c r="G86" s="296"/>
      <c r="H86" s="297"/>
      <c r="I86" s="297"/>
    </row>
    <row r="87" spans="1:11" ht="18.75" x14ac:dyDescent="0.3">
      <c r="A87" s="294"/>
      <c r="B87" s="294"/>
      <c r="C87" s="294"/>
      <c r="D87" s="298"/>
      <c r="E87" s="298"/>
      <c r="F87" s="299"/>
      <c r="G87" s="300"/>
      <c r="I87" s="297"/>
    </row>
    <row r="88" spans="1:11" ht="18.75" x14ac:dyDescent="0.3">
      <c r="A88" s="294"/>
      <c r="B88" s="294"/>
      <c r="C88" s="294"/>
      <c r="D88" s="294"/>
      <c r="E88" s="294"/>
      <c r="F88" s="295"/>
      <c r="G88" s="296"/>
      <c r="H88" s="297"/>
      <c r="I88" s="297"/>
    </row>
    <row r="89" spans="1:11" ht="18.75" x14ac:dyDescent="0.3">
      <c r="A89" s="294"/>
      <c r="B89" s="294"/>
      <c r="C89" s="294"/>
      <c r="D89" s="294"/>
      <c r="E89" s="294"/>
      <c r="F89" s="295"/>
      <c r="G89" s="296"/>
      <c r="H89" s="297"/>
      <c r="I89" s="297"/>
    </row>
    <row r="90" spans="1:11" x14ac:dyDescent="0.2">
      <c r="A90" s="298"/>
      <c r="B90" s="298"/>
      <c r="C90" s="298"/>
      <c r="D90" s="298"/>
      <c r="E90" s="298"/>
      <c r="F90" s="299"/>
      <c r="G90" s="300"/>
    </row>
    <row r="91" spans="1:11" ht="18" x14ac:dyDescent="0.25">
      <c r="A91" s="298"/>
      <c r="B91" s="298"/>
      <c r="C91" s="298"/>
      <c r="D91" s="298"/>
      <c r="E91" s="298"/>
      <c r="F91" s="299"/>
      <c r="G91" s="300"/>
      <c r="H91" s="272"/>
      <c r="I91" s="272"/>
    </row>
    <row r="92" spans="1:11" x14ac:dyDescent="0.2">
      <c r="A92" s="298"/>
      <c r="B92" s="298"/>
      <c r="C92" s="298"/>
      <c r="D92" s="298"/>
      <c r="E92" s="298"/>
      <c r="F92" s="299"/>
      <c r="G92" s="300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5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дод2!Заголовки_для_печати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2021-06-09T06:35:00Z</cp:lastPrinted>
  <dcterms:created xsi:type="dcterms:W3CDTF">2004-12-22T07:46:33Z</dcterms:created>
  <dcterms:modified xsi:type="dcterms:W3CDTF">2021-06-09T11:35:35Z</dcterms:modified>
</cp:coreProperties>
</file>