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0.3\Exchange-2\Рішення РАДА\"/>
    </mc:Choice>
  </mc:AlternateContent>
  <xr:revisionPtr revIDLastSave="0" documentId="8_{2BBDD884-A2ED-4B8A-A6A6-6503E8957E3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Таблиця 1" sheetId="1" r:id="rId1"/>
    <sheet name="Таблиця 2" sheetId="2" r:id="rId2"/>
    <sheet name="Таблиця 3" sheetId="4" r:id="rId3"/>
    <sheet name="Таблиця 4" sheetId="3" r:id="rId4"/>
  </sheets>
  <calcPr calcId="181029"/>
</workbook>
</file>

<file path=xl/calcChain.xml><?xml version="1.0" encoding="utf-8"?>
<calcChain xmlns="http://schemas.openxmlformats.org/spreadsheetml/2006/main">
  <c r="H35" i="3" l="1"/>
  <c r="F13" i="3"/>
  <c r="F21" i="3" s="1"/>
  <c r="K49" i="3"/>
  <c r="J49" i="3"/>
  <c r="I49" i="3"/>
  <c r="H49" i="3"/>
  <c r="G49" i="3"/>
  <c r="F14" i="3"/>
  <c r="F15" i="3"/>
  <c r="F16" i="3"/>
  <c r="F17" i="3"/>
  <c r="F18" i="3"/>
  <c r="F19" i="3"/>
  <c r="F20" i="3"/>
  <c r="E83" i="2"/>
  <c r="E81" i="2"/>
  <c r="E80" i="2"/>
  <c r="E79" i="2"/>
  <c r="E78" i="2"/>
  <c r="E77" i="2"/>
  <c r="E76" i="2"/>
  <c r="E75" i="2"/>
  <c r="E73" i="2"/>
  <c r="E70" i="2"/>
  <c r="E65" i="2"/>
  <c r="E62" i="2"/>
  <c r="E59" i="2"/>
  <c r="E57" i="2"/>
  <c r="E56" i="2"/>
  <c r="E55" i="2"/>
  <c r="E54" i="2"/>
  <c r="E53" i="2"/>
  <c r="E51" i="2"/>
  <c r="E50" i="2"/>
  <c r="E48" i="2"/>
  <c r="E46" i="2"/>
  <c r="E45" i="2"/>
  <c r="E44" i="2"/>
  <c r="F41" i="3"/>
  <c r="F33" i="3"/>
  <c r="G31" i="3"/>
  <c r="H31" i="3"/>
  <c r="I31" i="3"/>
  <c r="J31" i="3"/>
  <c r="J60" i="3" s="1"/>
  <c r="K31" i="3"/>
  <c r="K60" i="3" s="1"/>
  <c r="F24" i="3"/>
  <c r="F31" i="3" s="1"/>
  <c r="F25" i="3"/>
  <c r="F26" i="3"/>
  <c r="F27" i="3"/>
  <c r="F28" i="3"/>
  <c r="F29" i="3"/>
  <c r="F30" i="3"/>
  <c r="F23" i="3"/>
  <c r="E49" i="1"/>
  <c r="F50" i="1"/>
  <c r="F61" i="1"/>
  <c r="G50" i="1"/>
  <c r="H50" i="1"/>
  <c r="I50" i="1"/>
  <c r="J50" i="1"/>
  <c r="H46" i="1"/>
  <c r="G46" i="1"/>
  <c r="G21" i="3"/>
  <c r="H21" i="3"/>
  <c r="H60" i="3" s="1"/>
  <c r="I21" i="3"/>
  <c r="I60" i="3" s="1"/>
  <c r="J45" i="3"/>
  <c r="K45" i="3"/>
  <c r="I45" i="3"/>
  <c r="I39" i="3"/>
  <c r="H39" i="3"/>
  <c r="D11" i="4"/>
  <c r="C11" i="4"/>
  <c r="H40" i="1"/>
  <c r="G40" i="1"/>
  <c r="H36" i="1"/>
  <c r="G36" i="1"/>
  <c r="H32" i="1"/>
  <c r="G32" i="1"/>
  <c r="H22" i="1"/>
  <c r="H61" i="1" s="1"/>
  <c r="F54" i="3"/>
  <c r="F55" i="3" s="1"/>
  <c r="F47" i="3"/>
  <c r="F49" i="3" s="1"/>
  <c r="G45" i="3"/>
  <c r="G39" i="3"/>
  <c r="J39" i="3"/>
  <c r="K39" i="3"/>
  <c r="F37" i="3"/>
  <c r="F39" i="3" s="1"/>
  <c r="F34" i="3"/>
  <c r="F35" i="3"/>
  <c r="E58" i="1"/>
  <c r="E55" i="1"/>
  <c r="E48" i="1"/>
  <c r="E50" i="1"/>
  <c r="F46" i="1"/>
  <c r="I46" i="1"/>
  <c r="J46" i="1"/>
  <c r="J61" i="1" s="1"/>
  <c r="E43" i="1"/>
  <c r="E44" i="1"/>
  <c r="E45" i="1"/>
  <c r="E42" i="1"/>
  <c r="E46" i="1" s="1"/>
  <c r="F40" i="1"/>
  <c r="I40" i="1"/>
  <c r="J40" i="1"/>
  <c r="E38" i="1"/>
  <c r="E40" i="1" s="1"/>
  <c r="E39" i="1"/>
  <c r="F36" i="1"/>
  <c r="I36" i="1"/>
  <c r="J36" i="1"/>
  <c r="E34" i="1"/>
  <c r="E35" i="1"/>
  <c r="E36" i="1"/>
  <c r="F32" i="1"/>
  <c r="I32" i="1"/>
  <c r="J32" i="1"/>
  <c r="E24" i="1"/>
  <c r="E25" i="1"/>
  <c r="E32" i="1" s="1"/>
  <c r="E26" i="1"/>
  <c r="E27" i="1"/>
  <c r="E28" i="1"/>
  <c r="E29" i="1"/>
  <c r="E30" i="1"/>
  <c r="E31" i="1"/>
  <c r="F22" i="1"/>
  <c r="I22" i="1"/>
  <c r="I61" i="1" s="1"/>
  <c r="J22" i="1"/>
  <c r="E14" i="1"/>
  <c r="E15" i="1"/>
  <c r="E22" i="1" s="1"/>
  <c r="E61" i="1" s="1"/>
  <c r="E16" i="1"/>
  <c r="E17" i="1"/>
  <c r="E18" i="1"/>
  <c r="E19" i="1"/>
  <c r="E20" i="1"/>
  <c r="E21" i="1"/>
  <c r="G12" i="4"/>
  <c r="G11" i="4" s="1"/>
  <c r="E11" i="4"/>
  <c r="F11" i="4"/>
  <c r="B11" i="4"/>
  <c r="F58" i="3"/>
  <c r="G35" i="3"/>
  <c r="G60" i="3" s="1"/>
  <c r="I35" i="3"/>
  <c r="F38" i="3"/>
  <c r="F42" i="3"/>
  <c r="F45" i="3" s="1"/>
  <c r="F43" i="3"/>
  <c r="F44" i="3"/>
  <c r="F52" i="3"/>
  <c r="I52" i="3"/>
  <c r="I55" i="3"/>
  <c r="I58" i="3"/>
  <c r="H52" i="3"/>
  <c r="H55" i="3"/>
  <c r="H58" i="3"/>
  <c r="G58" i="3"/>
  <c r="G52" i="3"/>
  <c r="G55" i="3"/>
  <c r="E56" i="1"/>
  <c r="E37" i="2"/>
  <c r="E34" i="2"/>
  <c r="E33" i="2"/>
  <c r="E32" i="2"/>
  <c r="E30" i="2"/>
  <c r="E28" i="2"/>
  <c r="E26" i="2"/>
  <c r="E25" i="2"/>
  <c r="E17" i="2"/>
  <c r="E16" i="2"/>
  <c r="E15" i="2"/>
  <c r="E14" i="2"/>
  <c r="E42" i="2"/>
  <c r="E41" i="2"/>
  <c r="E40" i="2"/>
  <c r="E39" i="2"/>
  <c r="E38" i="2"/>
  <c r="E36" i="2"/>
  <c r="E27" i="2"/>
  <c r="E43" i="2"/>
  <c r="E35" i="2"/>
  <c r="E31" i="2"/>
  <c r="E29" i="2"/>
  <c r="E24" i="2"/>
  <c r="E23" i="2"/>
  <c r="E22" i="2"/>
  <c r="E21" i="2"/>
  <c r="E20" i="2"/>
  <c r="E19" i="2"/>
  <c r="H59" i="1"/>
  <c r="G59" i="1"/>
  <c r="F59" i="1"/>
  <c r="E59" i="1" s="1"/>
  <c r="G53" i="1"/>
  <c r="G61" i="1" s="1"/>
  <c r="F56" i="1"/>
  <c r="H56" i="1"/>
  <c r="G56" i="1"/>
  <c r="E68" i="2"/>
  <c r="E67" i="2"/>
  <c r="E47" i="2"/>
  <c r="E66" i="2"/>
  <c r="E63" i="2"/>
  <c r="E60" i="2"/>
  <c r="E52" i="2"/>
  <c r="E18" i="2"/>
  <c r="F53" i="1"/>
  <c r="H53" i="1"/>
  <c r="F60" i="3" l="1"/>
</calcChain>
</file>

<file path=xl/sharedStrings.xml><?xml version="1.0" encoding="utf-8"?>
<sst xmlns="http://schemas.openxmlformats.org/spreadsheetml/2006/main" count="399" uniqueCount="183">
  <si>
    <t>Всього</t>
  </si>
  <si>
    <t>в тому числі за роками</t>
  </si>
  <si>
    <t>Найменування завдання, заходу</t>
  </si>
  <si>
    <t>Найменування показників виконання завдання</t>
  </si>
  <si>
    <t>Одиниця виміру</t>
  </si>
  <si>
    <t>Значення показників</t>
  </si>
  <si>
    <t xml:space="preserve">Всього  </t>
  </si>
  <si>
    <t>у т.ч. за роками</t>
  </si>
  <si>
    <t>шт</t>
  </si>
  <si>
    <r>
      <t xml:space="preserve">Етапи виконання Програми , </t>
    </r>
    <r>
      <rPr>
        <b/>
        <i/>
        <sz val="12"/>
        <rFont val="Times New Roman"/>
        <family val="1"/>
        <charset val="204"/>
      </rPr>
      <t xml:space="preserve">роки </t>
    </r>
  </si>
  <si>
    <t>№ з/п</t>
  </si>
  <si>
    <t>по роках</t>
  </si>
  <si>
    <t>Найменування заходу</t>
  </si>
  <si>
    <t xml:space="preserve"> Виконавці</t>
  </si>
  <si>
    <t>Вико-навці</t>
  </si>
  <si>
    <t>Перелік заходів програми</t>
  </si>
  <si>
    <t>Очікуваний результат</t>
  </si>
  <si>
    <t>Таблиця 2</t>
  </si>
  <si>
    <t>Таблиця 3</t>
  </si>
  <si>
    <t>Таблиця 4</t>
  </si>
  <si>
    <t>Придбання</t>
  </si>
  <si>
    <t>Джерела фінансування</t>
  </si>
  <si>
    <t>до рішення міської ради</t>
  </si>
  <si>
    <t>Додаток 3</t>
  </si>
  <si>
    <t>Додаток 2</t>
  </si>
  <si>
    <t>Витрати на електроенергію для вуличного освітлення</t>
  </si>
  <si>
    <t>Утримання вуличного освітлення</t>
  </si>
  <si>
    <t>Утримання доріг</t>
  </si>
  <si>
    <t>Кількість</t>
  </si>
  <si>
    <t>Довжина</t>
  </si>
  <si>
    <t>км</t>
  </si>
  <si>
    <t>га</t>
  </si>
  <si>
    <t>Площа</t>
  </si>
  <si>
    <t xml:space="preserve">Кількість </t>
  </si>
  <si>
    <t>Таблиця 1</t>
  </si>
  <si>
    <t xml:space="preserve">  </t>
  </si>
  <si>
    <t>Влаштування вуличного освітлення</t>
  </si>
  <si>
    <r>
      <t xml:space="preserve">Строки </t>
    </r>
    <r>
      <rPr>
        <b/>
        <sz val="10"/>
        <rFont val="Times New Roman"/>
        <family val="1"/>
        <charset val="204"/>
      </rPr>
      <t>впровадження</t>
    </r>
    <r>
      <rPr>
        <b/>
        <sz val="12"/>
        <rFont val="Times New Roman"/>
        <family val="1"/>
        <charset val="204"/>
      </rPr>
      <t xml:space="preserve">, </t>
    </r>
    <r>
      <rPr>
        <b/>
        <i/>
        <sz val="12"/>
        <rFont val="Times New Roman"/>
        <family val="1"/>
        <charset val="204"/>
      </rPr>
      <t xml:space="preserve"> </t>
    </r>
    <r>
      <rPr>
        <b/>
        <i/>
        <sz val="10"/>
        <rFont val="Times New Roman"/>
        <family val="1"/>
        <charset val="204"/>
      </rPr>
      <t>роки</t>
    </r>
  </si>
  <si>
    <t xml:space="preserve">Придбання </t>
  </si>
  <si>
    <t>КП "Благоустрій" ВМР</t>
  </si>
  <si>
    <t>ВК ВМР</t>
  </si>
  <si>
    <t>Облаштування дитячих та спортивних майданчиків</t>
  </si>
  <si>
    <t xml:space="preserve">Облаштування об'єктів благоустрою (огородження, лавочки, урни, баки і т.д.) </t>
  </si>
  <si>
    <t>Благоустрій територій</t>
  </si>
  <si>
    <t>Всього:</t>
  </si>
  <si>
    <t>Безпека дорожнього руху</t>
  </si>
  <si>
    <t>Улаштування навісів автобусних зупинок</t>
  </si>
  <si>
    <t>Поточний ремонт асфальтобетонного покриття доріг  (ямковий ремонт)</t>
  </si>
  <si>
    <t>Розмітка доріг</t>
  </si>
  <si>
    <t>Розмітка пішоходних переходів</t>
  </si>
  <si>
    <t>Встановлення дорожніх знаків</t>
  </si>
  <si>
    <t>Встановлення сповільнювачів руху автотранспорту</t>
  </si>
  <si>
    <t>Влаштування стоянок автомобілів</t>
  </si>
  <si>
    <t>Поводження з відходами</t>
  </si>
  <si>
    <t>Придбання контейнерів для сміття</t>
  </si>
  <si>
    <t>Розроблення норм надання послуг з вивезення ТПВ</t>
  </si>
  <si>
    <t>Забезпечення потреб споживачів у питній воді нормативної якості</t>
  </si>
  <si>
    <t>Оновлення мереж централізованого  водопостачання та водовідведення (в т.ч. придбання обладнання)</t>
  </si>
  <si>
    <t>Оновлення мереж централізованого теплопостачання (в т.ч. придбання обладнання)</t>
  </si>
  <si>
    <t>Оновлення мереж теплового господарства</t>
  </si>
  <si>
    <t>Підтримка розвитку комунальних підприємств</t>
  </si>
  <si>
    <t>Впровадження сучасних технологій (придбання спецтехніки, спецобладнання і т.д. ) з внесенням в статутний капітал</t>
  </si>
  <si>
    <t>Виконання судових рішень</t>
  </si>
  <si>
    <t>Стягнення коштів за судовими рішеннями</t>
  </si>
  <si>
    <t>ВСЬОГО за Програмою</t>
  </si>
  <si>
    <t>Об'єм робіт</t>
  </si>
  <si>
    <t>тис.м.кв.</t>
  </si>
  <si>
    <t>Бюджет  Вараської міської територіальної громади</t>
  </si>
  <si>
    <t>Інші бюджетні кошти</t>
  </si>
  <si>
    <t>Кошти не бюджетних джерел</t>
  </si>
  <si>
    <r>
      <t>Обсяг ресурсів, всього,</t>
    </r>
    <r>
      <rPr>
        <sz val="12"/>
        <rFont val="Times New Roman"/>
        <family val="1"/>
        <charset val="204"/>
      </rPr>
      <t xml:space="preserve">                                                                                в тому числі:</t>
    </r>
  </si>
  <si>
    <t xml:space="preserve">                            Додаток 5</t>
  </si>
  <si>
    <t>Утримання благоустрою міста</t>
  </si>
  <si>
    <t xml:space="preserve">Назва напряму діяльності </t>
  </si>
  <si>
    <t xml:space="preserve">Належне утримання та покращення благоустрою  територій </t>
  </si>
  <si>
    <t>Запобігання аварійних ситуацій на дорогах</t>
  </si>
  <si>
    <t>Поточні роботи</t>
  </si>
  <si>
    <t>Безпечні умови для пасажирів автотранспорту</t>
  </si>
  <si>
    <t>Належне поводження з відходами</t>
  </si>
  <si>
    <t>Розробка норм</t>
  </si>
  <si>
    <t>Підвищення ефективності комунальних мереж та об'єктів водопостачання</t>
  </si>
  <si>
    <t>Стягнення</t>
  </si>
  <si>
    <r>
      <t xml:space="preserve">Орієнтовані обсяги фінансування (вартість), </t>
    </r>
    <r>
      <rPr>
        <b/>
        <i/>
        <sz val="11"/>
        <rFont val="Times New Roman"/>
        <family val="1"/>
        <charset val="204"/>
      </rPr>
      <t>тис.грн.</t>
    </r>
  </si>
  <si>
    <t>Зменшення затримки видатків міського бюджету внаслідок блокування рахунків</t>
  </si>
  <si>
    <t>Всього за Програмою</t>
  </si>
  <si>
    <t>Встановлення лічильників холодної води</t>
  </si>
  <si>
    <t>Встановлення лічильників теплової енергії та гарячої води</t>
  </si>
  <si>
    <t>Впровадження сучасних технологій (придбання спецтехніки, спецобладнання і т.д.) з внесенням в статутний капітал</t>
  </si>
  <si>
    <t>Поточний ремонт</t>
  </si>
  <si>
    <t>Встановлення лічильників</t>
  </si>
  <si>
    <t>Регулювання теплової мережі</t>
  </si>
  <si>
    <t xml:space="preserve">Налагодження  теплопостачання  </t>
  </si>
  <si>
    <t xml:space="preserve"> КП «УК «ЖКС» ВМР</t>
  </si>
  <si>
    <t>К-ть опор</t>
  </si>
  <si>
    <t>К-ть світильн.</t>
  </si>
  <si>
    <t>тис.кВт.год</t>
  </si>
  <si>
    <t>Обсяг коштів,                                                                                                   які пропонується залучити на виконання програми</t>
  </si>
  <si>
    <r>
      <t xml:space="preserve">Усього витрат на виконання програми,  </t>
    </r>
    <r>
      <rPr>
        <b/>
        <i/>
        <sz val="12"/>
        <rFont val="Times New Roman"/>
        <family val="1"/>
        <charset val="204"/>
      </rPr>
      <t>(тис.грн.)</t>
    </r>
  </si>
  <si>
    <t>Виконання робіт з поточних ремонтів</t>
  </si>
  <si>
    <t xml:space="preserve">К-ть блоків </t>
  </si>
  <si>
    <t>Площа фарбув.</t>
  </si>
  <si>
    <t>100 м.кв.</t>
  </si>
  <si>
    <t>К-ть сан.приб.</t>
  </si>
  <si>
    <t>Довжина труб.</t>
  </si>
  <si>
    <t>м</t>
  </si>
  <si>
    <t>Площа лінол.</t>
  </si>
  <si>
    <t>Площа обл. плитки</t>
  </si>
  <si>
    <t>Виконання поточних ремонтів</t>
  </si>
  <si>
    <t>Відшкодування</t>
  </si>
  <si>
    <t>Відшкодування вартості лічильників обліку теплової енергії</t>
  </si>
  <si>
    <t>Відшкодування вартості лічильників</t>
  </si>
  <si>
    <t>Підвищення ефективності комунальних мереж та об'єктів теплопостачання</t>
  </si>
  <si>
    <t>Департамент ЖКГМБ ВК ВМР</t>
  </si>
  <si>
    <t xml:space="preserve"> </t>
  </si>
  <si>
    <t xml:space="preserve"> КП "Благоустрій" ВМР, КП "ЖКС" ВМР</t>
  </si>
  <si>
    <t>КП «ВТВК» ВМР</t>
  </si>
  <si>
    <t>КМКП, КП «ВТВК» ВМР</t>
  </si>
  <si>
    <t>КП "Благоустрій" ВМР, КП «УК «ЖКС» ВМР,  КП «ВТВК» ВМР</t>
  </si>
  <si>
    <t xml:space="preserve"> Підтримка КП: КП "Благоустрій" ВМР, КП "ЖКС" ВМР,  КП «ВТВК» ВМР</t>
  </si>
  <si>
    <t>Житловий фонд</t>
  </si>
  <si>
    <t>Витрати на утримання спільного майна</t>
  </si>
  <si>
    <t>К-ть дерев, кущів</t>
  </si>
  <si>
    <t>Довжина живоплоту</t>
  </si>
  <si>
    <t>м.п.</t>
  </si>
  <si>
    <t>К-ть урн, баків</t>
  </si>
  <si>
    <t>К-ть об'єктів благоустрою</t>
  </si>
  <si>
    <t>м.кв.</t>
  </si>
  <si>
    <t>Площі: квітників, теплиці, розплідника, утримання парку в р-ні НТЦ, лісу "Ювілейний", Брусилівської гори</t>
  </si>
  <si>
    <t>Протяжність каналів</t>
  </si>
  <si>
    <t xml:space="preserve">шт </t>
  </si>
  <si>
    <t>Автобусні зупинки</t>
  </si>
  <si>
    <t>Міст</t>
  </si>
  <si>
    <t>Сквер (мощення)</t>
  </si>
  <si>
    <t>Переїзди</t>
  </si>
  <si>
    <t>Споруди (канави) та канали</t>
  </si>
  <si>
    <t>Протяжність дренажного гирла, дамб</t>
  </si>
  <si>
    <t>Протяжність мереж</t>
  </si>
  <si>
    <t>Лічильники</t>
  </si>
  <si>
    <t>Світлоточки</t>
  </si>
  <si>
    <t>Щитки вуличного освітлення</t>
  </si>
  <si>
    <t>Електромережа новобудови</t>
  </si>
  <si>
    <t>Огорожа</t>
  </si>
  <si>
    <t>к-кт</t>
  </si>
  <si>
    <t>Інформаційний щит</t>
  </si>
  <si>
    <t>Обеліск</t>
  </si>
  <si>
    <t>Шлюзи, колодязі</t>
  </si>
  <si>
    <t>Протяжність колекторів, дренів</t>
  </si>
  <si>
    <t>Пожежне ДЕПО</t>
  </si>
  <si>
    <t>Котельня</t>
  </si>
  <si>
    <t>Герб села</t>
  </si>
  <si>
    <t>Протяжність доріг, тротуарів, велосипедних доріжок</t>
  </si>
  <si>
    <t>Набережна</t>
  </si>
  <si>
    <t>тис.кв.м.</t>
  </si>
  <si>
    <t>Газони</t>
  </si>
  <si>
    <t>Утримання</t>
  </si>
  <si>
    <t>Належне утримання спільного майна</t>
  </si>
  <si>
    <t>Утримання озеленення  територій та об'єктів благоустрою    (в т.ч. організація громадських робіт, суспільно-корисних робіт)</t>
  </si>
  <si>
    <t>Кількість об'єктів</t>
  </si>
  <si>
    <t>Утримання кладовищ</t>
  </si>
  <si>
    <t>Поточний ремонт  доріг, проїздів і т.д.</t>
  </si>
  <si>
    <t xml:space="preserve">Утримання озеленення  територій та об'єктів благоустрою (в т.ч. організація громадських робіт, суспільно-корисних робіт) </t>
  </si>
  <si>
    <t>Утримання озеленення  територій та об'єктів благоустрою (в т.ч. організація громадських робіт, суспільно-корисних робіт)</t>
  </si>
  <si>
    <r>
      <t xml:space="preserve">__________ 2021 року № </t>
    </r>
    <r>
      <rPr>
        <u/>
        <sz val="12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>___</t>
    </r>
  </si>
  <si>
    <t xml:space="preserve">Завдання, заходи та строки  виконання  Комплексної програми благоустрою та розвитку комунального господарства                                   Вараської міської територіальної громади на  2021-2025 роки 
</t>
  </si>
  <si>
    <r>
      <t xml:space="preserve">Орієнтована вартість заходу                                                </t>
    </r>
    <r>
      <rPr>
        <sz val="12"/>
        <rFont val="Times New Roman"/>
        <family val="1"/>
        <charset val="204"/>
      </rPr>
      <t>тис.грн</t>
    </r>
  </si>
  <si>
    <t xml:space="preserve">Очікувані результати виконання   Комплексної програми благоустрою та розвитку комунального господарства                                   Вараської міської територіальної громади на  2021-2025 роки </t>
  </si>
  <si>
    <t xml:space="preserve">5. Напрямки діяльності та заходи   Комплексної програми благоустрою та розвитку комунального господарства Вараської міської територіальної громади на  2021-2025 роки  </t>
  </si>
  <si>
    <r>
      <rPr>
        <u/>
        <sz val="12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>___________ 2021 року № ____</t>
    </r>
  </si>
  <si>
    <t>Додаток 4</t>
  </si>
  <si>
    <t xml:space="preserve">Ресурсне забезпечення Комплексної програми благоустрою та розвитку комунального господарства Вараської міської територіальної громади на  2021-2025 роки  </t>
  </si>
  <si>
    <t>Бюджет Вараської міської територіальної громади</t>
  </si>
  <si>
    <t xml:space="preserve"> КП "Благоустрій" ВМР, КП "ЖКС" ВМР, КП «ВТВК» ВМР</t>
  </si>
  <si>
    <t>Придбання комунальної техніки на умовах фінансового лізингу</t>
  </si>
  <si>
    <t>2021-2025</t>
  </si>
  <si>
    <t>мережа</t>
  </si>
  <si>
    <r>
      <t>_________</t>
    </r>
    <r>
      <rPr>
        <u/>
        <sz val="12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 xml:space="preserve">2021 року  № </t>
    </r>
    <r>
      <rPr>
        <u/>
        <sz val="12"/>
        <rFont val="Times New Roman"/>
        <family val="1"/>
        <charset val="204"/>
      </rPr>
      <t>____</t>
    </r>
  </si>
  <si>
    <t>КП "ЖКС" ВМР</t>
  </si>
  <si>
    <t>Придба ння</t>
  </si>
  <si>
    <t xml:space="preserve"> КП "Благоустрій" ВМР</t>
  </si>
  <si>
    <t>Придбання комунальної техніки на умовах лізінгу</t>
  </si>
  <si>
    <t>Підтримка КП "Благоустрій" ВМР</t>
  </si>
  <si>
    <t>_________  2021  року №____</t>
  </si>
  <si>
    <t>Міський голова                                                              Олександр МЕНЗУЛ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</si>
</sst>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р_._-;\-* #,##0.00_р_._-;_-* &quot;-&quot;??_р_._-;_-@_-"/>
    <numFmt numFmtId="165" formatCode="0.000"/>
    <numFmt numFmtId="166" formatCode="0.0"/>
  </numFmts>
  <fonts count="35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3"/>
      <name val="Times New Roman"/>
      <family val="1"/>
      <charset val="204"/>
    </font>
    <font>
      <sz val="8"/>
      <name val="Arial Cyr"/>
      <charset val="204"/>
    </font>
    <font>
      <sz val="14"/>
      <name val="Times New Roman"/>
      <family val="1"/>
      <charset val="204"/>
    </font>
    <font>
      <b/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u/>
      <sz val="10"/>
      <name val="Arial Cyr"/>
      <charset val="204"/>
    </font>
    <font>
      <sz val="13"/>
      <name val="Arial Cyr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9"/>
      <name val="Times New Roman"/>
      <family val="1"/>
      <charset val="204"/>
    </font>
    <font>
      <sz val="11"/>
      <name val="Arial Cyr"/>
      <charset val="204"/>
    </font>
    <font>
      <sz val="10"/>
      <name val="Arial Cyr"/>
      <charset val="204"/>
    </font>
    <font>
      <sz val="9"/>
      <name val="Arial Cyr"/>
      <charset val="204"/>
    </font>
    <font>
      <b/>
      <i/>
      <sz val="10"/>
      <name val="Times New Roman"/>
      <family val="1"/>
      <charset val="204"/>
    </font>
    <font>
      <sz val="12"/>
      <name val="Arial Cyr"/>
      <charset val="204"/>
    </font>
    <font>
      <b/>
      <i/>
      <sz val="11"/>
      <name val="Times New Roman"/>
      <family val="1"/>
      <charset val="204"/>
    </font>
    <font>
      <u/>
      <sz val="10"/>
      <name val="Times New Roman"/>
      <family val="1"/>
      <charset val="204"/>
    </font>
    <font>
      <u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7"/>
      <name val="Times New Roman"/>
      <family val="1"/>
      <charset val="204"/>
    </font>
    <font>
      <b/>
      <i/>
      <sz val="12"/>
      <name val="Arial Cyr"/>
      <charset val="204"/>
    </font>
    <font>
      <i/>
      <sz val="12"/>
      <name val="Arial Cyr"/>
      <charset val="204"/>
    </font>
    <font>
      <i/>
      <sz val="12"/>
      <name val="Times New Roman"/>
      <family val="1"/>
      <charset val="204"/>
    </font>
    <font>
      <i/>
      <sz val="10"/>
      <name val="Arial Cyr"/>
      <charset val="204"/>
    </font>
    <font>
      <b/>
      <sz val="11"/>
      <name val="Arial Cyr"/>
      <charset val="204"/>
    </font>
    <font>
      <b/>
      <sz val="9"/>
      <name val="Times New Roman"/>
      <family val="1"/>
      <charset val="204"/>
    </font>
    <font>
      <sz val="8"/>
      <name val="Times New Roman"/>
      <family val="1"/>
      <charset val="204"/>
    </font>
    <font>
      <sz val="10"/>
      <color indexed="10"/>
      <name val="Arial Cyr"/>
      <charset val="204"/>
    </font>
  </fonts>
  <fills count="2">
    <fill>
      <patternFill patternType="none"/>
    </fill>
    <fill>
      <patternFill patternType="gray125"/>
    </fill>
  </fills>
  <borders count="58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24">
    <xf numFmtId="0" fontId="0" fillId="0" borderId="0" xfId="0"/>
    <xf numFmtId="0" fontId="3" fillId="0" borderId="1" xfId="0" applyFont="1" applyBorder="1" applyAlignment="1">
      <alignment horizontal="center" wrapText="1"/>
    </xf>
    <xf numFmtId="0" fontId="8" fillId="0" borderId="0" xfId="0" applyFont="1" applyBorder="1" applyAlignment="1"/>
    <xf numFmtId="0" fontId="10" fillId="0" borderId="0" xfId="0" applyFont="1"/>
    <xf numFmtId="0" fontId="0" fillId="0" borderId="0" xfId="0" applyBorder="1"/>
    <xf numFmtId="0" fontId="11" fillId="0" borderId="2" xfId="0" applyFont="1" applyBorder="1" applyAlignment="1">
      <alignment horizontal="center" vertical="center" wrapText="1"/>
    </xf>
    <xf numFmtId="0" fontId="9" fillId="0" borderId="0" xfId="0" applyFont="1" applyBorder="1"/>
    <xf numFmtId="0" fontId="3" fillId="0" borderId="0" xfId="0" applyFont="1" applyBorder="1" applyAlignment="1">
      <alignment horizontal="justify" vertical="center"/>
    </xf>
    <xf numFmtId="0" fontId="3" fillId="0" borderId="0" xfId="0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top" wrapText="1"/>
    </xf>
    <xf numFmtId="0" fontId="15" fillId="0" borderId="2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 wrapText="1"/>
    </xf>
    <xf numFmtId="0" fontId="8" fillId="0" borderId="0" xfId="0" applyFont="1" applyBorder="1" applyAlignment="1">
      <alignment vertical="top" wrapText="1"/>
    </xf>
    <xf numFmtId="0" fontId="15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vertical="top" wrapText="1"/>
    </xf>
    <xf numFmtId="0" fontId="2" fillId="0" borderId="0" xfId="0" applyFont="1" applyBorder="1"/>
    <xf numFmtId="1" fontId="2" fillId="0" borderId="1" xfId="0" applyNumberFormat="1" applyFont="1" applyBorder="1" applyAlignment="1">
      <alignment horizontal="center" vertical="center" wrapText="1"/>
    </xf>
    <xf numFmtId="0" fontId="11" fillId="0" borderId="0" xfId="0" applyFont="1" applyBorder="1" applyAlignment="1">
      <alignment vertical="top" wrapText="1"/>
    </xf>
    <xf numFmtId="0" fontId="11" fillId="0" borderId="0" xfId="0" applyFont="1"/>
    <xf numFmtId="165" fontId="11" fillId="0" borderId="2" xfId="0" applyNumberFormat="1" applyFont="1" applyBorder="1" applyAlignment="1">
      <alignment horizontal="center" vertical="center" wrapText="1"/>
    </xf>
    <xf numFmtId="0" fontId="18" fillId="0" borderId="0" xfId="0" applyFont="1" applyBorder="1"/>
    <xf numFmtId="0" fontId="11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vertical="center" wrapText="1"/>
    </xf>
    <xf numFmtId="166" fontId="15" fillId="0" borderId="2" xfId="0" applyNumberFormat="1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 vertical="justify" wrapText="1"/>
    </xf>
    <xf numFmtId="0" fontId="21" fillId="0" borderId="0" xfId="0" applyFont="1" applyAlignment="1">
      <alignment horizontal="center" vertical="justify" wrapText="1"/>
    </xf>
    <xf numFmtId="0" fontId="23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21" fillId="0" borderId="0" xfId="0" applyFont="1" applyAlignment="1">
      <alignment wrapText="1"/>
    </xf>
    <xf numFmtId="0" fontId="6" fillId="0" borderId="0" xfId="0" applyFont="1" applyAlignment="1">
      <alignment horizontal="center" wrapText="1"/>
    </xf>
    <xf numFmtId="0" fontId="13" fillId="0" borderId="0" xfId="0" applyFont="1" applyAlignment="1">
      <alignment horizontal="center"/>
    </xf>
    <xf numFmtId="0" fontId="2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center" vertical="top" wrapText="1"/>
    </xf>
    <xf numFmtId="0" fontId="11" fillId="0" borderId="0" xfId="0" applyFont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0" fillId="0" borderId="0" xfId="0" applyFont="1"/>
    <xf numFmtId="0" fontId="0" fillId="0" borderId="0" xfId="0" applyFont="1" applyBorder="1"/>
    <xf numFmtId="165" fontId="0" fillId="0" borderId="0" xfId="0" applyNumberFormat="1" applyFont="1" applyBorder="1"/>
    <xf numFmtId="0" fontId="11" fillId="0" borderId="0" xfId="0" applyFont="1" applyBorder="1" applyAlignment="1">
      <alignment wrapText="1"/>
    </xf>
    <xf numFmtId="0" fontId="2" fillId="0" borderId="0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11" fillId="0" borderId="0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2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1" fillId="0" borderId="0" xfId="0" applyFont="1" applyAlignment="1">
      <alignment horizontal="left"/>
    </xf>
    <xf numFmtId="0" fontId="0" fillId="0" borderId="0" xfId="0" applyFont="1" applyAlignment="1">
      <alignment horizontal="left"/>
    </xf>
    <xf numFmtId="0" fontId="11" fillId="0" borderId="2" xfId="0" applyFont="1" applyBorder="1" applyAlignment="1">
      <alignment horizontal="left" vertical="center" wrapText="1"/>
    </xf>
    <xf numFmtId="0" fontId="16" fillId="0" borderId="5" xfId="0" applyFont="1" applyBorder="1" applyAlignment="1">
      <alignment horizontal="left" vertical="center" wrapText="1"/>
    </xf>
    <xf numFmtId="0" fontId="3" fillId="0" borderId="0" xfId="0" applyFont="1" applyAlignment="1">
      <alignment horizontal="center"/>
    </xf>
    <xf numFmtId="164" fontId="0" fillId="0" borderId="0" xfId="1" applyFont="1" applyAlignment="1">
      <alignment horizontal="center"/>
    </xf>
    <xf numFmtId="0" fontId="11" fillId="0" borderId="6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/>
    </xf>
    <xf numFmtId="0" fontId="6" fillId="0" borderId="0" xfId="0" applyFont="1" applyAlignment="1">
      <alignment horizontal="left" wrapText="1"/>
    </xf>
    <xf numFmtId="0" fontId="2" fillId="0" borderId="2" xfId="0" applyFont="1" applyBorder="1" applyAlignment="1">
      <alignment horizontal="left" vertical="center"/>
    </xf>
    <xf numFmtId="0" fontId="2" fillId="0" borderId="0" xfId="0" applyFont="1"/>
    <xf numFmtId="0" fontId="11" fillId="0" borderId="7" xfId="0" applyFont="1" applyBorder="1" applyAlignment="1">
      <alignment horizontal="center" vertical="center"/>
    </xf>
    <xf numFmtId="0" fontId="11" fillId="0" borderId="8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 wrapText="1"/>
    </xf>
    <xf numFmtId="165" fontId="15" fillId="0" borderId="2" xfId="0" applyNumberFormat="1" applyFont="1" applyBorder="1" applyAlignment="1">
      <alignment horizontal="center" vertical="center"/>
    </xf>
    <xf numFmtId="0" fontId="11" fillId="0" borderId="0" xfId="0" applyFont="1" applyAlignment="1">
      <alignment horizontal="right"/>
    </xf>
    <xf numFmtId="165" fontId="15" fillId="0" borderId="2" xfId="0" applyNumberFormat="1" applyFont="1" applyBorder="1" applyAlignment="1">
      <alignment horizontal="center" vertical="center" wrapText="1"/>
    </xf>
    <xf numFmtId="0" fontId="34" fillId="0" borderId="0" xfId="0" applyFont="1"/>
    <xf numFmtId="0" fontId="11" fillId="0" borderId="9" xfId="0" applyFont="1" applyBorder="1" applyAlignment="1">
      <alignment horizontal="left" vertical="center" wrapText="1"/>
    </xf>
    <xf numFmtId="165" fontId="15" fillId="0" borderId="9" xfId="0" applyNumberFormat="1" applyFont="1" applyBorder="1" applyAlignment="1">
      <alignment horizontal="center" vertical="center" wrapText="1"/>
    </xf>
    <xf numFmtId="165" fontId="11" fillId="0" borderId="9" xfId="0" applyNumberFormat="1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/>
    </xf>
    <xf numFmtId="165" fontId="15" fillId="0" borderId="9" xfId="0" applyNumberFormat="1" applyFont="1" applyBorder="1" applyAlignment="1">
      <alignment horizontal="center" vertical="center"/>
    </xf>
    <xf numFmtId="165" fontId="15" fillId="0" borderId="11" xfId="0" applyNumberFormat="1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0" fillId="0" borderId="0" xfId="0" applyFont="1" applyAlignment="1">
      <alignment horizontal="right"/>
    </xf>
    <xf numFmtId="0" fontId="3" fillId="0" borderId="12" xfId="0" applyFont="1" applyBorder="1" applyAlignment="1">
      <alignment horizontal="right"/>
    </xf>
    <xf numFmtId="0" fontId="15" fillId="0" borderId="9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165" fontId="15" fillId="0" borderId="8" xfId="0" applyNumberFormat="1" applyFont="1" applyBorder="1" applyAlignment="1">
      <alignment horizontal="center" vertical="center" wrapText="1"/>
    </xf>
    <xf numFmtId="2" fontId="15" fillId="0" borderId="8" xfId="0" applyNumberFormat="1" applyFont="1" applyBorder="1" applyAlignment="1">
      <alignment horizontal="center" vertical="center"/>
    </xf>
    <xf numFmtId="0" fontId="19" fillId="0" borderId="13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top" wrapText="1"/>
    </xf>
    <xf numFmtId="165" fontId="15" fillId="0" borderId="8" xfId="0" applyNumberFormat="1" applyFont="1" applyBorder="1" applyAlignment="1">
      <alignment horizontal="center" vertical="center"/>
    </xf>
    <xf numFmtId="0" fontId="16" fillId="0" borderId="14" xfId="0" applyFont="1" applyBorder="1" applyAlignment="1">
      <alignment horizontal="left" vertical="center" wrapText="1"/>
    </xf>
    <xf numFmtId="0" fontId="14" fillId="0" borderId="0" xfId="0" applyFont="1" applyBorder="1" applyAlignment="1">
      <alignment vertical="center" wrapText="1"/>
    </xf>
    <xf numFmtId="0" fontId="9" fillId="0" borderId="0" xfId="0" applyFont="1"/>
    <xf numFmtId="0" fontId="16" fillId="0" borderId="2" xfId="0" applyFont="1" applyBorder="1" applyAlignment="1">
      <alignment horizontal="left" vertical="center"/>
    </xf>
    <xf numFmtId="165" fontId="16" fillId="0" borderId="5" xfId="0" applyNumberFormat="1" applyFont="1" applyBorder="1" applyAlignment="1">
      <alignment horizontal="left" vertical="center" wrapText="1"/>
    </xf>
    <xf numFmtId="165" fontId="16" fillId="0" borderId="13" xfId="0" applyNumberFormat="1" applyFont="1" applyBorder="1" applyAlignment="1">
      <alignment horizontal="left" vertical="center" wrapText="1"/>
    </xf>
    <xf numFmtId="0" fontId="3" fillId="0" borderId="0" xfId="0" applyFont="1" applyBorder="1" applyAlignment="1">
      <alignment vertical="center"/>
    </xf>
    <xf numFmtId="0" fontId="21" fillId="0" borderId="0" xfId="0" applyFont="1"/>
    <xf numFmtId="165" fontId="11" fillId="0" borderId="15" xfId="0" applyNumberFormat="1" applyFont="1" applyBorder="1" applyAlignment="1">
      <alignment horizontal="center" vertical="center" wrapText="1"/>
    </xf>
    <xf numFmtId="165" fontId="11" fillId="0" borderId="16" xfId="0" applyNumberFormat="1" applyFont="1" applyBorder="1" applyAlignment="1">
      <alignment horizontal="center" vertical="center" wrapText="1"/>
    </xf>
    <xf numFmtId="0" fontId="32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6" fillId="0" borderId="0" xfId="0" applyFont="1" applyBorder="1" applyAlignment="1">
      <alignment horizontal="center"/>
    </xf>
    <xf numFmtId="0" fontId="32" fillId="0" borderId="14" xfId="0" applyFont="1" applyBorder="1" applyAlignment="1">
      <alignment horizontal="left" vertical="center" wrapText="1"/>
    </xf>
    <xf numFmtId="0" fontId="16" fillId="0" borderId="17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/>
    </xf>
    <xf numFmtId="0" fontId="19" fillId="0" borderId="0" xfId="0" applyFont="1" applyBorder="1"/>
    <xf numFmtId="0" fontId="19" fillId="0" borderId="0" xfId="0" applyFont="1"/>
    <xf numFmtId="0" fontId="16" fillId="0" borderId="0" xfId="0" applyFont="1" applyAlignment="1">
      <alignment horizontal="center"/>
    </xf>
    <xf numFmtId="0" fontId="16" fillId="0" borderId="18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/>
    </xf>
    <xf numFmtId="0" fontId="16" fillId="0" borderId="0" xfId="0" applyFont="1" applyBorder="1"/>
    <xf numFmtId="0" fontId="16" fillId="0" borderId="0" xfId="0" applyFont="1"/>
    <xf numFmtId="0" fontId="16" fillId="0" borderId="19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21" fillId="0" borderId="0" xfId="0" applyFont="1" applyAlignment="1">
      <alignment horizontal="center"/>
    </xf>
    <xf numFmtId="0" fontId="30" fillId="0" borderId="0" xfId="0" applyFont="1" applyBorder="1" applyAlignment="1"/>
    <xf numFmtId="0" fontId="15" fillId="0" borderId="0" xfId="0" applyFont="1" applyBorder="1" applyAlignment="1">
      <alignment horizontal="center" vertical="center" wrapText="1"/>
    </xf>
    <xf numFmtId="0" fontId="27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left" vertical="center" wrapText="1"/>
    </xf>
    <xf numFmtId="0" fontId="19" fillId="0" borderId="0" xfId="0" applyFont="1" applyBorder="1" applyAlignment="1">
      <alignment horizontal="left"/>
    </xf>
    <xf numFmtId="0" fontId="19" fillId="0" borderId="0" xfId="0" applyFont="1" applyBorder="1" applyAlignment="1">
      <alignment horizontal="left" vertical="center" wrapText="1"/>
    </xf>
    <xf numFmtId="0" fontId="27" fillId="0" borderId="0" xfId="0" applyFont="1" applyBorder="1" applyAlignment="1"/>
    <xf numFmtId="0" fontId="32" fillId="0" borderId="0" xfId="0" applyFont="1" applyBorder="1" applyAlignment="1">
      <alignment horizontal="left" vertical="center" wrapText="1"/>
    </xf>
    <xf numFmtId="0" fontId="28" fillId="0" borderId="0" xfId="0" applyFont="1" applyBorder="1" applyAlignment="1"/>
    <xf numFmtId="165" fontId="16" fillId="0" borderId="0" xfId="0" applyNumberFormat="1" applyFont="1" applyBorder="1" applyAlignment="1">
      <alignment horizontal="left" vertical="center" wrapText="1"/>
    </xf>
    <xf numFmtId="0" fontId="16" fillId="0" borderId="0" xfId="0" applyFont="1" applyBorder="1" applyAlignment="1">
      <alignment horizontal="center" vertical="center"/>
    </xf>
    <xf numFmtId="1" fontId="11" fillId="0" borderId="2" xfId="0" applyNumberFormat="1" applyFont="1" applyBorder="1" applyAlignment="1">
      <alignment horizontal="center" vertical="center" wrapText="1"/>
    </xf>
    <xf numFmtId="0" fontId="17" fillId="0" borderId="20" xfId="0" applyFont="1" applyBorder="1" applyAlignment="1">
      <alignment horizontal="center"/>
    </xf>
    <xf numFmtId="0" fontId="11" fillId="0" borderId="21" xfId="0" applyFont="1" applyBorder="1" applyAlignment="1">
      <alignment horizontal="center" wrapText="1"/>
    </xf>
    <xf numFmtId="0" fontId="11" fillId="0" borderId="22" xfId="0" applyFont="1" applyBorder="1" applyAlignment="1">
      <alignment horizontal="left" vertical="center" wrapText="1"/>
    </xf>
    <xf numFmtId="165" fontId="4" fillId="0" borderId="1" xfId="0" applyNumberFormat="1" applyFont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/>
    </xf>
    <xf numFmtId="0" fontId="0" fillId="0" borderId="0" xfId="0" applyFont="1" applyBorder="1" applyAlignment="1">
      <alignment vertical="center" wrapText="1"/>
    </xf>
    <xf numFmtId="165" fontId="2" fillId="0" borderId="2" xfId="0" applyNumberFormat="1" applyFont="1" applyBorder="1" applyAlignment="1">
      <alignment horizontal="center" vertical="center" wrapText="1"/>
    </xf>
    <xf numFmtId="165" fontId="16" fillId="0" borderId="14" xfId="0" applyNumberFormat="1" applyFont="1" applyBorder="1" applyAlignment="1">
      <alignment horizontal="left" vertical="center" wrapText="1"/>
    </xf>
    <xf numFmtId="0" fontId="0" fillId="0" borderId="0" xfId="0" applyFont="1" applyBorder="1" applyAlignment="1">
      <alignment horizontal="left"/>
    </xf>
    <xf numFmtId="0" fontId="0" fillId="0" borderId="0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/>
    </xf>
    <xf numFmtId="0" fontId="11" fillId="0" borderId="24" xfId="0" applyFont="1" applyBorder="1" applyAlignment="1">
      <alignment horizontal="left" vertical="center" wrapText="1"/>
    </xf>
    <xf numFmtId="0" fontId="11" fillId="0" borderId="24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2" xfId="0" applyFont="1" applyBorder="1" applyAlignment="1">
      <alignment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left" vertical="center"/>
    </xf>
    <xf numFmtId="0" fontId="16" fillId="0" borderId="2" xfId="0" applyFont="1" applyBorder="1" applyAlignment="1">
      <alignment horizontal="left" wrapText="1"/>
    </xf>
    <xf numFmtId="0" fontId="0" fillId="0" borderId="0" xfId="0" applyAlignment="1">
      <alignment horizontal="left"/>
    </xf>
    <xf numFmtId="0" fontId="11" fillId="0" borderId="23" xfId="0" applyFont="1" applyBorder="1" applyAlignment="1">
      <alignment horizontal="center" vertical="center" wrapText="1"/>
    </xf>
    <xf numFmtId="0" fontId="33" fillId="0" borderId="2" xfId="0" applyFont="1" applyBorder="1" applyAlignment="1">
      <alignment horizontal="left" vertical="top" wrapText="1"/>
    </xf>
    <xf numFmtId="0" fontId="0" fillId="0" borderId="0" xfId="0" applyFont="1" applyAlignment="1"/>
    <xf numFmtId="0" fontId="16" fillId="0" borderId="9" xfId="0" applyFont="1" applyBorder="1" applyAlignment="1">
      <alignment horizontal="left" vertical="center" wrapText="1"/>
    </xf>
    <xf numFmtId="0" fontId="16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16" fillId="0" borderId="9" xfId="0" applyFont="1" applyBorder="1" applyAlignment="1">
      <alignment horizontal="left" wrapText="1"/>
    </xf>
    <xf numFmtId="0" fontId="2" fillId="0" borderId="7" xfId="0" applyFont="1" applyBorder="1" applyAlignment="1">
      <alignment horizontal="center" vertical="center"/>
    </xf>
    <xf numFmtId="0" fontId="14" fillId="0" borderId="25" xfId="0" applyFont="1" applyBorder="1" applyAlignment="1">
      <alignment horizontal="center" vertical="center"/>
    </xf>
    <xf numFmtId="0" fontId="0" fillId="0" borderId="26" xfId="0" applyFont="1" applyBorder="1" applyAlignment="1">
      <alignment horizontal="center"/>
    </xf>
    <xf numFmtId="0" fontId="0" fillId="0" borderId="27" xfId="0" applyFont="1" applyBorder="1" applyAlignment="1">
      <alignment horizontal="center"/>
    </xf>
    <xf numFmtId="165" fontId="16" fillId="0" borderId="28" xfId="0" applyNumberFormat="1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165" fontId="0" fillId="0" borderId="0" xfId="0" applyNumberFormat="1" applyFont="1"/>
    <xf numFmtId="0" fontId="2" fillId="0" borderId="0" xfId="0" applyFont="1" applyAlignment="1">
      <alignment horizontal="center" vertical="center"/>
    </xf>
    <xf numFmtId="0" fontId="0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/>
    </xf>
    <xf numFmtId="0" fontId="11" fillId="0" borderId="15" xfId="0" applyFont="1" applyBorder="1" applyAlignment="1">
      <alignment horizontal="center" vertical="center" wrapText="1"/>
    </xf>
    <xf numFmtId="0" fontId="0" fillId="0" borderId="0" xfId="0" applyAlignment="1"/>
    <xf numFmtId="0" fontId="14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Border="1" applyAlignment="1"/>
    <xf numFmtId="0" fontId="15" fillId="0" borderId="29" xfId="0" applyFont="1" applyBorder="1" applyAlignment="1">
      <alignment horizontal="center" vertical="center" wrapText="1"/>
    </xf>
    <xf numFmtId="0" fontId="11" fillId="0" borderId="30" xfId="0" applyFont="1" applyBorder="1" applyAlignment="1">
      <alignment horizontal="center" wrapText="1"/>
    </xf>
    <xf numFmtId="0" fontId="11" fillId="0" borderId="31" xfId="0" applyFont="1" applyBorder="1" applyAlignment="1">
      <alignment horizontal="center" vertical="center" wrapText="1"/>
    </xf>
    <xf numFmtId="0" fontId="11" fillId="0" borderId="29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11" fillId="0" borderId="0" xfId="0" applyFont="1" applyBorder="1" applyAlignment="1"/>
    <xf numFmtId="0" fontId="3" fillId="0" borderId="0" xfId="0" applyFont="1" applyAlignment="1">
      <alignment vertical="center"/>
    </xf>
    <xf numFmtId="165" fontId="15" fillId="0" borderId="29" xfId="0" applyNumberFormat="1" applyFont="1" applyBorder="1" applyAlignment="1">
      <alignment horizontal="center" vertical="center" wrapText="1"/>
    </xf>
    <xf numFmtId="1" fontId="11" fillId="0" borderId="15" xfId="0" applyNumberFormat="1" applyFont="1" applyBorder="1" applyAlignment="1">
      <alignment horizontal="center" vertical="center" wrapText="1"/>
    </xf>
    <xf numFmtId="165" fontId="15" fillId="0" borderId="16" xfId="0" applyNumberFormat="1" applyFont="1" applyBorder="1" applyAlignment="1">
      <alignment horizontal="center" vertical="center" wrapText="1"/>
    </xf>
    <xf numFmtId="165" fontId="15" fillId="0" borderId="32" xfId="0" applyNumberFormat="1" applyFont="1" applyBorder="1" applyAlignment="1">
      <alignment horizontal="center" vertical="center" wrapText="1"/>
    </xf>
    <xf numFmtId="1" fontId="11" fillId="0" borderId="2" xfId="0" applyNumberFormat="1" applyFont="1" applyBorder="1" applyAlignment="1">
      <alignment horizontal="center" vertical="center"/>
    </xf>
    <xf numFmtId="165" fontId="0" fillId="0" borderId="2" xfId="0" applyNumberFormat="1" applyFont="1" applyBorder="1" applyAlignment="1">
      <alignment vertical="center"/>
    </xf>
    <xf numFmtId="2" fontId="11" fillId="0" borderId="2" xfId="0" applyNumberFormat="1" applyFont="1" applyBorder="1" applyAlignment="1">
      <alignment horizontal="center" vertical="center"/>
    </xf>
    <xf numFmtId="2" fontId="11" fillId="0" borderId="2" xfId="0" applyNumberFormat="1" applyFont="1" applyFill="1" applyBorder="1" applyAlignment="1">
      <alignment horizontal="center" vertical="center" wrapText="1"/>
    </xf>
    <xf numFmtId="165" fontId="11" fillId="0" borderId="2" xfId="0" applyNumberFormat="1" applyFont="1" applyBorder="1" applyAlignment="1">
      <alignment horizontal="center" vertical="center"/>
    </xf>
    <xf numFmtId="165" fontId="2" fillId="0" borderId="2" xfId="0" applyNumberFormat="1" applyFont="1" applyBorder="1" applyAlignment="1">
      <alignment horizontal="center" vertical="center"/>
    </xf>
    <xf numFmtId="165" fontId="11" fillId="0" borderId="2" xfId="0" applyNumberFormat="1" applyFont="1" applyBorder="1" applyAlignment="1">
      <alignment horizontal="left" vertical="center" wrapText="1"/>
    </xf>
    <xf numFmtId="165" fontId="16" fillId="0" borderId="2" xfId="0" applyNumberFormat="1" applyFont="1" applyBorder="1" applyAlignment="1">
      <alignment horizontal="center" vertical="center" wrapText="1"/>
    </xf>
    <xf numFmtId="165" fontId="26" fillId="0" borderId="2" xfId="0" applyNumberFormat="1" applyFont="1" applyBorder="1" applyAlignment="1">
      <alignment horizontal="left" vertical="center" wrapText="1"/>
    </xf>
    <xf numFmtId="165" fontId="2" fillId="0" borderId="2" xfId="0" applyNumberFormat="1" applyFont="1" applyBorder="1" applyAlignment="1">
      <alignment vertical="center"/>
    </xf>
    <xf numFmtId="165" fontId="14" fillId="0" borderId="2" xfId="0" applyNumberFormat="1" applyFont="1" applyBorder="1" applyAlignment="1">
      <alignment horizontal="center" vertical="center"/>
    </xf>
    <xf numFmtId="165" fontId="33" fillId="0" borderId="2" xfId="0" applyNumberFormat="1" applyFont="1" applyBorder="1" applyAlignment="1">
      <alignment vertical="center"/>
    </xf>
    <xf numFmtId="165" fontId="3" fillId="0" borderId="2" xfId="0" applyNumberFormat="1" applyFont="1" applyBorder="1" applyAlignment="1">
      <alignment vertical="center"/>
    </xf>
    <xf numFmtId="165" fontId="4" fillId="0" borderId="2" xfId="0" applyNumberFormat="1" applyFont="1" applyBorder="1" applyAlignment="1">
      <alignment vertical="center"/>
    </xf>
    <xf numFmtId="0" fontId="11" fillId="0" borderId="2" xfId="0" applyNumberFormat="1" applyFont="1" applyBorder="1" applyAlignment="1">
      <alignment horizontal="center" vertical="center"/>
    </xf>
    <xf numFmtId="0" fontId="11" fillId="0" borderId="2" xfId="0" applyNumberFormat="1" applyFont="1" applyBorder="1" applyAlignment="1">
      <alignment horizontal="center" vertical="center" wrapText="1"/>
    </xf>
    <xf numFmtId="0" fontId="16" fillId="0" borderId="2" xfId="0" applyNumberFormat="1" applyFont="1" applyBorder="1" applyAlignment="1">
      <alignment horizontal="center" vertical="center" wrapText="1"/>
    </xf>
    <xf numFmtId="0" fontId="11" fillId="0" borderId="2" xfId="1" applyNumberFormat="1" applyFont="1" applyBorder="1" applyAlignment="1">
      <alignment horizontal="center" vertical="center"/>
    </xf>
    <xf numFmtId="2" fontId="11" fillId="0" borderId="2" xfId="1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165" fontId="11" fillId="0" borderId="5" xfId="0" applyNumberFormat="1" applyFont="1" applyBorder="1" applyAlignment="1">
      <alignment horizontal="center" vertical="center" wrapText="1"/>
    </xf>
    <xf numFmtId="165" fontId="15" fillId="0" borderId="17" xfId="0" applyNumberFormat="1" applyFont="1" applyBorder="1" applyAlignment="1">
      <alignment horizontal="center" vertical="center" wrapText="1"/>
    </xf>
    <xf numFmtId="165" fontId="11" fillId="0" borderId="14" xfId="0" applyNumberFormat="1" applyFont="1" applyBorder="1" applyAlignment="1">
      <alignment horizontal="center" vertical="center" wrapText="1"/>
    </xf>
    <xf numFmtId="165" fontId="15" fillId="0" borderId="28" xfId="0" applyNumberFormat="1" applyFont="1" applyBorder="1" applyAlignment="1">
      <alignment horizontal="center" vertical="center" wrapText="1"/>
    </xf>
    <xf numFmtId="165" fontId="11" fillId="0" borderId="8" xfId="0" applyNumberFormat="1" applyFont="1" applyBorder="1" applyAlignment="1">
      <alignment horizontal="center" vertical="center" wrapText="1"/>
    </xf>
    <xf numFmtId="165" fontId="11" fillId="0" borderId="13" xfId="0" applyNumberFormat="1" applyFont="1" applyBorder="1" applyAlignment="1">
      <alignment horizontal="center" vertical="center" wrapText="1"/>
    </xf>
    <xf numFmtId="165" fontId="15" fillId="0" borderId="21" xfId="0" applyNumberFormat="1" applyFont="1" applyBorder="1" applyAlignment="1">
      <alignment horizontal="center" vertical="center" wrapText="1"/>
    </xf>
    <xf numFmtId="165" fontId="15" fillId="0" borderId="33" xfId="0" applyNumberFormat="1" applyFont="1" applyBorder="1" applyAlignment="1">
      <alignment horizontal="center" vertical="center" wrapText="1"/>
    </xf>
    <xf numFmtId="1" fontId="11" fillId="0" borderId="5" xfId="0" applyNumberFormat="1" applyFont="1" applyBorder="1" applyAlignment="1">
      <alignment horizontal="center" vertical="center" wrapText="1"/>
    </xf>
    <xf numFmtId="165" fontId="15" fillId="0" borderId="34" xfId="0" applyNumberFormat="1" applyFont="1" applyBorder="1" applyAlignment="1">
      <alignment horizontal="center" vertical="center" wrapText="1"/>
    </xf>
    <xf numFmtId="0" fontId="17" fillId="0" borderId="0" xfId="0" applyFont="1" applyBorder="1"/>
    <xf numFmtId="0" fontId="11" fillId="0" borderId="0" xfId="0" applyFont="1" applyAlignment="1"/>
    <xf numFmtId="165" fontId="15" fillId="0" borderId="19" xfId="0" applyNumberFormat="1" applyFont="1" applyBorder="1" applyAlignment="1">
      <alignment horizontal="center" vertical="center"/>
    </xf>
    <xf numFmtId="165" fontId="15" fillId="0" borderId="35" xfId="0" applyNumberFormat="1" applyFont="1" applyBorder="1" applyAlignment="1">
      <alignment horizontal="center" vertical="center"/>
    </xf>
    <xf numFmtId="0" fontId="11" fillId="0" borderId="36" xfId="0" applyFont="1" applyBorder="1" applyAlignment="1">
      <alignment horizontal="center" vertical="center"/>
    </xf>
    <xf numFmtId="0" fontId="11" fillId="0" borderId="35" xfId="0" applyFont="1" applyBorder="1" applyAlignment="1">
      <alignment horizontal="center" vertical="center"/>
    </xf>
    <xf numFmtId="0" fontId="11" fillId="0" borderId="35" xfId="0" applyFont="1" applyBorder="1" applyAlignment="1">
      <alignment horizontal="left" vertical="center" wrapText="1"/>
    </xf>
    <xf numFmtId="0" fontId="2" fillId="0" borderId="35" xfId="0" applyFont="1" applyBorder="1" applyAlignment="1">
      <alignment horizontal="left" vertical="center" wrapText="1"/>
    </xf>
    <xf numFmtId="0" fontId="11" fillId="0" borderId="35" xfId="0" applyFont="1" applyBorder="1" applyAlignment="1">
      <alignment horizontal="center" vertical="center" wrapText="1"/>
    </xf>
    <xf numFmtId="0" fontId="11" fillId="0" borderId="37" xfId="0" applyFont="1" applyBorder="1" applyAlignment="1">
      <alignment horizontal="center" vertical="center" wrapText="1"/>
    </xf>
    <xf numFmtId="0" fontId="11" fillId="0" borderId="37" xfId="0" applyFont="1" applyBorder="1" applyAlignment="1">
      <alignment horizontal="left" vertical="center" wrapText="1"/>
    </xf>
    <xf numFmtId="0" fontId="2" fillId="0" borderId="37" xfId="0" applyFont="1" applyBorder="1" applyAlignment="1">
      <alignment horizontal="left" vertical="center" wrapText="1"/>
    </xf>
    <xf numFmtId="0" fontId="11" fillId="0" borderId="37" xfId="0" applyFont="1" applyBorder="1" applyAlignment="1">
      <alignment horizontal="center" vertical="center"/>
    </xf>
    <xf numFmtId="165" fontId="16" fillId="0" borderId="1" xfId="0" applyNumberFormat="1" applyFont="1" applyBorder="1" applyAlignment="1">
      <alignment horizontal="left" vertical="center" wrapText="1"/>
    </xf>
    <xf numFmtId="0" fontId="16" fillId="0" borderId="35" xfId="0" applyFont="1" applyBorder="1" applyAlignment="1">
      <alignment horizontal="center" vertical="center"/>
    </xf>
    <xf numFmtId="0" fontId="16" fillId="0" borderId="35" xfId="0" applyFont="1" applyBorder="1" applyAlignment="1">
      <alignment horizontal="left" vertical="center" wrapText="1"/>
    </xf>
    <xf numFmtId="165" fontId="11" fillId="0" borderId="35" xfId="0" applyNumberFormat="1" applyFont="1" applyBorder="1" applyAlignment="1">
      <alignment horizontal="center" vertical="center" wrapText="1"/>
    </xf>
    <xf numFmtId="165" fontId="11" fillId="0" borderId="35" xfId="0" applyNumberFormat="1" applyFont="1" applyBorder="1" applyAlignment="1">
      <alignment horizontal="center" vertical="center"/>
    </xf>
    <xf numFmtId="165" fontId="16" fillId="0" borderId="38" xfId="0" applyNumberFormat="1" applyFont="1" applyBorder="1" applyAlignment="1">
      <alignment horizontal="left" vertical="center" wrapText="1"/>
    </xf>
    <xf numFmtId="165" fontId="16" fillId="0" borderId="35" xfId="0" applyNumberFormat="1" applyFont="1" applyBorder="1" applyAlignment="1">
      <alignment horizontal="left" vertical="center" wrapText="1"/>
    </xf>
    <xf numFmtId="165" fontId="15" fillId="0" borderId="2" xfId="0" applyNumberFormat="1" applyFont="1" applyBorder="1" applyAlignment="1">
      <alignment horizontal="center" vertical="center"/>
    </xf>
    <xf numFmtId="165" fontId="15" fillId="0" borderId="2" xfId="0" applyNumberFormat="1" applyFont="1" applyBorder="1" applyAlignment="1">
      <alignment horizontal="center" vertical="center" wrapText="1"/>
    </xf>
    <xf numFmtId="165" fontId="0" fillId="0" borderId="2" xfId="0" applyNumberFormat="1" applyFont="1" applyBorder="1" applyAlignment="1">
      <alignment vertical="center"/>
    </xf>
    <xf numFmtId="165" fontId="5" fillId="0" borderId="15" xfId="0" applyNumberFormat="1" applyFont="1" applyBorder="1" applyAlignment="1">
      <alignment horizontal="center" vertical="center" wrapText="1"/>
    </xf>
    <xf numFmtId="165" fontId="5" fillId="0" borderId="39" xfId="0" applyNumberFormat="1" applyFont="1" applyBorder="1" applyAlignment="1">
      <alignment horizontal="center" vertical="center" wrapText="1"/>
    </xf>
    <xf numFmtId="165" fontId="5" fillId="0" borderId="22" xfId="0" applyNumberFormat="1" applyFont="1" applyBorder="1" applyAlignment="1">
      <alignment horizontal="center" vertical="center" wrapText="1"/>
    </xf>
    <xf numFmtId="165" fontId="5" fillId="0" borderId="15" xfId="0" applyNumberFormat="1" applyFont="1" applyBorder="1" applyAlignment="1">
      <alignment horizontal="center" vertical="center"/>
    </xf>
    <xf numFmtId="165" fontId="5" fillId="0" borderId="39" xfId="0" applyNumberFormat="1" applyFont="1" applyBorder="1" applyAlignment="1">
      <alignment horizontal="center" vertical="center"/>
    </xf>
    <xf numFmtId="165" fontId="5" fillId="0" borderId="22" xfId="0" applyNumberFormat="1" applyFont="1" applyBorder="1" applyAlignment="1">
      <alignment horizontal="center" vertical="center"/>
    </xf>
    <xf numFmtId="165" fontId="2" fillId="0" borderId="2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/>
    </xf>
    <xf numFmtId="0" fontId="0" fillId="0" borderId="0" xfId="0" applyFont="1" applyAlignment="1"/>
    <xf numFmtId="0" fontId="15" fillId="0" borderId="2" xfId="0" applyFont="1" applyBorder="1" applyAlignment="1">
      <alignment horizontal="center" vertical="center"/>
    </xf>
    <xf numFmtId="0" fontId="9" fillId="0" borderId="2" xfId="0" applyFont="1" applyBorder="1" applyAlignment="1"/>
    <xf numFmtId="165" fontId="9" fillId="0" borderId="2" xfId="0" applyNumberFormat="1" applyFont="1" applyBorder="1" applyAlignment="1">
      <alignment vertical="center"/>
    </xf>
    <xf numFmtId="165" fontId="4" fillId="0" borderId="2" xfId="0" applyNumberFormat="1" applyFont="1" applyBorder="1" applyAlignment="1">
      <alignment horizontal="center" vertical="center"/>
    </xf>
    <xf numFmtId="165" fontId="21" fillId="0" borderId="2" xfId="0" applyNumberFormat="1" applyFont="1" applyBorder="1" applyAlignment="1">
      <alignment vertical="center"/>
    </xf>
    <xf numFmtId="165" fontId="5" fillId="0" borderId="2" xfId="0" applyNumberFormat="1" applyFont="1" applyBorder="1" applyAlignment="1">
      <alignment horizontal="center" vertical="center" wrapText="1"/>
    </xf>
    <xf numFmtId="165" fontId="29" fillId="0" borderId="2" xfId="0" applyNumberFormat="1" applyFont="1" applyBorder="1" applyAlignment="1">
      <alignment vertical="center"/>
    </xf>
    <xf numFmtId="165" fontId="9" fillId="0" borderId="2" xfId="0" applyNumberFormat="1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 wrapText="1"/>
    </xf>
    <xf numFmtId="0" fontId="0" fillId="0" borderId="2" xfId="0" applyFont="1" applyBorder="1" applyAlignment="1"/>
    <xf numFmtId="0" fontId="5" fillId="0" borderId="2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39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33" fillId="0" borderId="2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3" fillId="0" borderId="0" xfId="0" applyFont="1" applyBorder="1" applyAlignment="1">
      <alignment horizontal="right"/>
    </xf>
    <xf numFmtId="0" fontId="4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165" fontId="22" fillId="0" borderId="15" xfId="0" applyNumberFormat="1" applyFont="1" applyBorder="1" applyAlignment="1">
      <alignment horizontal="center" vertical="center"/>
    </xf>
    <xf numFmtId="165" fontId="22" fillId="0" borderId="39" xfId="0" applyNumberFormat="1" applyFont="1" applyBorder="1" applyAlignment="1">
      <alignment horizontal="center" vertical="center"/>
    </xf>
    <xf numFmtId="165" fontId="22" fillId="0" borderId="22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justify" wrapText="1"/>
    </xf>
    <xf numFmtId="0" fontId="21" fillId="0" borderId="0" xfId="0" applyFont="1" applyAlignment="1">
      <alignment horizontal="center" vertical="justify" wrapText="1"/>
    </xf>
    <xf numFmtId="0" fontId="5" fillId="0" borderId="15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0" fillId="0" borderId="2" xfId="0" applyBorder="1" applyAlignment="1"/>
    <xf numFmtId="0" fontId="4" fillId="0" borderId="2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11" fillId="0" borderId="10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1" fillId="0" borderId="40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 wrapText="1"/>
    </xf>
    <xf numFmtId="0" fontId="11" fillId="0" borderId="39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22" fillId="0" borderId="42" xfId="0" applyFont="1" applyBorder="1" applyAlignment="1">
      <alignment horizontal="center" vertical="center"/>
    </xf>
    <xf numFmtId="0" fontId="22" fillId="0" borderId="43" xfId="0" applyFont="1" applyBorder="1" applyAlignment="1">
      <alignment horizontal="center" vertical="center"/>
    </xf>
    <xf numFmtId="0" fontId="22" fillId="0" borderId="44" xfId="0" applyFont="1" applyBorder="1" applyAlignment="1">
      <alignment horizontal="center" vertical="center"/>
    </xf>
    <xf numFmtId="0" fontId="11" fillId="0" borderId="9" xfId="0" applyFont="1" applyBorder="1" applyAlignment="1">
      <alignment horizontal="left" vertical="center" wrapText="1"/>
    </xf>
    <xf numFmtId="0" fontId="11" fillId="0" borderId="21" xfId="0" applyFont="1" applyBorder="1" applyAlignment="1">
      <alignment horizontal="left" vertical="center" wrapText="1"/>
    </xf>
    <xf numFmtId="0" fontId="22" fillId="0" borderId="36" xfId="0" applyFont="1" applyBorder="1" applyAlignment="1">
      <alignment horizontal="center"/>
    </xf>
    <xf numFmtId="0" fontId="22" fillId="0" borderId="0" xfId="0" applyFont="1" applyBorder="1" applyAlignment="1">
      <alignment horizontal="center"/>
    </xf>
    <xf numFmtId="0" fontId="22" fillId="0" borderId="41" xfId="0" applyFont="1" applyBorder="1" applyAlignment="1">
      <alignment horizontal="center"/>
    </xf>
    <xf numFmtId="0" fontId="15" fillId="0" borderId="4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15" fillId="0" borderId="24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 wrapText="1"/>
    </xf>
    <xf numFmtId="0" fontId="15" fillId="0" borderId="8" xfId="0" applyFont="1" applyBorder="1" applyAlignment="1">
      <alignment horizontal="left" vertical="center" wrapText="1"/>
    </xf>
    <xf numFmtId="0" fontId="3" fillId="0" borderId="0" xfId="0" applyFont="1" applyAlignment="1">
      <alignment horizontal="right"/>
    </xf>
    <xf numFmtId="0" fontId="11" fillId="0" borderId="0" xfId="0" applyFont="1" applyBorder="1" applyAlignment="1">
      <alignment horizontal="right"/>
    </xf>
    <xf numFmtId="0" fontId="4" fillId="0" borderId="0" xfId="0" applyFont="1" applyAlignment="1">
      <alignment horizontal="center" wrapText="1"/>
    </xf>
    <xf numFmtId="0" fontId="15" fillId="0" borderId="24" xfId="0" applyFont="1" applyBorder="1" applyAlignment="1">
      <alignment horizontal="center" vertical="center" wrapText="1"/>
    </xf>
    <xf numFmtId="0" fontId="15" fillId="0" borderId="23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31" xfId="0" applyFont="1" applyBorder="1" applyAlignment="1">
      <alignment horizontal="center" vertical="center" wrapText="1"/>
    </xf>
    <xf numFmtId="0" fontId="15" fillId="0" borderId="25" xfId="0" applyFont="1" applyBorder="1" applyAlignment="1">
      <alignment horizontal="center" vertical="center" wrapText="1"/>
    </xf>
    <xf numFmtId="0" fontId="15" fillId="0" borderId="26" xfId="0" applyFont="1" applyBorder="1" applyAlignment="1">
      <alignment horizontal="center" vertical="center" wrapText="1"/>
    </xf>
    <xf numFmtId="0" fontId="15" fillId="0" borderId="46" xfId="0" applyFont="1" applyBorder="1" applyAlignment="1">
      <alignment horizontal="center" vertical="center" wrapText="1"/>
    </xf>
    <xf numFmtId="0" fontId="15" fillId="0" borderId="30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15" fillId="0" borderId="41" xfId="0" applyFont="1" applyBorder="1" applyAlignment="1">
      <alignment horizontal="center" vertical="center" wrapText="1"/>
    </xf>
    <xf numFmtId="0" fontId="20" fillId="0" borderId="42" xfId="0" applyFont="1" applyBorder="1" applyAlignment="1">
      <alignment horizontal="center" vertical="center"/>
    </xf>
    <xf numFmtId="0" fontId="20" fillId="0" borderId="43" xfId="0" applyFont="1" applyBorder="1" applyAlignment="1">
      <alignment horizontal="center" vertical="center"/>
    </xf>
    <xf numFmtId="0" fontId="20" fillId="0" borderId="44" xfId="0" applyFont="1" applyBorder="1" applyAlignment="1">
      <alignment horizontal="center" vertical="center"/>
    </xf>
    <xf numFmtId="0" fontId="22" fillId="0" borderId="45" xfId="0" applyFont="1" applyBorder="1" applyAlignment="1">
      <alignment horizontal="center" vertical="center"/>
    </xf>
    <xf numFmtId="0" fontId="22" fillId="0" borderId="39" xfId="0" applyFont="1" applyBorder="1" applyAlignment="1">
      <alignment horizontal="center" vertical="center"/>
    </xf>
    <xf numFmtId="0" fontId="22" fillId="0" borderId="22" xfId="0" applyFont="1" applyBorder="1" applyAlignment="1">
      <alignment horizontal="center" vertical="center"/>
    </xf>
    <xf numFmtId="0" fontId="0" fillId="0" borderId="21" xfId="0" applyFont="1" applyBorder="1"/>
    <xf numFmtId="0" fontId="0" fillId="0" borderId="4" xfId="0" applyFont="1" applyBorder="1"/>
    <xf numFmtId="0" fontId="22" fillId="0" borderId="42" xfId="0" applyFont="1" applyBorder="1" applyAlignment="1">
      <alignment horizontal="center" vertical="center" wrapText="1"/>
    </xf>
    <xf numFmtId="0" fontId="22" fillId="0" borderId="43" xfId="0" applyFont="1" applyBorder="1" applyAlignment="1">
      <alignment horizontal="center" vertical="center" wrapText="1"/>
    </xf>
    <xf numFmtId="0" fontId="22" fillId="0" borderId="44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center" wrapText="1"/>
    </xf>
    <xf numFmtId="0" fontId="17" fillId="0" borderId="2" xfId="0" applyFont="1" applyBorder="1" applyAlignment="1">
      <alignment horizontal="left" vertical="center" wrapText="1"/>
    </xf>
    <xf numFmtId="0" fontId="17" fillId="0" borderId="6" xfId="0" applyFont="1" applyBorder="1" applyAlignment="1">
      <alignment horizontal="center" vertical="center"/>
    </xf>
    <xf numFmtId="0" fontId="0" fillId="0" borderId="8" xfId="0" applyFont="1" applyBorder="1" applyAlignment="1">
      <alignment horizontal="left" vertical="center" wrapText="1"/>
    </xf>
    <xf numFmtId="0" fontId="22" fillId="0" borderId="36" xfId="0" applyFont="1" applyBorder="1" applyAlignment="1">
      <alignment horizontal="center" vertical="center"/>
    </xf>
    <xf numFmtId="0" fontId="22" fillId="0" borderId="0" xfId="0" applyFont="1" applyBorder="1" applyAlignment="1">
      <alignment horizontal="center" vertical="center"/>
    </xf>
    <xf numFmtId="0" fontId="22" fillId="0" borderId="41" xfId="0" applyFont="1" applyBorder="1" applyAlignment="1">
      <alignment horizontal="center" vertical="center"/>
    </xf>
    <xf numFmtId="0" fontId="22" fillId="0" borderId="36" xfId="0" applyFont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 wrapText="1"/>
    </xf>
    <xf numFmtId="0" fontId="22" fillId="0" borderId="41" xfId="0" applyFont="1" applyBorder="1" applyAlignment="1">
      <alignment horizontal="center" vertical="center" wrapText="1"/>
    </xf>
    <xf numFmtId="0" fontId="0" fillId="0" borderId="21" xfId="0" applyFont="1" applyBorder="1" applyAlignment="1">
      <alignment horizontal="left" vertical="center" wrapText="1"/>
    </xf>
    <xf numFmtId="0" fontId="0" fillId="0" borderId="4" xfId="0" applyFont="1" applyBorder="1" applyAlignment="1">
      <alignment horizontal="left" vertical="center" wrapText="1"/>
    </xf>
    <xf numFmtId="0" fontId="4" fillId="0" borderId="47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/>
    <xf numFmtId="0" fontId="4" fillId="0" borderId="25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 wrapText="1"/>
    </xf>
    <xf numFmtId="0" fontId="15" fillId="0" borderId="48" xfId="0" applyFont="1" applyBorder="1" applyAlignment="1">
      <alignment horizontal="center" vertical="center"/>
    </xf>
    <xf numFmtId="0" fontId="16" fillId="0" borderId="49" xfId="0" applyFont="1" applyBorder="1" applyAlignment="1">
      <alignment horizontal="center" vertical="center"/>
    </xf>
    <xf numFmtId="0" fontId="16" fillId="0" borderId="50" xfId="0" applyFont="1" applyBorder="1" applyAlignment="1">
      <alignment horizontal="center" vertical="center"/>
    </xf>
    <xf numFmtId="0" fontId="5" fillId="0" borderId="51" xfId="0" applyFont="1" applyBorder="1" applyAlignment="1">
      <alignment horizontal="center" vertical="center"/>
    </xf>
    <xf numFmtId="0" fontId="5" fillId="0" borderId="52" xfId="0" applyFont="1" applyBorder="1" applyAlignment="1">
      <alignment horizontal="center" vertical="center"/>
    </xf>
    <xf numFmtId="0" fontId="5" fillId="0" borderId="53" xfId="0" applyFont="1" applyBorder="1" applyAlignment="1">
      <alignment horizontal="center" vertical="center"/>
    </xf>
    <xf numFmtId="0" fontId="15" fillId="0" borderId="35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9" fillId="0" borderId="8" xfId="0" applyFont="1" applyBorder="1" applyAlignment="1"/>
    <xf numFmtId="0" fontId="16" fillId="0" borderId="35" xfId="0" applyFont="1" applyBorder="1" applyAlignment="1">
      <alignment horizontal="center" vertical="top" wrapText="1"/>
    </xf>
    <xf numFmtId="0" fontId="14" fillId="0" borderId="48" xfId="0" applyFont="1" applyBorder="1" applyAlignment="1">
      <alignment horizontal="center" vertical="center"/>
    </xf>
    <xf numFmtId="0" fontId="14" fillId="0" borderId="49" xfId="0" applyFont="1" applyBorder="1" applyAlignment="1">
      <alignment horizontal="center" vertical="center"/>
    </xf>
    <xf numFmtId="0" fontId="14" fillId="0" borderId="50" xfId="0" applyFont="1" applyBorder="1" applyAlignment="1">
      <alignment horizontal="center" vertical="center"/>
    </xf>
    <xf numFmtId="0" fontId="16" fillId="0" borderId="9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 wrapText="1"/>
    </xf>
    <xf numFmtId="0" fontId="5" fillId="0" borderId="18" xfId="0" applyFont="1" applyBorder="1" applyAlignment="1">
      <alignment horizontal="center" vertical="center"/>
    </xf>
    <xf numFmtId="0" fontId="30" fillId="0" borderId="19" xfId="0" applyFont="1" applyBorder="1" applyAlignment="1"/>
    <xf numFmtId="0" fontId="30" fillId="0" borderId="54" xfId="0" applyFont="1" applyBorder="1" applyAlignment="1"/>
    <xf numFmtId="0" fontId="30" fillId="0" borderId="55" xfId="0" applyFont="1" applyBorder="1" applyAlignment="1"/>
    <xf numFmtId="0" fontId="15" fillId="0" borderId="10" xfId="0" applyFont="1" applyBorder="1" applyAlignment="1">
      <alignment horizontal="center" vertical="center"/>
    </xf>
    <xf numFmtId="0" fontId="31" fillId="0" borderId="9" xfId="0" applyFont="1" applyBorder="1" applyAlignment="1"/>
    <xf numFmtId="0" fontId="5" fillId="0" borderId="23" xfId="0" applyFont="1" applyBorder="1" applyAlignment="1">
      <alignment horizontal="center" vertical="center"/>
    </xf>
    <xf numFmtId="0" fontId="28" fillId="0" borderId="24" xfId="0" applyFont="1" applyBorder="1" applyAlignment="1"/>
    <xf numFmtId="0" fontId="28" fillId="0" borderId="31" xfId="0" applyFont="1" applyBorder="1" applyAlignment="1"/>
    <xf numFmtId="0" fontId="28" fillId="0" borderId="55" xfId="0" applyFont="1" applyBorder="1" applyAlignment="1"/>
    <xf numFmtId="0" fontId="5" fillId="0" borderId="23" xfId="0" applyFont="1" applyBorder="1" applyAlignment="1">
      <alignment horizontal="center" vertical="center" wrapText="1"/>
    </xf>
    <xf numFmtId="0" fontId="27" fillId="0" borderId="24" xfId="0" applyFont="1" applyBorder="1" applyAlignment="1">
      <alignment horizontal="center" vertical="center" wrapText="1"/>
    </xf>
    <xf numFmtId="0" fontId="27" fillId="0" borderId="31" xfId="0" applyFont="1" applyBorder="1" applyAlignment="1">
      <alignment horizontal="center" vertical="center" wrapText="1"/>
    </xf>
    <xf numFmtId="0" fontId="27" fillId="0" borderId="55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left" vertical="center" wrapText="1"/>
    </xf>
    <xf numFmtId="0" fontId="15" fillId="0" borderId="9" xfId="0" applyFont="1" applyBorder="1" applyAlignment="1">
      <alignment horizontal="center" vertical="center" wrapText="1"/>
    </xf>
    <xf numFmtId="0" fontId="16" fillId="0" borderId="9" xfId="0" applyFont="1" applyBorder="1" applyAlignment="1">
      <alignment vertical="center" wrapText="1"/>
    </xf>
    <xf numFmtId="0" fontId="16" fillId="0" borderId="4" xfId="0" applyFont="1" applyBorder="1" applyAlignment="1">
      <alignment vertical="center" wrapText="1"/>
    </xf>
    <xf numFmtId="0" fontId="0" fillId="0" borderId="21" xfId="0" applyFont="1" applyBorder="1" applyAlignment="1">
      <alignment horizontal="left" wrapText="1"/>
    </xf>
    <xf numFmtId="0" fontId="0" fillId="0" borderId="4" xfId="0" applyFont="1" applyBorder="1" applyAlignment="1">
      <alignment horizontal="left" wrapText="1"/>
    </xf>
    <xf numFmtId="0" fontId="31" fillId="0" borderId="49" xfId="0" applyFont="1" applyBorder="1" applyAlignment="1"/>
    <xf numFmtId="0" fontId="31" fillId="0" borderId="50" xfId="0" applyFont="1" applyBorder="1" applyAlignment="1"/>
    <xf numFmtId="0" fontId="16" fillId="0" borderId="5" xfId="0" applyFont="1" applyBorder="1" applyAlignment="1">
      <alignment horizontal="left" vertical="center" wrapText="1"/>
    </xf>
    <xf numFmtId="0" fontId="19" fillId="0" borderId="5" xfId="0" applyFont="1" applyBorder="1" applyAlignment="1">
      <alignment horizontal="left"/>
    </xf>
    <xf numFmtId="0" fontId="19" fillId="0" borderId="13" xfId="0" applyFont="1" applyBorder="1" applyAlignment="1">
      <alignment horizontal="left"/>
    </xf>
    <xf numFmtId="0" fontId="19" fillId="0" borderId="21" xfId="0" applyFont="1" applyBorder="1" applyAlignment="1">
      <alignment horizontal="left" vertical="center" wrapText="1"/>
    </xf>
    <xf numFmtId="0" fontId="0" fillId="0" borderId="21" xfId="0" applyFont="1" applyBorder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21" fillId="0" borderId="0" xfId="0" applyFont="1" applyAlignment="1">
      <alignment horizontal="center"/>
    </xf>
    <xf numFmtId="0" fontId="15" fillId="0" borderId="55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39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52" xfId="0" applyFont="1" applyBorder="1" applyAlignment="1">
      <alignment horizontal="center" vertical="center" wrapText="1"/>
    </xf>
    <xf numFmtId="0" fontId="15" fillId="0" borderId="56" xfId="0" applyFont="1" applyBorder="1" applyAlignment="1">
      <alignment horizontal="center" vertical="center" wrapText="1"/>
    </xf>
    <xf numFmtId="0" fontId="17" fillId="0" borderId="8" xfId="0" applyFont="1" applyBorder="1" applyAlignment="1">
      <alignment wrapText="1"/>
    </xf>
    <xf numFmtId="0" fontId="16" fillId="0" borderId="2" xfId="0" applyFont="1" applyBorder="1" applyAlignment="1">
      <alignment vertical="center" wrapText="1"/>
    </xf>
    <xf numFmtId="0" fontId="27" fillId="0" borderId="24" xfId="0" applyFont="1" applyBorder="1" applyAlignment="1"/>
    <xf numFmtId="0" fontId="27" fillId="0" borderId="31" xfId="0" applyFont="1" applyBorder="1" applyAlignment="1"/>
    <xf numFmtId="0" fontId="27" fillId="0" borderId="55" xfId="0" applyFont="1" applyBorder="1" applyAlignment="1"/>
    <xf numFmtId="0" fontId="19" fillId="0" borderId="5" xfId="0" applyFont="1" applyBorder="1" applyAlignment="1">
      <alignment horizontal="left" vertical="center" wrapText="1"/>
    </xf>
    <xf numFmtId="0" fontId="5" fillId="0" borderId="36" xfId="0" applyFont="1" applyBorder="1" applyAlignment="1">
      <alignment horizontal="center" vertical="center" wrapText="1"/>
    </xf>
    <xf numFmtId="0" fontId="30" fillId="0" borderId="0" xfId="0" applyFont="1" applyBorder="1" applyAlignment="1"/>
    <xf numFmtId="0" fontId="30" fillId="0" borderId="57" xfId="0" applyFont="1" applyBorder="1" applyAlignment="1"/>
    <xf numFmtId="0" fontId="19" fillId="0" borderId="21" xfId="0" applyFont="1" applyBorder="1" applyAlignment="1">
      <alignment horizontal="left" vertical="center"/>
    </xf>
    <xf numFmtId="0" fontId="19" fillId="0" borderId="4" xfId="0" applyFont="1" applyBorder="1" applyAlignment="1">
      <alignment horizontal="left" vertical="center"/>
    </xf>
    <xf numFmtId="0" fontId="19" fillId="0" borderId="4" xfId="0" applyFont="1" applyBorder="1" applyAlignment="1">
      <alignment horizontal="left" vertical="center" wrapText="1"/>
    </xf>
    <xf numFmtId="0" fontId="16" fillId="0" borderId="4" xfId="0" applyFont="1" applyBorder="1" applyAlignment="1">
      <alignment horizontal="left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76"/>
  <sheetViews>
    <sheetView tabSelected="1" zoomScaleNormal="100" workbookViewId="0">
      <selection activeCell="F69" sqref="F69"/>
    </sheetView>
  </sheetViews>
  <sheetFormatPr defaultRowHeight="12.75" x14ac:dyDescent="0.2"/>
  <cols>
    <col min="1" max="1" width="7" style="44" customWidth="1"/>
    <col min="2" max="2" width="44.5703125" style="44" customWidth="1"/>
    <col min="3" max="3" width="8.42578125" style="44" customWidth="1"/>
    <col min="4" max="4" width="10.140625" style="44" customWidth="1"/>
    <col min="5" max="5" width="13.5703125" style="44" customWidth="1"/>
    <col min="6" max="6" width="11" style="44" customWidth="1"/>
    <col min="7" max="7" width="12.140625" style="44" customWidth="1"/>
    <col min="8" max="8" width="10.85546875" style="44" customWidth="1"/>
    <col min="9" max="9" width="11.42578125" style="44" customWidth="1"/>
    <col min="10" max="10" width="11.42578125" customWidth="1"/>
    <col min="11" max="11" width="9.5703125" bestFit="1" customWidth="1"/>
    <col min="12" max="12" width="10.42578125" customWidth="1"/>
    <col min="13" max="13" width="10.28515625" customWidth="1"/>
  </cols>
  <sheetData>
    <row r="1" spans="1:11" ht="14.25" customHeight="1" x14ac:dyDescent="0.25">
      <c r="D1" s="45"/>
      <c r="E1" s="274" t="s">
        <v>24</v>
      </c>
      <c r="F1" s="274"/>
      <c r="G1" s="274"/>
      <c r="H1" s="274"/>
      <c r="I1" s="274"/>
      <c r="J1" s="274"/>
    </row>
    <row r="2" spans="1:11" ht="15.75" x14ac:dyDescent="0.25">
      <c r="D2" s="274" t="s">
        <v>22</v>
      </c>
      <c r="E2" s="274"/>
      <c r="F2" s="274"/>
      <c r="G2" s="274"/>
      <c r="H2" s="274"/>
      <c r="I2" s="274"/>
      <c r="J2" s="274"/>
    </row>
    <row r="3" spans="1:11" ht="18" customHeight="1" x14ac:dyDescent="0.25">
      <c r="B3" s="274" t="s">
        <v>162</v>
      </c>
      <c r="C3" s="274"/>
      <c r="D3" s="274"/>
      <c r="E3" s="274"/>
      <c r="F3" s="274"/>
      <c r="G3" s="274"/>
      <c r="H3" s="274"/>
      <c r="I3" s="274"/>
      <c r="J3" s="274"/>
    </row>
    <row r="4" spans="1:11" ht="31.15" customHeight="1" x14ac:dyDescent="0.2">
      <c r="D4" s="45"/>
      <c r="E4" s="45"/>
      <c r="F4" s="49"/>
      <c r="G4" s="50"/>
      <c r="H4" s="50"/>
      <c r="I4" s="50"/>
    </row>
    <row r="5" spans="1:11" ht="39.6" customHeight="1" x14ac:dyDescent="0.2">
      <c r="B5" s="281" t="s">
        <v>163</v>
      </c>
      <c r="C5" s="281"/>
      <c r="D5" s="281"/>
      <c r="E5" s="281"/>
      <c r="F5" s="281"/>
      <c r="G5" s="282"/>
      <c r="H5" s="282"/>
    </row>
    <row r="6" spans="1:11" ht="1.9" customHeight="1" x14ac:dyDescent="0.2">
      <c r="B6" s="33"/>
      <c r="C6" s="33"/>
      <c r="D6" s="33"/>
      <c r="E6" s="33"/>
      <c r="F6" s="33"/>
      <c r="G6" s="34"/>
      <c r="H6" s="34"/>
    </row>
    <row r="7" spans="1:11" ht="19.149999999999999" customHeight="1" x14ac:dyDescent="0.25">
      <c r="G7" s="65"/>
      <c r="H7" s="70"/>
      <c r="I7" s="45"/>
      <c r="J7" s="70" t="s">
        <v>34</v>
      </c>
    </row>
    <row r="8" spans="1:11" ht="20.25" customHeight="1" x14ac:dyDescent="0.2">
      <c r="A8" s="275" t="s">
        <v>10</v>
      </c>
      <c r="B8" s="275" t="s">
        <v>12</v>
      </c>
      <c r="C8" s="275" t="s">
        <v>37</v>
      </c>
      <c r="D8" s="275" t="s">
        <v>13</v>
      </c>
      <c r="E8" s="275" t="s">
        <v>164</v>
      </c>
      <c r="F8" s="275"/>
      <c r="G8" s="275"/>
      <c r="H8" s="275"/>
      <c r="I8" s="286"/>
      <c r="J8" s="286"/>
    </row>
    <row r="9" spans="1:11" ht="15.75" hidden="1" customHeight="1" x14ac:dyDescent="0.2">
      <c r="A9" s="275"/>
      <c r="B9" s="275"/>
      <c r="C9" s="275"/>
      <c r="D9" s="275"/>
      <c r="E9" s="275"/>
      <c r="F9" s="275"/>
      <c r="G9" s="275"/>
      <c r="H9" s="275"/>
      <c r="I9" s="286"/>
      <c r="J9" s="286"/>
    </row>
    <row r="10" spans="1:11" ht="15.75" x14ac:dyDescent="0.2">
      <c r="A10" s="275"/>
      <c r="B10" s="275"/>
      <c r="C10" s="275"/>
      <c r="D10" s="275"/>
      <c r="E10" s="275" t="s">
        <v>0</v>
      </c>
      <c r="F10" s="287" t="s">
        <v>1</v>
      </c>
      <c r="G10" s="287"/>
      <c r="H10" s="287"/>
      <c r="I10" s="286"/>
      <c r="J10" s="286"/>
    </row>
    <row r="11" spans="1:11" ht="36.6" customHeight="1" x14ac:dyDescent="0.2">
      <c r="A11" s="275"/>
      <c r="B11" s="275"/>
      <c r="C11" s="275"/>
      <c r="D11" s="275"/>
      <c r="E11" s="275"/>
      <c r="F11" s="175">
        <v>2021</v>
      </c>
      <c r="G11" s="175">
        <v>2022</v>
      </c>
      <c r="H11" s="175">
        <v>2023</v>
      </c>
      <c r="I11" s="12">
        <v>2024</v>
      </c>
      <c r="J11" s="12">
        <v>2025</v>
      </c>
    </row>
    <row r="12" spans="1:11" s="3" customFormat="1" ht="13.9" customHeight="1" x14ac:dyDescent="0.2">
      <c r="A12" s="176">
        <v>1</v>
      </c>
      <c r="B12" s="176">
        <v>2</v>
      </c>
      <c r="C12" s="176">
        <v>3</v>
      </c>
      <c r="D12" s="176">
        <v>4</v>
      </c>
      <c r="E12" s="176">
        <v>5</v>
      </c>
      <c r="F12" s="176">
        <v>6</v>
      </c>
      <c r="G12" s="176">
        <v>7</v>
      </c>
      <c r="H12" s="176">
        <v>8</v>
      </c>
      <c r="I12" s="192">
        <v>9</v>
      </c>
      <c r="J12" s="192">
        <v>10</v>
      </c>
    </row>
    <row r="13" spans="1:11" s="3" customFormat="1" ht="18" customHeight="1" x14ac:dyDescent="0.2">
      <c r="A13" s="265" t="s">
        <v>43</v>
      </c>
      <c r="B13" s="265"/>
      <c r="C13" s="265"/>
      <c r="D13" s="265"/>
      <c r="E13" s="265"/>
      <c r="F13" s="265"/>
      <c r="G13" s="265"/>
      <c r="H13" s="265"/>
      <c r="I13" s="265"/>
      <c r="J13" s="265"/>
    </row>
    <row r="14" spans="1:11" s="44" customFormat="1" ht="17.45" customHeight="1" x14ac:dyDescent="0.2">
      <c r="A14" s="5">
        <v>1</v>
      </c>
      <c r="B14" s="16" t="s">
        <v>25</v>
      </c>
      <c r="C14" s="263" t="s">
        <v>173</v>
      </c>
      <c r="D14" s="269" t="s">
        <v>39</v>
      </c>
      <c r="E14" s="71">
        <f>SUM(F14:J14)</f>
        <v>17413.502</v>
      </c>
      <c r="F14" s="21">
        <v>3337.9920000000002</v>
      </c>
      <c r="G14" s="21">
        <v>3000</v>
      </c>
      <c r="H14" s="213">
        <v>3300</v>
      </c>
      <c r="I14" s="194">
        <v>3702.65</v>
      </c>
      <c r="J14" s="194">
        <v>4072.86</v>
      </c>
      <c r="K14" s="169"/>
    </row>
    <row r="15" spans="1:11" s="44" customFormat="1" ht="21" customHeight="1" x14ac:dyDescent="0.2">
      <c r="A15" s="5">
        <v>2</v>
      </c>
      <c r="B15" s="16" t="s">
        <v>26</v>
      </c>
      <c r="C15" s="264"/>
      <c r="D15" s="271"/>
      <c r="E15" s="71">
        <f t="shared" ref="E15:E21" si="0">SUM(F15:J15)</f>
        <v>21042.170000000002</v>
      </c>
      <c r="F15" s="21">
        <v>3726.63</v>
      </c>
      <c r="G15" s="21">
        <v>3483</v>
      </c>
      <c r="H15" s="213">
        <v>4179</v>
      </c>
      <c r="I15" s="194">
        <v>4596.95</v>
      </c>
      <c r="J15" s="194">
        <v>5056.59</v>
      </c>
      <c r="K15" s="169"/>
    </row>
    <row r="16" spans="1:11" s="44" customFormat="1" ht="44.45" customHeight="1" x14ac:dyDescent="0.2">
      <c r="A16" s="5">
        <v>3</v>
      </c>
      <c r="B16" s="16" t="s">
        <v>160</v>
      </c>
      <c r="C16" s="264"/>
      <c r="D16" s="271"/>
      <c r="E16" s="71">
        <f t="shared" si="0"/>
        <v>45058.154000000002</v>
      </c>
      <c r="F16" s="21">
        <v>6385.2539999999999</v>
      </c>
      <c r="G16" s="21">
        <v>7790</v>
      </c>
      <c r="H16" s="213">
        <v>9330</v>
      </c>
      <c r="I16" s="194">
        <v>10263.549999999999</v>
      </c>
      <c r="J16" s="194">
        <v>11289.35</v>
      </c>
      <c r="K16" s="169"/>
    </row>
    <row r="17" spans="1:12" s="44" customFormat="1" ht="21" customHeight="1" x14ac:dyDescent="0.2">
      <c r="A17" s="5">
        <v>4</v>
      </c>
      <c r="B17" s="16" t="s">
        <v>27</v>
      </c>
      <c r="C17" s="264"/>
      <c r="D17" s="271"/>
      <c r="E17" s="71">
        <f t="shared" si="0"/>
        <v>150245.72099999999</v>
      </c>
      <c r="F17" s="21">
        <v>25213.501</v>
      </c>
      <c r="G17" s="21">
        <v>22053</v>
      </c>
      <c r="H17" s="213">
        <v>26464</v>
      </c>
      <c r="I17" s="194">
        <v>36435.85</v>
      </c>
      <c r="J17" s="194">
        <v>40079.370000000003</v>
      </c>
      <c r="K17" s="169"/>
    </row>
    <row r="18" spans="1:12" s="44" customFormat="1" ht="19.899999999999999" customHeight="1" x14ac:dyDescent="0.2">
      <c r="A18" s="5">
        <v>5</v>
      </c>
      <c r="B18" s="16" t="s">
        <v>158</v>
      </c>
      <c r="C18" s="264"/>
      <c r="D18" s="271"/>
      <c r="E18" s="71">
        <f t="shared" si="0"/>
        <v>2489.1</v>
      </c>
      <c r="F18" s="21">
        <v>330</v>
      </c>
      <c r="G18" s="21">
        <v>435</v>
      </c>
      <c r="H18" s="213">
        <v>521</v>
      </c>
      <c r="I18" s="194">
        <v>573.1</v>
      </c>
      <c r="J18" s="194">
        <v>630</v>
      </c>
      <c r="K18" s="169"/>
    </row>
    <row r="19" spans="1:12" s="44" customFormat="1" ht="18" customHeight="1" x14ac:dyDescent="0.2">
      <c r="A19" s="5">
        <v>6</v>
      </c>
      <c r="B19" s="16" t="s">
        <v>41</v>
      </c>
      <c r="C19" s="264"/>
      <c r="D19" s="271"/>
      <c r="E19" s="71">
        <f t="shared" si="0"/>
        <v>17287</v>
      </c>
      <c r="F19" s="21">
        <v>2502</v>
      </c>
      <c r="G19" s="21">
        <v>3200</v>
      </c>
      <c r="H19" s="213">
        <v>3500</v>
      </c>
      <c r="I19" s="194">
        <v>3850</v>
      </c>
      <c r="J19" s="194">
        <v>4235</v>
      </c>
      <c r="K19" s="169"/>
    </row>
    <row r="20" spans="1:12" s="44" customFormat="1" ht="30" x14ac:dyDescent="0.2">
      <c r="A20" s="5">
        <v>7</v>
      </c>
      <c r="B20" s="57" t="s">
        <v>42</v>
      </c>
      <c r="C20" s="264"/>
      <c r="D20" s="271"/>
      <c r="E20" s="71">
        <f t="shared" si="0"/>
        <v>5493</v>
      </c>
      <c r="F20" s="21">
        <v>1263</v>
      </c>
      <c r="G20" s="21">
        <v>920</v>
      </c>
      <c r="H20" s="213">
        <v>1000</v>
      </c>
      <c r="I20" s="195">
        <v>1100</v>
      </c>
      <c r="J20" s="194">
        <v>1210</v>
      </c>
      <c r="K20" s="169"/>
    </row>
    <row r="21" spans="1:12" s="44" customFormat="1" ht="22.9" customHeight="1" x14ac:dyDescent="0.2">
      <c r="A21" s="5">
        <v>8</v>
      </c>
      <c r="B21" s="57" t="s">
        <v>36</v>
      </c>
      <c r="C21" s="264"/>
      <c r="D21" s="271"/>
      <c r="E21" s="71">
        <f t="shared" si="0"/>
        <v>34303.646999999997</v>
      </c>
      <c r="F21" s="21">
        <v>6303.6469999999999</v>
      </c>
      <c r="G21" s="21">
        <v>5000</v>
      </c>
      <c r="H21" s="213">
        <v>6000</v>
      </c>
      <c r="I21" s="194">
        <v>8000</v>
      </c>
      <c r="J21" s="194">
        <v>9000</v>
      </c>
      <c r="K21" s="169"/>
      <c r="L21" s="169"/>
    </row>
    <row r="22" spans="1:12" s="44" customFormat="1" ht="17.45" customHeight="1" thickBot="1" x14ac:dyDescent="0.25">
      <c r="A22" s="276" t="s">
        <v>44</v>
      </c>
      <c r="B22" s="277"/>
      <c r="C22" s="264"/>
      <c r="D22" s="264"/>
      <c r="E22" s="71">
        <f t="shared" ref="E22:J22" si="1">SUM(E14:E21)</f>
        <v>293332.29399999999</v>
      </c>
      <c r="F22" s="71">
        <f t="shared" si="1"/>
        <v>49062.023999999998</v>
      </c>
      <c r="G22" s="71">
        <v>45881</v>
      </c>
      <c r="H22" s="214">
        <f>SUM(H14:H21)</f>
        <v>54294</v>
      </c>
      <c r="I22" s="71">
        <f t="shared" si="1"/>
        <v>68522.100000000006</v>
      </c>
      <c r="J22" s="71">
        <f t="shared" si="1"/>
        <v>75573.170000000013</v>
      </c>
      <c r="K22" s="169"/>
      <c r="L22" s="169"/>
    </row>
    <row r="23" spans="1:12" s="44" customFormat="1" ht="21" customHeight="1" x14ac:dyDescent="0.2">
      <c r="A23" s="265" t="s">
        <v>45</v>
      </c>
      <c r="B23" s="265"/>
      <c r="C23" s="265"/>
      <c r="D23" s="265"/>
      <c r="E23" s="265"/>
      <c r="F23" s="265"/>
      <c r="G23" s="265"/>
      <c r="H23" s="265"/>
      <c r="I23" s="265"/>
      <c r="J23" s="265"/>
    </row>
    <row r="24" spans="1:12" s="44" customFormat="1" ht="31.9" customHeight="1" x14ac:dyDescent="0.2">
      <c r="A24" s="119">
        <v>9</v>
      </c>
      <c r="B24" s="57" t="s">
        <v>47</v>
      </c>
      <c r="C24" s="263" t="s">
        <v>173</v>
      </c>
      <c r="D24" s="269" t="s">
        <v>39</v>
      </c>
      <c r="E24" s="71">
        <f>SUM(F24:J24)</f>
        <v>9120</v>
      </c>
      <c r="F24" s="21">
        <v>1000</v>
      </c>
      <c r="G24" s="21">
        <v>1500</v>
      </c>
      <c r="H24" s="213">
        <v>2000</v>
      </c>
      <c r="I24" s="196">
        <v>2200</v>
      </c>
      <c r="J24" s="196">
        <v>2420</v>
      </c>
    </row>
    <row r="25" spans="1:12" s="44" customFormat="1" ht="20.45" customHeight="1" x14ac:dyDescent="0.2">
      <c r="A25" s="119">
        <v>10</v>
      </c>
      <c r="B25" s="57" t="s">
        <v>159</v>
      </c>
      <c r="C25" s="264"/>
      <c r="D25" s="271"/>
      <c r="E25" s="71">
        <f t="shared" ref="E25:E31" si="2">SUM(F25:J25)</f>
        <v>19800</v>
      </c>
      <c r="F25" s="21">
        <v>3000</v>
      </c>
      <c r="G25" s="21">
        <v>3300</v>
      </c>
      <c r="H25" s="213">
        <v>4000</v>
      </c>
      <c r="I25" s="196">
        <v>4500</v>
      </c>
      <c r="J25" s="196">
        <v>5000</v>
      </c>
    </row>
    <row r="26" spans="1:12" s="44" customFormat="1" ht="19.149999999999999" customHeight="1" x14ac:dyDescent="0.2">
      <c r="A26" s="119">
        <v>11</v>
      </c>
      <c r="B26" s="57" t="s">
        <v>48</v>
      </c>
      <c r="C26" s="264"/>
      <c r="D26" s="271"/>
      <c r="E26" s="71">
        <f t="shared" si="2"/>
        <v>7800</v>
      </c>
      <c r="F26" s="21">
        <v>800</v>
      </c>
      <c r="G26" s="21">
        <v>1000</v>
      </c>
      <c r="H26" s="213">
        <v>1500</v>
      </c>
      <c r="I26" s="196">
        <v>2000</v>
      </c>
      <c r="J26" s="196">
        <v>2500</v>
      </c>
    </row>
    <row r="27" spans="1:12" s="44" customFormat="1" ht="21" customHeight="1" x14ac:dyDescent="0.2">
      <c r="A27" s="119">
        <v>12</v>
      </c>
      <c r="B27" s="57" t="s">
        <v>49</v>
      </c>
      <c r="C27" s="264"/>
      <c r="D27" s="270"/>
      <c r="E27" s="71">
        <f t="shared" si="2"/>
        <v>5000</v>
      </c>
      <c r="F27" s="21">
        <v>500</v>
      </c>
      <c r="G27" s="21">
        <v>800</v>
      </c>
      <c r="H27" s="213">
        <v>1000</v>
      </c>
      <c r="I27" s="196">
        <v>1200</v>
      </c>
      <c r="J27" s="196">
        <v>1500</v>
      </c>
    </row>
    <row r="28" spans="1:12" s="44" customFormat="1" ht="19.149999999999999" customHeight="1" x14ac:dyDescent="0.2">
      <c r="A28" s="119">
        <v>13</v>
      </c>
      <c r="B28" s="57" t="s">
        <v>50</v>
      </c>
      <c r="C28" s="272" t="s">
        <v>173</v>
      </c>
      <c r="D28" s="269" t="s">
        <v>39</v>
      </c>
      <c r="E28" s="71">
        <f t="shared" si="2"/>
        <v>2150</v>
      </c>
      <c r="F28" s="21">
        <v>200</v>
      </c>
      <c r="G28" s="21">
        <v>300</v>
      </c>
      <c r="H28" s="213">
        <v>500</v>
      </c>
      <c r="I28" s="196">
        <v>550</v>
      </c>
      <c r="J28" s="196">
        <v>600</v>
      </c>
    </row>
    <row r="29" spans="1:12" s="44" customFormat="1" ht="26.45" customHeight="1" x14ac:dyDescent="0.2">
      <c r="A29" s="119">
        <v>14</v>
      </c>
      <c r="B29" s="57" t="s">
        <v>51</v>
      </c>
      <c r="C29" s="273"/>
      <c r="D29" s="270"/>
      <c r="E29" s="71">
        <f t="shared" si="2"/>
        <v>2330</v>
      </c>
      <c r="F29" s="21">
        <v>300</v>
      </c>
      <c r="G29" s="21">
        <v>380</v>
      </c>
      <c r="H29" s="213">
        <v>500</v>
      </c>
      <c r="I29" s="196">
        <v>550</v>
      </c>
      <c r="J29" s="196">
        <v>600</v>
      </c>
    </row>
    <row r="30" spans="1:12" s="44" customFormat="1" ht="21" customHeight="1" x14ac:dyDescent="0.2">
      <c r="A30" s="119">
        <v>15</v>
      </c>
      <c r="B30" s="57" t="s">
        <v>46</v>
      </c>
      <c r="C30" s="273"/>
      <c r="D30" s="270"/>
      <c r="E30" s="71">
        <f t="shared" si="2"/>
        <v>9900</v>
      </c>
      <c r="F30" s="21">
        <v>1500</v>
      </c>
      <c r="G30" s="21">
        <v>1800</v>
      </c>
      <c r="H30" s="213">
        <v>2000</v>
      </c>
      <c r="I30" s="196">
        <v>2200</v>
      </c>
      <c r="J30" s="196">
        <v>2400</v>
      </c>
    </row>
    <row r="31" spans="1:12" s="44" customFormat="1" ht="21" customHeight="1" thickBot="1" x14ac:dyDescent="0.25">
      <c r="A31" s="119">
        <v>16</v>
      </c>
      <c r="B31" s="57" t="s">
        <v>52</v>
      </c>
      <c r="C31" s="273"/>
      <c r="D31" s="270"/>
      <c r="E31" s="71">
        <f t="shared" si="2"/>
        <v>18000</v>
      </c>
      <c r="F31" s="21">
        <v>5000</v>
      </c>
      <c r="G31" s="75">
        <v>2500</v>
      </c>
      <c r="H31" s="215">
        <v>3000</v>
      </c>
      <c r="I31" s="196">
        <v>3500</v>
      </c>
      <c r="J31" s="196">
        <v>4000</v>
      </c>
    </row>
    <row r="32" spans="1:12" s="44" customFormat="1" ht="18.600000000000001" customHeight="1" thickBot="1" x14ac:dyDescent="0.25">
      <c r="A32" s="255" t="s">
        <v>44</v>
      </c>
      <c r="B32" s="256"/>
      <c r="C32" s="256"/>
      <c r="D32" s="256"/>
      <c r="E32" s="69">
        <f t="shared" ref="E32:J32" si="3">SUM(E24:E31)</f>
        <v>74100</v>
      </c>
      <c r="F32" s="69">
        <f t="shared" si="3"/>
        <v>12300</v>
      </c>
      <c r="G32" s="78">
        <f>SUM(G24:G31)</f>
        <v>11580</v>
      </c>
      <c r="H32" s="216">
        <f>SUM(H24:H31)</f>
        <v>14500</v>
      </c>
      <c r="I32" s="69">
        <f t="shared" si="3"/>
        <v>16700</v>
      </c>
      <c r="J32" s="69">
        <f t="shared" si="3"/>
        <v>19020</v>
      </c>
    </row>
    <row r="33" spans="1:12" s="44" customFormat="1" ht="18.600000000000001" customHeight="1" x14ac:dyDescent="0.2">
      <c r="A33" s="266" t="s">
        <v>53</v>
      </c>
      <c r="B33" s="267"/>
      <c r="C33" s="267"/>
      <c r="D33" s="267"/>
      <c r="E33" s="267"/>
      <c r="F33" s="267"/>
      <c r="G33" s="267"/>
      <c r="H33" s="267"/>
      <c r="I33" s="267"/>
      <c r="J33" s="268"/>
    </row>
    <row r="34" spans="1:12" s="44" customFormat="1" ht="41.45" customHeight="1" x14ac:dyDescent="0.2">
      <c r="A34" s="119">
        <v>17</v>
      </c>
      <c r="B34" s="57" t="s">
        <v>54</v>
      </c>
      <c r="C34" s="263" t="s">
        <v>173</v>
      </c>
      <c r="D34" s="157" t="s">
        <v>114</v>
      </c>
      <c r="E34" s="69">
        <f>SUM(F34:J34)</f>
        <v>1750</v>
      </c>
      <c r="F34" s="21">
        <v>350</v>
      </c>
      <c r="G34" s="21">
        <v>350</v>
      </c>
      <c r="H34" s="213">
        <v>350</v>
      </c>
      <c r="I34" s="196">
        <v>350</v>
      </c>
      <c r="J34" s="196">
        <v>350</v>
      </c>
    </row>
    <row r="35" spans="1:12" s="44" customFormat="1" ht="32.450000000000003" customHeight="1" thickBot="1" x14ac:dyDescent="0.25">
      <c r="A35" s="119">
        <v>18</v>
      </c>
      <c r="B35" s="57" t="s">
        <v>55</v>
      </c>
      <c r="C35" s="264"/>
      <c r="D35" s="157" t="s">
        <v>112</v>
      </c>
      <c r="E35" s="69">
        <f>SUM(F35:J35)</f>
        <v>100</v>
      </c>
      <c r="F35" s="21">
        <v>100</v>
      </c>
      <c r="G35" s="217">
        <v>0</v>
      </c>
      <c r="H35" s="218">
        <v>0</v>
      </c>
      <c r="I35" s="196">
        <v>0</v>
      </c>
      <c r="J35" s="196">
        <v>0</v>
      </c>
    </row>
    <row r="36" spans="1:12" s="44" customFormat="1" ht="17.45" customHeight="1" x14ac:dyDescent="0.2">
      <c r="A36" s="255" t="s">
        <v>44</v>
      </c>
      <c r="B36" s="256"/>
      <c r="C36" s="256"/>
      <c r="D36" s="256"/>
      <c r="E36" s="69">
        <f t="shared" ref="E36:J36" si="4">SUM(E34:E35)</f>
        <v>1850</v>
      </c>
      <c r="F36" s="69">
        <f t="shared" si="4"/>
        <v>450</v>
      </c>
      <c r="G36" s="219">
        <f>SUM(G34:G35)</f>
        <v>350</v>
      </c>
      <c r="H36" s="220">
        <f>SUM(H34:H35)</f>
        <v>350</v>
      </c>
      <c r="I36" s="69">
        <f t="shared" si="4"/>
        <v>350</v>
      </c>
      <c r="J36" s="69">
        <f t="shared" si="4"/>
        <v>350</v>
      </c>
    </row>
    <row r="37" spans="1:12" s="44" customFormat="1" ht="22.9" customHeight="1" x14ac:dyDescent="0.2">
      <c r="A37" s="283" t="s">
        <v>56</v>
      </c>
      <c r="B37" s="284"/>
      <c r="C37" s="284"/>
      <c r="D37" s="284"/>
      <c r="E37" s="284"/>
      <c r="F37" s="284"/>
      <c r="G37" s="284"/>
      <c r="H37" s="284"/>
      <c r="I37" s="284"/>
      <c r="J37" s="285"/>
    </row>
    <row r="38" spans="1:12" s="44" customFormat="1" ht="40.15" customHeight="1" x14ac:dyDescent="0.2">
      <c r="A38" s="206">
        <v>19</v>
      </c>
      <c r="B38" s="198" t="s">
        <v>57</v>
      </c>
      <c r="C38" s="199" t="s">
        <v>173</v>
      </c>
      <c r="D38" s="252" t="s">
        <v>116</v>
      </c>
      <c r="E38" s="69">
        <f>SUM(F38:J38)</f>
        <v>17128.599999999999</v>
      </c>
      <c r="F38" s="21">
        <v>2474.6</v>
      </c>
      <c r="G38" s="21">
        <v>3050</v>
      </c>
      <c r="H38" s="213">
        <v>3504</v>
      </c>
      <c r="I38" s="196">
        <v>3900</v>
      </c>
      <c r="J38" s="196">
        <v>4200</v>
      </c>
    </row>
    <row r="39" spans="1:12" s="44" customFormat="1" ht="25.15" customHeight="1" thickBot="1" x14ac:dyDescent="0.25">
      <c r="A39" s="206">
        <v>20</v>
      </c>
      <c r="B39" s="21" t="s">
        <v>85</v>
      </c>
      <c r="C39" s="199" t="s">
        <v>173</v>
      </c>
      <c r="D39" s="252"/>
      <c r="E39" s="69">
        <f>SUM(F39:J39)</f>
        <v>807</v>
      </c>
      <c r="F39" s="21">
        <v>807</v>
      </c>
      <c r="G39" s="132">
        <v>0</v>
      </c>
      <c r="H39" s="221">
        <v>0</v>
      </c>
      <c r="I39" s="196">
        <v>0</v>
      </c>
      <c r="J39" s="196">
        <v>0</v>
      </c>
    </row>
    <row r="40" spans="1:12" s="44" customFormat="1" ht="18" customHeight="1" thickBot="1" x14ac:dyDescent="0.25">
      <c r="A40" s="243" t="s">
        <v>44</v>
      </c>
      <c r="B40" s="243"/>
      <c r="C40" s="243"/>
      <c r="D40" s="243"/>
      <c r="E40" s="69">
        <f t="shared" ref="E40:J40" si="5">SUM(E38:E39)</f>
        <v>17935.599999999999</v>
      </c>
      <c r="F40" s="69">
        <f t="shared" si="5"/>
        <v>3281.6</v>
      </c>
      <c r="G40" s="78">
        <f>SUM(G38:G39)</f>
        <v>3050</v>
      </c>
      <c r="H40" s="216">
        <f>SUM(H38:H39)</f>
        <v>3504</v>
      </c>
      <c r="I40" s="69">
        <f t="shared" si="5"/>
        <v>3900</v>
      </c>
      <c r="J40" s="69">
        <f t="shared" si="5"/>
        <v>4200</v>
      </c>
    </row>
    <row r="41" spans="1:12" s="44" customFormat="1" ht="15" customHeight="1" x14ac:dyDescent="0.2">
      <c r="A41" s="278" t="s">
        <v>59</v>
      </c>
      <c r="B41" s="279"/>
      <c r="C41" s="279"/>
      <c r="D41" s="279"/>
      <c r="E41" s="279"/>
      <c r="F41" s="279"/>
      <c r="G41" s="279"/>
      <c r="H41" s="279"/>
      <c r="I41" s="279"/>
      <c r="J41" s="280"/>
    </row>
    <row r="42" spans="1:12" s="65" customFormat="1" ht="36" customHeight="1" x14ac:dyDescent="0.2">
      <c r="A42" s="206">
        <v>21</v>
      </c>
      <c r="B42" s="21" t="s">
        <v>58</v>
      </c>
      <c r="C42" s="199" t="s">
        <v>173</v>
      </c>
      <c r="D42" s="252" t="s">
        <v>116</v>
      </c>
      <c r="E42" s="69">
        <f>SUM(F42:J42)</f>
        <v>17244.5</v>
      </c>
      <c r="F42" s="21">
        <v>1792</v>
      </c>
      <c r="G42" s="21">
        <v>3579</v>
      </c>
      <c r="H42" s="213">
        <v>2780</v>
      </c>
      <c r="I42" s="196">
        <v>4330</v>
      </c>
      <c r="J42" s="196">
        <v>4763.5</v>
      </c>
    </row>
    <row r="43" spans="1:12" s="65" customFormat="1" ht="27" customHeight="1" x14ac:dyDescent="0.2">
      <c r="A43" s="206">
        <v>22</v>
      </c>
      <c r="B43" s="21" t="s">
        <v>86</v>
      </c>
      <c r="C43" s="199" t="s">
        <v>173</v>
      </c>
      <c r="D43" s="252"/>
      <c r="E43" s="69">
        <f>SUM(F43:J43)</f>
        <v>4185</v>
      </c>
      <c r="F43" s="21">
        <v>4185</v>
      </c>
      <c r="G43" s="132">
        <v>0</v>
      </c>
      <c r="H43" s="221">
        <v>0</v>
      </c>
      <c r="I43" s="196">
        <v>0</v>
      </c>
      <c r="J43" s="196">
        <v>0</v>
      </c>
    </row>
    <row r="44" spans="1:12" s="65" customFormat="1" ht="30" customHeight="1" x14ac:dyDescent="0.2">
      <c r="A44" s="206">
        <v>23</v>
      </c>
      <c r="B44" s="21" t="s">
        <v>90</v>
      </c>
      <c r="C44" s="199" t="s">
        <v>173</v>
      </c>
      <c r="D44" s="199" t="s">
        <v>92</v>
      </c>
      <c r="E44" s="69">
        <f>SUM(F44:J44)</f>
        <v>49.4</v>
      </c>
      <c r="F44" s="21">
        <v>49.4</v>
      </c>
      <c r="G44" s="132">
        <v>0</v>
      </c>
      <c r="H44" s="221">
        <v>0</v>
      </c>
      <c r="I44" s="196">
        <v>0</v>
      </c>
      <c r="J44" s="196">
        <v>0</v>
      </c>
    </row>
    <row r="45" spans="1:12" s="65" customFormat="1" ht="36.6" customHeight="1" x14ac:dyDescent="0.2">
      <c r="A45" s="206">
        <v>24</v>
      </c>
      <c r="B45" s="21" t="s">
        <v>109</v>
      </c>
      <c r="C45" s="208">
        <v>2021</v>
      </c>
      <c r="D45" s="199" t="s">
        <v>112</v>
      </c>
      <c r="E45" s="69">
        <f>SUM(F45:J45)</f>
        <v>5000</v>
      </c>
      <c r="F45" s="21">
        <v>5000</v>
      </c>
      <c r="G45" s="132">
        <v>0</v>
      </c>
      <c r="H45" s="221">
        <v>0</v>
      </c>
      <c r="I45" s="196">
        <v>0</v>
      </c>
      <c r="J45" s="196">
        <v>0</v>
      </c>
    </row>
    <row r="46" spans="1:12" s="65" customFormat="1" ht="16.899999999999999" customHeight="1" thickBot="1" x14ac:dyDescent="0.25">
      <c r="A46" s="243" t="s">
        <v>44</v>
      </c>
      <c r="B46" s="262"/>
      <c r="C46" s="262"/>
      <c r="D46" s="262"/>
      <c r="E46" s="69">
        <f t="shared" ref="E46:J46" si="6">SUM(E42:E45)</f>
        <v>26478.9</v>
      </c>
      <c r="F46" s="69">
        <f t="shared" si="6"/>
        <v>11026.4</v>
      </c>
      <c r="G46" s="222">
        <f>SUM(G42:G45)</f>
        <v>3579</v>
      </c>
      <c r="H46" s="214">
        <f>SUM(H42:H45)</f>
        <v>2780</v>
      </c>
      <c r="I46" s="69">
        <f t="shared" si="6"/>
        <v>4330</v>
      </c>
      <c r="J46" s="69">
        <f t="shared" si="6"/>
        <v>4763.5</v>
      </c>
    </row>
    <row r="47" spans="1:12" s="65" customFormat="1" ht="15" customHeight="1" x14ac:dyDescent="0.2">
      <c r="A47" s="249" t="s">
        <v>60</v>
      </c>
      <c r="B47" s="250"/>
      <c r="C47" s="250"/>
      <c r="D47" s="250"/>
      <c r="E47" s="250"/>
      <c r="F47" s="250"/>
      <c r="G47" s="250"/>
      <c r="H47" s="250"/>
      <c r="I47" s="250"/>
      <c r="J47" s="251"/>
    </row>
    <row r="48" spans="1:12" s="65" customFormat="1" ht="61.9" customHeight="1" x14ac:dyDescent="0.2">
      <c r="A48" s="206">
        <v>25</v>
      </c>
      <c r="B48" s="198" t="s">
        <v>87</v>
      </c>
      <c r="C48" s="199" t="s">
        <v>173</v>
      </c>
      <c r="D48" s="200" t="s">
        <v>117</v>
      </c>
      <c r="E48" s="69">
        <f>SUM(F48:J48)</f>
        <v>63142.6</v>
      </c>
      <c r="F48" s="21">
        <v>20371.599999999999</v>
      </c>
      <c r="G48" s="75">
        <v>11217</v>
      </c>
      <c r="H48" s="215">
        <v>8404</v>
      </c>
      <c r="I48" s="201">
        <v>11550</v>
      </c>
      <c r="J48" s="201">
        <v>11600</v>
      </c>
      <c r="L48" s="170"/>
    </row>
    <row r="49" spans="1:12" s="65" customFormat="1" ht="34.15" customHeight="1" x14ac:dyDescent="0.2">
      <c r="A49" s="206">
        <v>26</v>
      </c>
      <c r="B49" s="198" t="s">
        <v>172</v>
      </c>
      <c r="C49" s="208">
        <v>2021</v>
      </c>
      <c r="D49" s="200" t="s">
        <v>39</v>
      </c>
      <c r="E49" s="69">
        <f>SUM(F49:J49)</f>
        <v>21680</v>
      </c>
      <c r="F49" s="196">
        <v>3794</v>
      </c>
      <c r="G49" s="21">
        <v>4559</v>
      </c>
      <c r="H49" s="21">
        <v>4559</v>
      </c>
      <c r="I49" s="197">
        <v>4559</v>
      </c>
      <c r="J49" s="197">
        <v>4209</v>
      </c>
      <c r="L49" s="170"/>
    </row>
    <row r="50" spans="1:12" s="65" customFormat="1" ht="16.899999999999999" customHeight="1" x14ac:dyDescent="0.2">
      <c r="A50" s="243" t="s">
        <v>44</v>
      </c>
      <c r="B50" s="257"/>
      <c r="C50" s="257"/>
      <c r="D50" s="257"/>
      <c r="E50" s="69">
        <f t="shared" ref="E50:J50" si="7">SUM(E48:E49)</f>
        <v>84822.6</v>
      </c>
      <c r="F50" s="69">
        <f t="shared" si="7"/>
        <v>24165.599999999999</v>
      </c>
      <c r="G50" s="69">
        <f t="shared" si="7"/>
        <v>15776</v>
      </c>
      <c r="H50" s="69">
        <f t="shared" si="7"/>
        <v>12963</v>
      </c>
      <c r="I50" s="69">
        <f t="shared" si="7"/>
        <v>16109</v>
      </c>
      <c r="J50" s="69">
        <f t="shared" si="7"/>
        <v>15809</v>
      </c>
    </row>
    <row r="51" spans="1:12" s="65" customFormat="1" ht="21" customHeight="1" x14ac:dyDescent="0.2">
      <c r="A51" s="249" t="s">
        <v>62</v>
      </c>
      <c r="B51" s="250"/>
      <c r="C51" s="250"/>
      <c r="D51" s="250"/>
      <c r="E51" s="250"/>
      <c r="F51" s="250"/>
      <c r="G51" s="250"/>
      <c r="H51" s="250"/>
      <c r="I51" s="250"/>
      <c r="J51" s="251"/>
    </row>
    <row r="52" spans="1:12" s="65" customFormat="1" ht="22.15" customHeight="1" x14ac:dyDescent="0.2">
      <c r="A52" s="206">
        <v>27</v>
      </c>
      <c r="B52" s="198" t="s">
        <v>63</v>
      </c>
      <c r="C52" s="199" t="s">
        <v>173</v>
      </c>
      <c r="D52" s="200" t="s">
        <v>40</v>
      </c>
      <c r="E52" s="69">
        <v>10000</v>
      </c>
      <c r="F52" s="21">
        <v>2000</v>
      </c>
      <c r="G52" s="21">
        <v>2000</v>
      </c>
      <c r="H52" s="21">
        <v>2000</v>
      </c>
      <c r="I52" s="197">
        <v>2000</v>
      </c>
      <c r="J52" s="197">
        <v>2000</v>
      </c>
    </row>
    <row r="53" spans="1:12" s="65" customFormat="1" ht="18.600000000000001" customHeight="1" x14ac:dyDescent="0.2">
      <c r="A53" s="244" t="s">
        <v>44</v>
      </c>
      <c r="B53" s="245"/>
      <c r="C53" s="245"/>
      <c r="D53" s="245"/>
      <c r="E53" s="69">
        <v>10000</v>
      </c>
      <c r="F53" s="71">
        <f>SUM(F52)</f>
        <v>2000</v>
      </c>
      <c r="G53" s="71">
        <f>SUM(G52)</f>
        <v>2000</v>
      </c>
      <c r="H53" s="71">
        <f>SUM(H52)</f>
        <v>2000</v>
      </c>
      <c r="I53" s="202">
        <v>2000</v>
      </c>
      <c r="J53" s="202">
        <v>2000</v>
      </c>
    </row>
    <row r="54" spans="1:12" s="65" customFormat="1" ht="22.9" customHeight="1" x14ac:dyDescent="0.2">
      <c r="A54" s="260" t="s">
        <v>88</v>
      </c>
      <c r="B54" s="261"/>
      <c r="C54" s="261"/>
      <c r="D54" s="261"/>
      <c r="E54" s="261"/>
      <c r="F54" s="261"/>
      <c r="G54" s="261"/>
      <c r="H54" s="261"/>
      <c r="I54" s="197"/>
      <c r="J54" s="197"/>
    </row>
    <row r="55" spans="1:12" s="65" customFormat="1" ht="30.6" customHeight="1" x14ac:dyDescent="0.2">
      <c r="A55" s="207">
        <v>28</v>
      </c>
      <c r="B55" s="201" t="s">
        <v>98</v>
      </c>
      <c r="C55" s="203" t="s">
        <v>173</v>
      </c>
      <c r="D55" s="200" t="s">
        <v>39</v>
      </c>
      <c r="E55" s="71">
        <f>SUM(F55:J55)</f>
        <v>5000</v>
      </c>
      <c r="F55" s="21">
        <v>1000</v>
      </c>
      <c r="G55" s="21">
        <v>1000</v>
      </c>
      <c r="H55" s="21">
        <v>1000</v>
      </c>
      <c r="I55" s="197">
        <v>1000</v>
      </c>
      <c r="J55" s="197">
        <v>1000</v>
      </c>
    </row>
    <row r="56" spans="1:12" s="65" customFormat="1" ht="16.899999999999999" customHeight="1" x14ac:dyDescent="0.2">
      <c r="A56" s="244" t="s">
        <v>44</v>
      </c>
      <c r="B56" s="245"/>
      <c r="C56" s="245"/>
      <c r="D56" s="245"/>
      <c r="E56" s="71">
        <f>SUM(E55)</f>
        <v>5000</v>
      </c>
      <c r="F56" s="69">
        <f>SUM(F55)</f>
        <v>1000</v>
      </c>
      <c r="G56" s="71">
        <f>SUM(G55)</f>
        <v>1000</v>
      </c>
      <c r="H56" s="71">
        <f>SUM(H55)</f>
        <v>1000</v>
      </c>
      <c r="I56" s="202">
        <v>1000</v>
      </c>
      <c r="J56" s="202">
        <v>1000</v>
      </c>
    </row>
    <row r="57" spans="1:12" s="65" customFormat="1" ht="22.9" customHeight="1" x14ac:dyDescent="0.2">
      <c r="A57" s="246" t="s">
        <v>119</v>
      </c>
      <c r="B57" s="247"/>
      <c r="C57" s="247"/>
      <c r="D57" s="247"/>
      <c r="E57" s="247"/>
      <c r="F57" s="247"/>
      <c r="G57" s="247"/>
      <c r="H57" s="247"/>
      <c r="I57" s="247"/>
      <c r="J57" s="248"/>
    </row>
    <row r="58" spans="1:12" s="65" customFormat="1" ht="31.15" customHeight="1" x14ac:dyDescent="0.2">
      <c r="A58" s="207">
        <v>29</v>
      </c>
      <c r="B58" s="204" t="s">
        <v>120</v>
      </c>
      <c r="C58" s="203" t="s">
        <v>173</v>
      </c>
      <c r="D58" s="200" t="s">
        <v>112</v>
      </c>
      <c r="E58" s="71">
        <f>SUM(F58:J58)</f>
        <v>2250</v>
      </c>
      <c r="F58" s="21">
        <v>250</v>
      </c>
      <c r="G58" s="21">
        <v>500</v>
      </c>
      <c r="H58" s="21">
        <v>500</v>
      </c>
      <c r="I58" s="197">
        <v>500</v>
      </c>
      <c r="J58" s="197">
        <v>500</v>
      </c>
    </row>
    <row r="59" spans="1:12" s="65" customFormat="1" ht="16.899999999999999" customHeight="1" x14ac:dyDescent="0.2">
      <c r="A59" s="244" t="s">
        <v>44</v>
      </c>
      <c r="B59" s="245"/>
      <c r="C59" s="245"/>
      <c r="D59" s="245"/>
      <c r="E59" s="71">
        <f>SUM(F59:J59)</f>
        <v>2250</v>
      </c>
      <c r="F59" s="69">
        <f>SUM(F58)</f>
        <v>250</v>
      </c>
      <c r="G59" s="71">
        <f>SUM(G58)</f>
        <v>500</v>
      </c>
      <c r="H59" s="71">
        <f>SUM(H58)</f>
        <v>500</v>
      </c>
      <c r="I59" s="202">
        <v>500</v>
      </c>
      <c r="J59" s="202">
        <v>500</v>
      </c>
    </row>
    <row r="60" spans="1:12" s="65" customFormat="1" ht="6.6" hidden="1" customHeight="1" x14ac:dyDescent="0.2">
      <c r="A60" s="71"/>
      <c r="B60" s="193"/>
      <c r="C60" s="193"/>
      <c r="D60" s="193"/>
      <c r="E60" s="71"/>
      <c r="F60" s="71"/>
      <c r="G60" s="71"/>
      <c r="H60" s="71"/>
      <c r="I60" s="197"/>
      <c r="J60" s="197"/>
    </row>
    <row r="61" spans="1:12" s="20" customFormat="1" ht="22.9" customHeight="1" x14ac:dyDescent="0.25">
      <c r="A61" s="258" t="s">
        <v>64</v>
      </c>
      <c r="B61" s="259"/>
      <c r="C61" s="205"/>
      <c r="D61" s="205"/>
      <c r="E61" s="69">
        <f t="shared" ref="E61:J61" si="8">SUM(E22,E32,E36,E40,E46,E50,E53,E56,E59)</f>
        <v>515769.39399999997</v>
      </c>
      <c r="F61" s="69">
        <f t="shared" si="8"/>
        <v>103535.62399999998</v>
      </c>
      <c r="G61" s="69">
        <f t="shared" si="8"/>
        <v>83716</v>
      </c>
      <c r="H61" s="69">
        <f t="shared" si="8"/>
        <v>91891</v>
      </c>
      <c r="I61" s="69">
        <f t="shared" si="8"/>
        <v>113411.1</v>
      </c>
      <c r="J61" s="69">
        <f t="shared" si="8"/>
        <v>123215.67000000001</v>
      </c>
    </row>
    <row r="62" spans="1:12" ht="12.75" hidden="1" customHeight="1" x14ac:dyDescent="0.2">
      <c r="A62" s="45"/>
      <c r="B62" s="45"/>
      <c r="C62" s="45"/>
      <c r="D62" s="45"/>
      <c r="E62" s="45"/>
      <c r="F62" s="45"/>
      <c r="G62" s="45"/>
      <c r="H62" s="30">
        <v>2000</v>
      </c>
    </row>
    <row r="63" spans="1:12" ht="26.45" customHeight="1" x14ac:dyDescent="0.2">
      <c r="A63" s="45"/>
      <c r="B63" s="45"/>
      <c r="C63" s="45"/>
      <c r="D63" s="45"/>
      <c r="E63" s="45"/>
      <c r="F63" s="45"/>
      <c r="G63" s="45"/>
      <c r="H63" s="45"/>
    </row>
    <row r="64" spans="1:12" ht="29.45" customHeight="1" x14ac:dyDescent="0.2">
      <c r="A64" s="45"/>
      <c r="B64" s="45"/>
      <c r="C64" s="45"/>
      <c r="D64" s="45"/>
      <c r="E64" s="46"/>
      <c r="F64" s="46"/>
      <c r="G64" s="46"/>
      <c r="H64" s="46"/>
    </row>
    <row r="65" spans="1:9" ht="21" customHeight="1" x14ac:dyDescent="0.25">
      <c r="A65" s="253" t="s">
        <v>182</v>
      </c>
      <c r="B65" s="254"/>
      <c r="C65" s="254"/>
      <c r="D65" s="254"/>
      <c r="E65" s="254"/>
      <c r="F65" s="254"/>
      <c r="G65" s="254"/>
      <c r="H65" s="254"/>
    </row>
    <row r="66" spans="1:9" ht="12.75" customHeight="1" x14ac:dyDescent="0.2">
      <c r="A66" s="45"/>
      <c r="B66" s="45"/>
      <c r="C66" s="45"/>
      <c r="D66" s="45"/>
      <c r="E66" s="46"/>
      <c r="F66" s="45"/>
      <c r="G66" s="45"/>
      <c r="H66" s="6"/>
    </row>
    <row r="67" spans="1:9" x14ac:dyDescent="0.2">
      <c r="E67" s="6"/>
      <c r="F67" s="6"/>
      <c r="G67" s="45"/>
    </row>
    <row r="68" spans="1:9" ht="21" customHeight="1" x14ac:dyDescent="0.2">
      <c r="A68" s="45"/>
      <c r="B68" s="17"/>
      <c r="C68" s="45"/>
      <c r="D68" s="45"/>
      <c r="E68" s="45"/>
      <c r="F68" s="45"/>
      <c r="G68" s="45"/>
      <c r="H68" s="46"/>
      <c r="I68" s="45"/>
    </row>
    <row r="69" spans="1:9" ht="19.5" customHeight="1" x14ac:dyDescent="0.2">
      <c r="A69" s="45"/>
      <c r="B69" s="17"/>
      <c r="C69" s="45"/>
      <c r="D69" s="45"/>
      <c r="E69" s="45"/>
      <c r="F69" s="45"/>
      <c r="G69" s="45"/>
      <c r="H69" s="45"/>
      <c r="I69" s="45"/>
    </row>
    <row r="70" spans="1:9" ht="15" x14ac:dyDescent="0.25">
      <c r="A70" s="45"/>
      <c r="B70" s="47" t="s">
        <v>35</v>
      </c>
      <c r="C70" s="45"/>
      <c r="D70" s="45"/>
      <c r="E70" s="45"/>
      <c r="F70" s="42"/>
      <c r="G70" s="45"/>
      <c r="H70" s="45"/>
      <c r="I70" s="45"/>
    </row>
    <row r="71" spans="1:9" ht="15.75" x14ac:dyDescent="0.2">
      <c r="A71" s="45"/>
      <c r="B71" s="7"/>
      <c r="C71" s="45"/>
      <c r="D71" s="45"/>
      <c r="E71" s="45"/>
      <c r="F71" s="45"/>
      <c r="G71" s="45"/>
      <c r="H71" s="45"/>
      <c r="I71" s="45"/>
    </row>
    <row r="72" spans="1:9" x14ac:dyDescent="0.2">
      <c r="A72" s="45"/>
      <c r="B72" s="45"/>
      <c r="C72" s="45"/>
      <c r="D72" s="45"/>
      <c r="E72" s="45"/>
      <c r="F72" s="45"/>
      <c r="G72" s="45"/>
      <c r="H72" s="45"/>
      <c r="I72" s="45"/>
    </row>
    <row r="74" spans="1:9" x14ac:dyDescent="0.2">
      <c r="B74" s="45"/>
    </row>
    <row r="75" spans="1:9" x14ac:dyDescent="0.2">
      <c r="B75" s="45"/>
    </row>
    <row r="76" spans="1:9" ht="15.75" x14ac:dyDescent="0.2">
      <c r="B76" s="8"/>
    </row>
  </sheetData>
  <mergeCells count="40">
    <mergeCell ref="A22:D22"/>
    <mergeCell ref="A41:J41"/>
    <mergeCell ref="B5:H5"/>
    <mergeCell ref="E10:E11"/>
    <mergeCell ref="A8:A11"/>
    <mergeCell ref="B8:B11"/>
    <mergeCell ref="A13:J13"/>
    <mergeCell ref="A37:J37"/>
    <mergeCell ref="E8:J9"/>
    <mergeCell ref="F10:J10"/>
    <mergeCell ref="C8:C11"/>
    <mergeCell ref="E1:J1"/>
    <mergeCell ref="D2:J2"/>
    <mergeCell ref="B3:J3"/>
    <mergeCell ref="D8:D11"/>
    <mergeCell ref="D14:D21"/>
    <mergeCell ref="C14:C21"/>
    <mergeCell ref="A32:D32"/>
    <mergeCell ref="C34:C35"/>
    <mergeCell ref="A23:J23"/>
    <mergeCell ref="A33:J33"/>
    <mergeCell ref="D28:D31"/>
    <mergeCell ref="D24:D27"/>
    <mergeCell ref="C24:C27"/>
    <mergeCell ref="C28:C31"/>
    <mergeCell ref="A65:H65"/>
    <mergeCell ref="A36:D36"/>
    <mergeCell ref="A50:D50"/>
    <mergeCell ref="A61:B61"/>
    <mergeCell ref="A54:H54"/>
    <mergeCell ref="A46:D46"/>
    <mergeCell ref="D38:D39"/>
    <mergeCell ref="A40:D40"/>
    <mergeCell ref="A56:D56"/>
    <mergeCell ref="A53:D53"/>
    <mergeCell ref="A59:D59"/>
    <mergeCell ref="A57:J57"/>
    <mergeCell ref="A47:J47"/>
    <mergeCell ref="A51:J51"/>
    <mergeCell ref="D42:D43"/>
  </mergeCells>
  <phoneticPr fontId="7" type="noConversion"/>
  <pageMargins left="0.51" right="0.28000000000000003" top="0.64" bottom="0.65" header="0.51" footer="0.23"/>
  <pageSetup paperSize="9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98"/>
  <sheetViews>
    <sheetView topLeftCell="A79" zoomScaleNormal="100" workbookViewId="0">
      <selection activeCell="B88" sqref="B88:J88"/>
    </sheetView>
  </sheetViews>
  <sheetFormatPr defaultRowHeight="12.75" x14ac:dyDescent="0.2"/>
  <cols>
    <col min="1" max="1" width="4.140625" style="44" customWidth="1"/>
    <col min="2" max="2" width="41.140625" style="44" customWidth="1"/>
    <col min="3" max="3" width="26.85546875" style="44" customWidth="1"/>
    <col min="4" max="4" width="12.7109375" style="44" customWidth="1"/>
    <col min="5" max="5" width="11.28515625" style="44" customWidth="1"/>
    <col min="6" max="6" width="8.7109375" style="44" customWidth="1"/>
    <col min="7" max="7" width="8.85546875" style="44"/>
    <col min="8" max="8" width="9.140625" style="44" customWidth="1"/>
  </cols>
  <sheetData>
    <row r="1" spans="1:11" ht="15.75" x14ac:dyDescent="0.25">
      <c r="B1" s="100"/>
      <c r="C1" s="311" t="s">
        <v>23</v>
      </c>
      <c r="D1" s="311"/>
      <c r="E1" s="311"/>
      <c r="F1" s="311"/>
      <c r="G1" s="311"/>
      <c r="H1" s="311"/>
      <c r="I1" s="311"/>
      <c r="J1" s="311"/>
    </row>
    <row r="2" spans="1:11" ht="15.75" x14ac:dyDescent="0.25">
      <c r="B2" s="311" t="s">
        <v>22</v>
      </c>
      <c r="C2" s="311"/>
      <c r="D2" s="311"/>
      <c r="E2" s="311"/>
      <c r="F2" s="311"/>
      <c r="G2" s="311"/>
      <c r="H2" s="311"/>
      <c r="I2" s="311"/>
      <c r="J2" s="311"/>
    </row>
    <row r="3" spans="1:11" ht="15.75" x14ac:dyDescent="0.25">
      <c r="B3" s="311" t="s">
        <v>181</v>
      </c>
      <c r="C3" s="311"/>
      <c r="D3" s="311"/>
      <c r="E3" s="311"/>
      <c r="F3" s="311"/>
      <c r="G3" s="311"/>
      <c r="H3" s="311"/>
      <c r="I3" s="311"/>
      <c r="J3" s="311"/>
    </row>
    <row r="4" spans="1:11" ht="6" customHeight="1" x14ac:dyDescent="0.2">
      <c r="F4" s="35"/>
      <c r="G4" s="32"/>
      <c r="H4" s="32"/>
    </row>
    <row r="5" spans="1:11" ht="44.45" customHeight="1" x14ac:dyDescent="0.25">
      <c r="B5" s="313" t="s">
        <v>165</v>
      </c>
      <c r="C5" s="313"/>
      <c r="D5" s="313"/>
      <c r="E5" s="313"/>
      <c r="F5" s="313"/>
      <c r="G5" s="313"/>
      <c r="H5" s="313"/>
      <c r="I5" s="313"/>
      <c r="J5" s="313"/>
    </row>
    <row r="6" spans="1:11" ht="8.4499999999999993" customHeight="1" x14ac:dyDescent="0.25">
      <c r="B6" s="36"/>
      <c r="C6" s="36"/>
      <c r="D6" s="36"/>
      <c r="E6" s="36"/>
      <c r="F6" s="37"/>
      <c r="G6" s="37"/>
      <c r="H6" s="37"/>
    </row>
    <row r="7" spans="1:11" ht="13.9" customHeight="1" thickBot="1" x14ac:dyDescent="0.3">
      <c r="G7" s="20"/>
      <c r="H7" s="312" t="s">
        <v>17</v>
      </c>
      <c r="I7" s="312"/>
      <c r="J7" s="312"/>
      <c r="K7" s="186"/>
    </row>
    <row r="8" spans="1:11" ht="13.9" customHeight="1" thickBot="1" x14ac:dyDescent="0.25">
      <c r="A8" s="315" t="s">
        <v>10</v>
      </c>
      <c r="B8" s="314" t="s">
        <v>2</v>
      </c>
      <c r="C8" s="308" t="s">
        <v>3</v>
      </c>
      <c r="D8" s="318" t="s">
        <v>4</v>
      </c>
      <c r="E8" s="319" t="s">
        <v>5</v>
      </c>
      <c r="F8" s="320"/>
      <c r="G8" s="320"/>
      <c r="H8" s="320"/>
      <c r="I8" s="320"/>
      <c r="J8" s="321"/>
    </row>
    <row r="9" spans="1:11" ht="13.15" customHeight="1" x14ac:dyDescent="0.2">
      <c r="A9" s="316"/>
      <c r="B9" s="276"/>
      <c r="C9" s="309"/>
      <c r="D9" s="276"/>
      <c r="E9" s="303" t="s">
        <v>6</v>
      </c>
      <c r="F9" s="322" t="s">
        <v>7</v>
      </c>
      <c r="G9" s="323"/>
      <c r="H9" s="323"/>
      <c r="I9" s="323"/>
      <c r="J9" s="324"/>
    </row>
    <row r="10" spans="1:11" ht="42" customHeight="1" thickBot="1" x14ac:dyDescent="0.25">
      <c r="A10" s="317"/>
      <c r="B10" s="304"/>
      <c r="C10" s="310"/>
      <c r="D10" s="304"/>
      <c r="E10" s="304"/>
      <c r="F10" s="79">
        <v>2021</v>
      </c>
      <c r="G10" s="79">
        <v>2022</v>
      </c>
      <c r="H10" s="178">
        <v>2023</v>
      </c>
      <c r="I10" s="178">
        <v>2024</v>
      </c>
      <c r="J10" s="178">
        <v>2025</v>
      </c>
    </row>
    <row r="11" spans="1:11" s="43" customFormat="1" ht="15" customHeight="1" x14ac:dyDescent="0.25">
      <c r="A11" s="133">
        <v>1</v>
      </c>
      <c r="B11" s="134">
        <v>2</v>
      </c>
      <c r="C11" s="134">
        <v>3</v>
      </c>
      <c r="D11" s="134">
        <v>4</v>
      </c>
      <c r="E11" s="134">
        <v>5</v>
      </c>
      <c r="F11" s="134">
        <v>6</v>
      </c>
      <c r="G11" s="134">
        <v>7</v>
      </c>
      <c r="H11" s="179">
        <v>8</v>
      </c>
      <c r="I11" s="183">
        <v>9</v>
      </c>
      <c r="J11" s="184">
        <v>10</v>
      </c>
      <c r="K11" s="60"/>
    </row>
    <row r="12" spans="1:11" s="43" customFormat="1" ht="17.45" customHeight="1" thickBot="1" x14ac:dyDescent="0.3">
      <c r="A12" s="300" t="s">
        <v>43</v>
      </c>
      <c r="B12" s="301"/>
      <c r="C12" s="301"/>
      <c r="D12" s="301"/>
      <c r="E12" s="301"/>
      <c r="F12" s="301"/>
      <c r="G12" s="301"/>
      <c r="H12" s="301"/>
      <c r="I12" s="301"/>
      <c r="J12" s="302"/>
      <c r="K12" s="60"/>
    </row>
    <row r="13" spans="1:11" ht="29.45" customHeight="1" x14ac:dyDescent="0.2">
      <c r="A13" s="144">
        <v>1</v>
      </c>
      <c r="B13" s="145" t="s">
        <v>25</v>
      </c>
      <c r="C13" s="147" t="s">
        <v>28</v>
      </c>
      <c r="D13" s="146" t="s">
        <v>95</v>
      </c>
      <c r="E13" s="146">
        <v>5225</v>
      </c>
      <c r="F13" s="146">
        <v>925</v>
      </c>
      <c r="G13" s="146">
        <v>1000</v>
      </c>
      <c r="H13" s="180">
        <v>1100</v>
      </c>
      <c r="I13" s="185">
        <v>1100</v>
      </c>
      <c r="J13" s="185">
        <v>1100</v>
      </c>
    </row>
    <row r="14" spans="1:11" ht="19.899999999999999" customHeight="1" x14ac:dyDescent="0.2">
      <c r="A14" s="289">
        <v>2</v>
      </c>
      <c r="B14" s="298" t="s">
        <v>26</v>
      </c>
      <c r="C14" s="168" t="s">
        <v>136</v>
      </c>
      <c r="D14" s="30" t="s">
        <v>30</v>
      </c>
      <c r="E14" s="30">
        <f>SUM(F14)</f>
        <v>76.94</v>
      </c>
      <c r="F14" s="292">
        <v>76.94</v>
      </c>
      <c r="G14" s="293"/>
      <c r="H14" s="293"/>
      <c r="I14" s="293"/>
      <c r="J14" s="294"/>
    </row>
    <row r="15" spans="1:11" ht="19.899999999999999" customHeight="1" x14ac:dyDescent="0.2">
      <c r="A15" s="290"/>
      <c r="B15" s="349"/>
      <c r="C15" s="168" t="s">
        <v>137</v>
      </c>
      <c r="D15" s="30" t="s">
        <v>8</v>
      </c>
      <c r="E15" s="30">
        <f>SUM(F15)</f>
        <v>70</v>
      </c>
      <c r="F15" s="292">
        <v>70</v>
      </c>
      <c r="G15" s="293"/>
      <c r="H15" s="293"/>
      <c r="I15" s="293"/>
      <c r="J15" s="294"/>
    </row>
    <row r="16" spans="1:11" ht="19.899999999999999" customHeight="1" x14ac:dyDescent="0.2">
      <c r="A16" s="290"/>
      <c r="B16" s="349"/>
      <c r="C16" s="168" t="s">
        <v>139</v>
      </c>
      <c r="D16" s="30" t="s">
        <v>8</v>
      </c>
      <c r="E16" s="30">
        <f>SUM(F16)</f>
        <v>70</v>
      </c>
      <c r="F16" s="292">
        <v>70</v>
      </c>
      <c r="G16" s="293"/>
      <c r="H16" s="293"/>
      <c r="I16" s="293"/>
      <c r="J16" s="294"/>
    </row>
    <row r="17" spans="1:10" ht="19.899999999999999" customHeight="1" x14ac:dyDescent="0.2">
      <c r="A17" s="290"/>
      <c r="B17" s="349"/>
      <c r="C17" s="168" t="s">
        <v>138</v>
      </c>
      <c r="D17" s="30" t="s">
        <v>8</v>
      </c>
      <c r="E17" s="30">
        <f>SUM(F17)</f>
        <v>3044</v>
      </c>
      <c r="F17" s="292">
        <v>3044</v>
      </c>
      <c r="G17" s="293"/>
      <c r="H17" s="293"/>
      <c r="I17" s="293"/>
      <c r="J17" s="294"/>
    </row>
    <row r="18" spans="1:10" ht="15" customHeight="1" x14ac:dyDescent="0.2">
      <c r="A18" s="291"/>
      <c r="B18" s="350"/>
      <c r="C18" s="148" t="s">
        <v>140</v>
      </c>
      <c r="D18" s="11" t="s">
        <v>8</v>
      </c>
      <c r="E18" s="5">
        <f>SUM(F18)</f>
        <v>1</v>
      </c>
      <c r="F18" s="292">
        <v>1</v>
      </c>
      <c r="G18" s="293"/>
      <c r="H18" s="293"/>
      <c r="I18" s="293"/>
      <c r="J18" s="294"/>
    </row>
    <row r="19" spans="1:10" ht="15" customHeight="1" x14ac:dyDescent="0.2">
      <c r="A19" s="289">
        <v>3</v>
      </c>
      <c r="B19" s="298" t="s">
        <v>156</v>
      </c>
      <c r="C19" s="148" t="s">
        <v>121</v>
      </c>
      <c r="D19" s="11" t="s">
        <v>8</v>
      </c>
      <c r="E19" s="5">
        <f t="shared" ref="E19:E35" si="0">SUM(F19:H19)</f>
        <v>35148</v>
      </c>
      <c r="F19" s="292">
        <v>35148</v>
      </c>
      <c r="G19" s="293"/>
      <c r="H19" s="293"/>
      <c r="I19" s="293"/>
      <c r="J19" s="294"/>
    </row>
    <row r="20" spans="1:10" ht="15" customHeight="1" x14ac:dyDescent="0.2">
      <c r="A20" s="290"/>
      <c r="B20" s="331"/>
      <c r="C20" s="148" t="s">
        <v>122</v>
      </c>
      <c r="D20" s="11" t="s">
        <v>123</v>
      </c>
      <c r="E20" s="5">
        <f t="shared" si="0"/>
        <v>21291</v>
      </c>
      <c r="F20" s="292">
        <v>21291</v>
      </c>
      <c r="G20" s="293"/>
      <c r="H20" s="293"/>
      <c r="I20" s="293"/>
      <c r="J20" s="294"/>
    </row>
    <row r="21" spans="1:10" ht="15" customHeight="1" x14ac:dyDescent="0.2">
      <c r="A21" s="290"/>
      <c r="B21" s="331"/>
      <c r="C21" s="148" t="s">
        <v>124</v>
      </c>
      <c r="D21" s="11" t="s">
        <v>8</v>
      </c>
      <c r="E21" s="5">
        <f t="shared" si="0"/>
        <v>315</v>
      </c>
      <c r="F21" s="292">
        <v>315</v>
      </c>
      <c r="G21" s="293"/>
      <c r="H21" s="293"/>
      <c r="I21" s="293"/>
      <c r="J21" s="294"/>
    </row>
    <row r="22" spans="1:10" ht="15.6" customHeight="1" x14ac:dyDescent="0.2">
      <c r="A22" s="290"/>
      <c r="B22" s="331"/>
      <c r="C22" s="148" t="s">
        <v>125</v>
      </c>
      <c r="D22" s="11" t="s">
        <v>8</v>
      </c>
      <c r="E22" s="5">
        <f t="shared" si="0"/>
        <v>48</v>
      </c>
      <c r="F22" s="292">
        <v>48</v>
      </c>
      <c r="G22" s="293"/>
      <c r="H22" s="293"/>
      <c r="I22" s="293"/>
      <c r="J22" s="294"/>
    </row>
    <row r="23" spans="1:10" ht="38.450000000000003" customHeight="1" x14ac:dyDescent="0.2">
      <c r="A23" s="290"/>
      <c r="B23" s="331"/>
      <c r="C23" s="148" t="s">
        <v>127</v>
      </c>
      <c r="D23" s="5" t="s">
        <v>66</v>
      </c>
      <c r="E23" s="5">
        <f t="shared" si="0"/>
        <v>390.95600000000002</v>
      </c>
      <c r="F23" s="292">
        <v>390.95600000000002</v>
      </c>
      <c r="G23" s="293"/>
      <c r="H23" s="293"/>
      <c r="I23" s="293"/>
      <c r="J23" s="294"/>
    </row>
    <row r="24" spans="1:10" ht="15" customHeight="1" x14ac:dyDescent="0.2">
      <c r="A24" s="290"/>
      <c r="B24" s="331"/>
      <c r="C24" s="148" t="s">
        <v>128</v>
      </c>
      <c r="D24" s="11" t="s">
        <v>30</v>
      </c>
      <c r="E24" s="5">
        <f t="shared" si="0"/>
        <v>29.183</v>
      </c>
      <c r="F24" s="292">
        <v>29.183</v>
      </c>
      <c r="G24" s="293"/>
      <c r="H24" s="293"/>
      <c r="I24" s="293"/>
      <c r="J24" s="294"/>
    </row>
    <row r="25" spans="1:10" ht="15" customHeight="1" x14ac:dyDescent="0.2">
      <c r="A25" s="290"/>
      <c r="B25" s="331"/>
      <c r="C25" s="148" t="s">
        <v>141</v>
      </c>
      <c r="D25" s="11" t="s">
        <v>142</v>
      </c>
      <c r="E25" s="5">
        <f>SUM(F25)</f>
        <v>1</v>
      </c>
      <c r="F25" s="305">
        <v>1</v>
      </c>
      <c r="G25" s="306"/>
      <c r="H25" s="306"/>
      <c r="I25" s="306"/>
      <c r="J25" s="307"/>
    </row>
    <row r="26" spans="1:10" ht="15" customHeight="1" x14ac:dyDescent="0.2">
      <c r="A26" s="290"/>
      <c r="B26" s="331"/>
      <c r="C26" s="148" t="s">
        <v>143</v>
      </c>
      <c r="D26" s="11" t="s">
        <v>8</v>
      </c>
      <c r="E26" s="5">
        <f>SUM(F26)</f>
        <v>2</v>
      </c>
      <c r="F26" s="305">
        <v>2</v>
      </c>
      <c r="G26" s="306"/>
      <c r="H26" s="306"/>
      <c r="I26" s="306"/>
      <c r="J26" s="307"/>
    </row>
    <row r="27" spans="1:10" ht="15" customHeight="1" x14ac:dyDescent="0.2">
      <c r="A27" s="290"/>
      <c r="B27" s="331"/>
      <c r="C27" s="148" t="s">
        <v>134</v>
      </c>
      <c r="D27" s="11" t="s">
        <v>129</v>
      </c>
      <c r="E27" s="5">
        <f t="shared" si="0"/>
        <v>16</v>
      </c>
      <c r="F27" s="292">
        <v>16</v>
      </c>
      <c r="G27" s="293"/>
      <c r="H27" s="293"/>
      <c r="I27" s="293"/>
      <c r="J27" s="294"/>
    </row>
    <row r="28" spans="1:10" ht="15" customHeight="1" x14ac:dyDescent="0.2">
      <c r="A28" s="290"/>
      <c r="B28" s="331"/>
      <c r="C28" s="148" t="s">
        <v>144</v>
      </c>
      <c r="D28" s="11" t="s">
        <v>8</v>
      </c>
      <c r="E28" s="5">
        <f>SUM(F28)</f>
        <v>3</v>
      </c>
      <c r="F28" s="292">
        <v>3</v>
      </c>
      <c r="G28" s="293"/>
      <c r="H28" s="293"/>
      <c r="I28" s="293"/>
      <c r="J28" s="294"/>
    </row>
    <row r="29" spans="1:10" ht="25.15" customHeight="1" x14ac:dyDescent="0.2">
      <c r="A29" s="290"/>
      <c r="B29" s="331"/>
      <c r="C29" s="148" t="s">
        <v>135</v>
      </c>
      <c r="D29" s="11" t="s">
        <v>30</v>
      </c>
      <c r="E29" s="5">
        <f t="shared" si="0"/>
        <v>288.7</v>
      </c>
      <c r="F29" s="292">
        <v>288.7</v>
      </c>
      <c r="G29" s="293"/>
      <c r="H29" s="293"/>
      <c r="I29" s="293"/>
      <c r="J29" s="294"/>
    </row>
    <row r="30" spans="1:10" ht="15" customHeight="1" x14ac:dyDescent="0.2">
      <c r="A30" s="290"/>
      <c r="B30" s="331"/>
      <c r="C30" s="148" t="s">
        <v>145</v>
      </c>
      <c r="D30" s="11" t="s">
        <v>8</v>
      </c>
      <c r="E30" s="5">
        <f>SUM(F30)</f>
        <v>38</v>
      </c>
      <c r="F30" s="292">
        <v>38</v>
      </c>
      <c r="G30" s="293"/>
      <c r="H30" s="293"/>
      <c r="I30" s="293"/>
      <c r="J30" s="294"/>
    </row>
    <row r="31" spans="1:10" ht="18" customHeight="1" x14ac:dyDescent="0.2">
      <c r="A31" s="290"/>
      <c r="B31" s="331"/>
      <c r="C31" s="148" t="s">
        <v>146</v>
      </c>
      <c r="D31" s="5" t="s">
        <v>8</v>
      </c>
      <c r="E31" s="5">
        <f t="shared" si="0"/>
        <v>318.89999999999998</v>
      </c>
      <c r="F31" s="292">
        <v>318.89999999999998</v>
      </c>
      <c r="G31" s="293"/>
      <c r="H31" s="293"/>
      <c r="I31" s="293"/>
      <c r="J31" s="294"/>
    </row>
    <row r="32" spans="1:10" ht="18" customHeight="1" x14ac:dyDescent="0.2">
      <c r="A32" s="290"/>
      <c r="B32" s="331"/>
      <c r="C32" s="148" t="s">
        <v>147</v>
      </c>
      <c r="D32" s="5" t="s">
        <v>8</v>
      </c>
      <c r="E32" s="5">
        <f>SUM(F32)</f>
        <v>1</v>
      </c>
      <c r="F32" s="292">
        <v>1</v>
      </c>
      <c r="G32" s="293"/>
      <c r="H32" s="293"/>
      <c r="I32" s="293"/>
      <c r="J32" s="294"/>
    </row>
    <row r="33" spans="1:10" ht="18" customHeight="1" x14ac:dyDescent="0.2">
      <c r="A33" s="290"/>
      <c r="B33" s="331"/>
      <c r="C33" s="148" t="s">
        <v>141</v>
      </c>
      <c r="D33" s="5" t="s">
        <v>8</v>
      </c>
      <c r="E33" s="5">
        <f>SUM(F33)</f>
        <v>2</v>
      </c>
      <c r="F33" s="292">
        <v>2</v>
      </c>
      <c r="G33" s="293"/>
      <c r="H33" s="293"/>
      <c r="I33" s="293"/>
      <c r="J33" s="294"/>
    </row>
    <row r="34" spans="1:10" ht="18" customHeight="1" x14ac:dyDescent="0.2">
      <c r="A34" s="290"/>
      <c r="B34" s="331"/>
      <c r="C34" s="148" t="s">
        <v>148</v>
      </c>
      <c r="D34" s="5" t="s">
        <v>8</v>
      </c>
      <c r="E34" s="5">
        <f>SUM(F34)</f>
        <v>1</v>
      </c>
      <c r="F34" s="292">
        <v>1</v>
      </c>
      <c r="G34" s="293"/>
      <c r="H34" s="293"/>
      <c r="I34" s="293"/>
      <c r="J34" s="294"/>
    </row>
    <row r="35" spans="1:10" ht="18" customHeight="1" x14ac:dyDescent="0.2">
      <c r="A35" s="291"/>
      <c r="B35" s="332"/>
      <c r="C35" s="148" t="s">
        <v>149</v>
      </c>
      <c r="D35" s="5" t="s">
        <v>8</v>
      </c>
      <c r="E35" s="5">
        <f t="shared" si="0"/>
        <v>1</v>
      </c>
      <c r="F35" s="292">
        <v>1</v>
      </c>
      <c r="G35" s="293"/>
      <c r="H35" s="293"/>
      <c r="I35" s="293"/>
      <c r="J35" s="294"/>
    </row>
    <row r="36" spans="1:10" ht="28.15" customHeight="1" x14ac:dyDescent="0.2">
      <c r="A36" s="289">
        <v>4</v>
      </c>
      <c r="B36" s="298" t="s">
        <v>27</v>
      </c>
      <c r="C36" s="148" t="s">
        <v>150</v>
      </c>
      <c r="D36" s="5" t="s">
        <v>30</v>
      </c>
      <c r="E36" s="5">
        <f>SUM(F36:H36)</f>
        <v>203.566</v>
      </c>
      <c r="F36" s="292">
        <v>203.566</v>
      </c>
      <c r="G36" s="293"/>
      <c r="H36" s="293"/>
      <c r="I36" s="293"/>
      <c r="J36" s="294"/>
    </row>
    <row r="37" spans="1:10" ht="15.6" customHeight="1" x14ac:dyDescent="0.2">
      <c r="A37" s="290"/>
      <c r="B37" s="299"/>
      <c r="C37" s="148" t="s">
        <v>151</v>
      </c>
      <c r="D37" s="11" t="s">
        <v>152</v>
      </c>
      <c r="E37" s="5">
        <f>SUM(F37:H37)</f>
        <v>156.4</v>
      </c>
      <c r="F37" s="292">
        <v>156.4</v>
      </c>
      <c r="G37" s="293"/>
      <c r="H37" s="293"/>
      <c r="I37" s="293"/>
      <c r="J37" s="294"/>
    </row>
    <row r="38" spans="1:10" ht="15.6" customHeight="1" x14ac:dyDescent="0.2">
      <c r="A38" s="290"/>
      <c r="B38" s="299"/>
      <c r="C38" s="148" t="s">
        <v>130</v>
      </c>
      <c r="D38" s="11" t="s">
        <v>8</v>
      </c>
      <c r="E38" s="5">
        <f>SUM(F38:H38)</f>
        <v>53</v>
      </c>
      <c r="F38" s="292">
        <v>53</v>
      </c>
      <c r="G38" s="293"/>
      <c r="H38" s="293"/>
      <c r="I38" s="293"/>
      <c r="J38" s="294"/>
    </row>
    <row r="39" spans="1:10" ht="15.6" customHeight="1" x14ac:dyDescent="0.2">
      <c r="A39" s="290"/>
      <c r="B39" s="299"/>
      <c r="C39" s="148" t="s">
        <v>153</v>
      </c>
      <c r="D39" s="11" t="s">
        <v>66</v>
      </c>
      <c r="E39" s="5">
        <f>SUM(F39:H39)</f>
        <v>209.702</v>
      </c>
      <c r="F39" s="292">
        <v>209.702</v>
      </c>
      <c r="G39" s="293"/>
      <c r="H39" s="293"/>
      <c r="I39" s="293"/>
      <c r="J39" s="294"/>
    </row>
    <row r="40" spans="1:10" ht="15.6" customHeight="1" x14ac:dyDescent="0.2">
      <c r="A40" s="290"/>
      <c r="B40" s="299"/>
      <c r="C40" s="148" t="s">
        <v>131</v>
      </c>
      <c r="D40" s="11" t="s">
        <v>126</v>
      </c>
      <c r="E40" s="5">
        <f>SUM(F40:H40)</f>
        <v>650</v>
      </c>
      <c r="F40" s="292">
        <v>650</v>
      </c>
      <c r="G40" s="293"/>
      <c r="H40" s="293"/>
      <c r="I40" s="293"/>
      <c r="J40" s="294"/>
    </row>
    <row r="41" spans="1:10" ht="15.6" customHeight="1" x14ac:dyDescent="0.2">
      <c r="A41" s="290"/>
      <c r="B41" s="299"/>
      <c r="C41" s="148" t="s">
        <v>132</v>
      </c>
      <c r="D41" s="11" t="s">
        <v>126</v>
      </c>
      <c r="E41" s="5">
        <f>SUM(F41)</f>
        <v>2977</v>
      </c>
      <c r="F41" s="292">
        <v>2977</v>
      </c>
      <c r="G41" s="293"/>
      <c r="H41" s="293"/>
      <c r="I41" s="293"/>
      <c r="J41" s="294"/>
    </row>
    <row r="42" spans="1:10" ht="15.6" customHeight="1" x14ac:dyDescent="0.2">
      <c r="A42" s="291"/>
      <c r="B42" s="299"/>
      <c r="C42" s="148" t="s">
        <v>133</v>
      </c>
      <c r="D42" s="11" t="s">
        <v>8</v>
      </c>
      <c r="E42" s="5">
        <f>SUM(F42)</f>
        <v>32</v>
      </c>
      <c r="F42" s="292">
        <v>32</v>
      </c>
      <c r="G42" s="293"/>
      <c r="H42" s="293"/>
      <c r="I42" s="293"/>
      <c r="J42" s="294"/>
    </row>
    <row r="43" spans="1:10" ht="16.149999999999999" customHeight="1" x14ac:dyDescent="0.2">
      <c r="A43" s="62">
        <v>5</v>
      </c>
      <c r="B43" s="57" t="s">
        <v>158</v>
      </c>
      <c r="C43" s="148" t="s">
        <v>32</v>
      </c>
      <c r="D43" s="11" t="s">
        <v>31</v>
      </c>
      <c r="E43" s="5">
        <f>SUM(F43:H43)</f>
        <v>30.37</v>
      </c>
      <c r="F43" s="292">
        <v>30.37</v>
      </c>
      <c r="G43" s="293"/>
      <c r="H43" s="293"/>
      <c r="I43" s="293"/>
      <c r="J43" s="294"/>
    </row>
    <row r="44" spans="1:10" ht="30" x14ac:dyDescent="0.2">
      <c r="A44" s="62">
        <v>6</v>
      </c>
      <c r="B44" s="57" t="s">
        <v>41</v>
      </c>
      <c r="C44" s="148" t="s">
        <v>33</v>
      </c>
      <c r="D44" s="5" t="s">
        <v>8</v>
      </c>
      <c r="E44" s="5">
        <f>SUM(F44:J44)</f>
        <v>54</v>
      </c>
      <c r="F44" s="5">
        <v>27</v>
      </c>
      <c r="G44" s="5">
        <v>6</v>
      </c>
      <c r="H44" s="173">
        <v>6</v>
      </c>
      <c r="I44" s="206">
        <v>7</v>
      </c>
      <c r="J44" s="206">
        <v>8</v>
      </c>
    </row>
    <row r="45" spans="1:10" ht="30" x14ac:dyDescent="0.2">
      <c r="A45" s="62">
        <v>7</v>
      </c>
      <c r="B45" s="57" t="s">
        <v>42</v>
      </c>
      <c r="C45" s="148" t="s">
        <v>33</v>
      </c>
      <c r="D45" s="5" t="s">
        <v>8</v>
      </c>
      <c r="E45" s="5">
        <f>SUM(F45:J45)</f>
        <v>1465</v>
      </c>
      <c r="F45" s="119">
        <v>275</v>
      </c>
      <c r="G45" s="5">
        <v>280</v>
      </c>
      <c r="H45" s="173">
        <v>295</v>
      </c>
      <c r="I45" s="209">
        <v>300</v>
      </c>
      <c r="J45" s="206">
        <v>315</v>
      </c>
    </row>
    <row r="46" spans="1:10" ht="18.600000000000001" customHeight="1" x14ac:dyDescent="0.2">
      <c r="A46" s="336">
        <v>8</v>
      </c>
      <c r="B46" s="339" t="s">
        <v>36</v>
      </c>
      <c r="C46" s="148" t="s">
        <v>29</v>
      </c>
      <c r="D46" s="5" t="s">
        <v>30</v>
      </c>
      <c r="E46" s="5">
        <f>SUM(F46:J46)</f>
        <v>7.5</v>
      </c>
      <c r="F46" s="119">
        <v>1.5</v>
      </c>
      <c r="G46" s="5">
        <v>1.5</v>
      </c>
      <c r="H46" s="173">
        <v>1.5</v>
      </c>
      <c r="I46" s="210">
        <v>1.5</v>
      </c>
      <c r="J46" s="194">
        <v>1.5</v>
      </c>
    </row>
    <row r="47" spans="1:10" ht="16.899999999999999" customHeight="1" x14ac:dyDescent="0.2">
      <c r="A47" s="336"/>
      <c r="B47" s="339"/>
      <c r="C47" s="148" t="s">
        <v>94</v>
      </c>
      <c r="D47" s="5" t="s">
        <v>8</v>
      </c>
      <c r="E47" s="5">
        <f>SUM(F47:H47)</f>
        <v>2492</v>
      </c>
      <c r="F47" s="5">
        <v>1246</v>
      </c>
      <c r="G47" s="5">
        <v>1246</v>
      </c>
      <c r="H47" s="173"/>
      <c r="I47" s="209"/>
      <c r="J47" s="206"/>
    </row>
    <row r="48" spans="1:10" ht="17.45" customHeight="1" x14ac:dyDescent="0.2">
      <c r="A48" s="341"/>
      <c r="B48" s="340"/>
      <c r="C48" s="148" t="s">
        <v>93</v>
      </c>
      <c r="D48" s="5" t="s">
        <v>8</v>
      </c>
      <c r="E48" s="5">
        <f>SUM(F48:J48)</f>
        <v>1335</v>
      </c>
      <c r="F48" s="5">
        <v>135</v>
      </c>
      <c r="G48" s="5">
        <v>300</v>
      </c>
      <c r="H48" s="173">
        <v>300</v>
      </c>
      <c r="I48" s="206">
        <v>300</v>
      </c>
      <c r="J48" s="206">
        <v>300</v>
      </c>
    </row>
    <row r="49" spans="1:10" ht="16.149999999999999" customHeight="1" x14ac:dyDescent="0.2">
      <c r="A49" s="328" t="s">
        <v>45</v>
      </c>
      <c r="B49" s="329"/>
      <c r="C49" s="329"/>
      <c r="D49" s="329"/>
      <c r="E49" s="329"/>
      <c r="F49" s="329"/>
      <c r="G49" s="329"/>
      <c r="H49" s="329"/>
      <c r="I49" s="329"/>
      <c r="J49" s="330"/>
    </row>
    <row r="50" spans="1:10" ht="30" x14ac:dyDescent="0.2">
      <c r="A50" s="62">
        <v>9</v>
      </c>
      <c r="B50" s="57" t="s">
        <v>47</v>
      </c>
      <c r="C50" s="150" t="s">
        <v>65</v>
      </c>
      <c r="D50" s="5" t="s">
        <v>66</v>
      </c>
      <c r="E50" s="5">
        <f>SUM(F50:J50)</f>
        <v>35.5</v>
      </c>
      <c r="F50" s="5">
        <v>3.5</v>
      </c>
      <c r="G50" s="5">
        <v>5</v>
      </c>
      <c r="H50" s="173">
        <v>7</v>
      </c>
      <c r="I50" s="119">
        <v>9</v>
      </c>
      <c r="J50" s="119">
        <v>11</v>
      </c>
    </row>
    <row r="51" spans="1:10" ht="16.149999999999999" customHeight="1" x14ac:dyDescent="0.2">
      <c r="A51" s="62">
        <v>10</v>
      </c>
      <c r="B51" s="57" t="s">
        <v>159</v>
      </c>
      <c r="C51" s="150" t="s">
        <v>65</v>
      </c>
      <c r="D51" s="11" t="s">
        <v>30</v>
      </c>
      <c r="E51" s="5">
        <f>SUM(F51:J51)</f>
        <v>16.399999999999999</v>
      </c>
      <c r="F51" s="5">
        <v>1.9</v>
      </c>
      <c r="G51" s="5">
        <v>2.5</v>
      </c>
      <c r="H51" s="173">
        <v>3</v>
      </c>
      <c r="I51" s="119">
        <v>4</v>
      </c>
      <c r="J51" s="119">
        <v>5</v>
      </c>
    </row>
    <row r="52" spans="1:10" ht="13.9" customHeight="1" x14ac:dyDescent="0.2">
      <c r="A52" s="62">
        <v>11</v>
      </c>
      <c r="B52" s="57" t="s">
        <v>48</v>
      </c>
      <c r="C52" s="150" t="s">
        <v>65</v>
      </c>
      <c r="D52" s="11" t="s">
        <v>30</v>
      </c>
      <c r="E52" s="5">
        <f>SUM(F52:H52)</f>
        <v>88.23</v>
      </c>
      <c r="F52" s="5">
        <v>29.41</v>
      </c>
      <c r="G52" s="5">
        <v>29.41</v>
      </c>
      <c r="H52" s="173">
        <v>29.41</v>
      </c>
      <c r="I52" s="119">
        <v>29.41</v>
      </c>
      <c r="J52" s="119">
        <v>29.41</v>
      </c>
    </row>
    <row r="53" spans="1:10" ht="18" customHeight="1" x14ac:dyDescent="0.2">
      <c r="A53" s="62">
        <v>12</v>
      </c>
      <c r="B53" s="57" t="s">
        <v>49</v>
      </c>
      <c r="C53" s="150" t="s">
        <v>65</v>
      </c>
      <c r="D53" s="5" t="s">
        <v>8</v>
      </c>
      <c r="E53" s="5">
        <f>SUM(F53:J53)</f>
        <v>11.5</v>
      </c>
      <c r="F53" s="5">
        <v>2.2999999999999998</v>
      </c>
      <c r="G53" s="5">
        <v>2.2999999999999998</v>
      </c>
      <c r="H53" s="173">
        <v>2.2999999999999998</v>
      </c>
      <c r="I53" s="119">
        <v>2.2999999999999998</v>
      </c>
      <c r="J53" s="206">
        <v>2.2999999999999998</v>
      </c>
    </row>
    <row r="54" spans="1:10" ht="15" customHeight="1" x14ac:dyDescent="0.2">
      <c r="A54" s="62">
        <v>13</v>
      </c>
      <c r="B54" s="57" t="s">
        <v>50</v>
      </c>
      <c r="C54" s="150" t="s">
        <v>65</v>
      </c>
      <c r="D54" s="11" t="s">
        <v>8</v>
      </c>
      <c r="E54" s="5">
        <f>SUM(F54:J54)</f>
        <v>844</v>
      </c>
      <c r="F54" s="5">
        <v>94</v>
      </c>
      <c r="G54" s="5">
        <v>150</v>
      </c>
      <c r="H54" s="173">
        <v>200</v>
      </c>
      <c r="I54" s="173">
        <v>200</v>
      </c>
      <c r="J54" s="173">
        <v>200</v>
      </c>
    </row>
    <row r="55" spans="1:10" ht="30" x14ac:dyDescent="0.2">
      <c r="A55" s="62">
        <v>14</v>
      </c>
      <c r="B55" s="57" t="s">
        <v>51</v>
      </c>
      <c r="C55" s="151" t="s">
        <v>28</v>
      </c>
      <c r="D55" s="11" t="s">
        <v>8</v>
      </c>
      <c r="E55" s="5">
        <f>SUM(F55:J55)</f>
        <v>1660</v>
      </c>
      <c r="F55" s="5">
        <v>210</v>
      </c>
      <c r="G55" s="5">
        <v>250</v>
      </c>
      <c r="H55" s="173">
        <v>400</v>
      </c>
      <c r="I55" s="173">
        <v>400</v>
      </c>
      <c r="J55" s="173">
        <v>400</v>
      </c>
    </row>
    <row r="56" spans="1:10" ht="13.9" customHeight="1" x14ac:dyDescent="0.2">
      <c r="A56" s="62">
        <v>15</v>
      </c>
      <c r="B56" s="57" t="s">
        <v>46</v>
      </c>
      <c r="C56" s="151" t="s">
        <v>28</v>
      </c>
      <c r="D56" s="11" t="s">
        <v>8</v>
      </c>
      <c r="E56" s="5">
        <f>SUM(F56:J56)</f>
        <v>57</v>
      </c>
      <c r="F56" s="5">
        <v>10</v>
      </c>
      <c r="G56" s="5">
        <v>11</v>
      </c>
      <c r="H56" s="173">
        <v>12</v>
      </c>
      <c r="I56" s="173">
        <v>12</v>
      </c>
      <c r="J56" s="173">
        <v>12</v>
      </c>
    </row>
    <row r="57" spans="1:10" ht="17.45" customHeight="1" thickBot="1" x14ac:dyDescent="0.25">
      <c r="A57" s="66">
        <v>16</v>
      </c>
      <c r="B57" s="67" t="s">
        <v>52</v>
      </c>
      <c r="C57" s="152" t="s">
        <v>28</v>
      </c>
      <c r="D57" s="85" t="s">
        <v>8</v>
      </c>
      <c r="E57" s="84">
        <f>SUM(F57:J57)</f>
        <v>83</v>
      </c>
      <c r="F57" s="84">
        <v>25</v>
      </c>
      <c r="G57" s="84">
        <v>12</v>
      </c>
      <c r="H57" s="181">
        <v>14</v>
      </c>
      <c r="I57" s="119">
        <v>16</v>
      </c>
      <c r="J57" s="119">
        <v>16</v>
      </c>
    </row>
    <row r="58" spans="1:10" ht="18" customHeight="1" x14ac:dyDescent="0.2">
      <c r="A58" s="333" t="s">
        <v>53</v>
      </c>
      <c r="B58" s="334"/>
      <c r="C58" s="334"/>
      <c r="D58" s="334"/>
      <c r="E58" s="334"/>
      <c r="F58" s="334"/>
      <c r="G58" s="334"/>
      <c r="H58" s="334"/>
      <c r="I58" s="334"/>
      <c r="J58" s="335"/>
    </row>
    <row r="59" spans="1:10" ht="15" x14ac:dyDescent="0.2">
      <c r="A59" s="62">
        <v>17</v>
      </c>
      <c r="B59" s="57" t="s">
        <v>54</v>
      </c>
      <c r="C59" s="64" t="s">
        <v>28</v>
      </c>
      <c r="D59" s="11" t="s">
        <v>8</v>
      </c>
      <c r="E59" s="5">
        <f>SUM(F59:J59)</f>
        <v>385</v>
      </c>
      <c r="F59" s="5">
        <v>165</v>
      </c>
      <c r="G59" s="5">
        <v>55</v>
      </c>
      <c r="H59" s="173">
        <v>55</v>
      </c>
      <c r="I59" s="173">
        <v>55</v>
      </c>
      <c r="J59" s="173">
        <v>55</v>
      </c>
    </row>
    <row r="60" spans="1:10" ht="30.75" thickBot="1" x14ac:dyDescent="0.25">
      <c r="A60" s="66">
        <v>18</v>
      </c>
      <c r="B60" s="67" t="s">
        <v>55</v>
      </c>
      <c r="C60" s="153" t="s">
        <v>28</v>
      </c>
      <c r="D60" s="85" t="s">
        <v>8</v>
      </c>
      <c r="E60" s="84">
        <f>SUM(F60:H60)</f>
        <v>1</v>
      </c>
      <c r="F60" s="84">
        <v>1</v>
      </c>
      <c r="G60" s="84">
        <v>0</v>
      </c>
      <c r="H60" s="181">
        <v>0</v>
      </c>
      <c r="I60" s="181">
        <v>0</v>
      </c>
      <c r="J60" s="181">
        <v>0</v>
      </c>
    </row>
    <row r="61" spans="1:10" ht="17.45" customHeight="1" x14ac:dyDescent="0.2">
      <c r="A61" s="333" t="s">
        <v>56</v>
      </c>
      <c r="B61" s="334"/>
      <c r="C61" s="334"/>
      <c r="D61" s="334"/>
      <c r="E61" s="334"/>
      <c r="F61" s="334"/>
      <c r="G61" s="334"/>
      <c r="H61" s="334"/>
      <c r="I61" s="334"/>
      <c r="J61" s="335"/>
    </row>
    <row r="62" spans="1:10" ht="45" x14ac:dyDescent="0.2">
      <c r="A62" s="62">
        <v>19</v>
      </c>
      <c r="B62" s="135" t="s">
        <v>57</v>
      </c>
      <c r="C62" s="148" t="s">
        <v>28</v>
      </c>
      <c r="D62" s="5" t="s">
        <v>8</v>
      </c>
      <c r="E62" s="5">
        <f>SUM(F62:J62)</f>
        <v>158</v>
      </c>
      <c r="F62" s="5">
        <v>56</v>
      </c>
      <c r="G62" s="5">
        <v>18</v>
      </c>
      <c r="H62" s="173">
        <v>26</v>
      </c>
      <c r="I62" s="119">
        <v>28</v>
      </c>
      <c r="J62" s="119">
        <v>30</v>
      </c>
    </row>
    <row r="63" spans="1:10" s="72" customFormat="1" ht="15.75" thickBot="1" x14ac:dyDescent="0.25">
      <c r="A63" s="119">
        <v>20</v>
      </c>
      <c r="B63" s="57" t="s">
        <v>85</v>
      </c>
      <c r="C63" s="148" t="s">
        <v>28</v>
      </c>
      <c r="D63" s="5" t="s">
        <v>8</v>
      </c>
      <c r="E63" s="5">
        <f>SUM(F63:H63)</f>
        <v>42</v>
      </c>
      <c r="F63" s="5">
        <v>42</v>
      </c>
      <c r="G63" s="5">
        <v>0</v>
      </c>
      <c r="H63" s="5">
        <v>0</v>
      </c>
      <c r="I63" s="181">
        <v>0</v>
      </c>
      <c r="J63" s="181">
        <v>0</v>
      </c>
    </row>
    <row r="64" spans="1:10" ht="21" customHeight="1" thickBot="1" x14ac:dyDescent="0.25">
      <c r="A64" s="346" t="s">
        <v>59</v>
      </c>
      <c r="B64" s="347"/>
      <c r="C64" s="347"/>
      <c r="D64" s="347"/>
      <c r="E64" s="347"/>
      <c r="F64" s="347"/>
      <c r="G64" s="347"/>
      <c r="H64" s="347"/>
      <c r="I64" s="347"/>
      <c r="J64" s="348"/>
    </row>
    <row r="65" spans="1:10" ht="45" x14ac:dyDescent="0.2">
      <c r="A65" s="156">
        <v>21</v>
      </c>
      <c r="B65" s="145" t="s">
        <v>58</v>
      </c>
      <c r="C65" s="147" t="s">
        <v>28</v>
      </c>
      <c r="D65" s="146" t="s">
        <v>8</v>
      </c>
      <c r="E65" s="146">
        <f>SUM(F65:J65)</f>
        <v>90</v>
      </c>
      <c r="F65" s="146">
        <v>14</v>
      </c>
      <c r="G65" s="146">
        <v>16</v>
      </c>
      <c r="H65" s="180">
        <v>18</v>
      </c>
      <c r="I65" s="119">
        <v>20</v>
      </c>
      <c r="J65" s="119">
        <v>22</v>
      </c>
    </row>
    <row r="66" spans="1:10" s="72" customFormat="1" ht="30" x14ac:dyDescent="0.2">
      <c r="A66" s="61">
        <v>22</v>
      </c>
      <c r="B66" s="57" t="s">
        <v>86</v>
      </c>
      <c r="C66" s="148" t="s">
        <v>28</v>
      </c>
      <c r="D66" s="5" t="s">
        <v>8</v>
      </c>
      <c r="E66" s="119">
        <f>SUM(F66:H66)</f>
        <v>17</v>
      </c>
      <c r="F66" s="119">
        <v>17</v>
      </c>
      <c r="G66" s="119">
        <v>0</v>
      </c>
      <c r="H66" s="182">
        <v>0</v>
      </c>
      <c r="I66" s="182">
        <v>0</v>
      </c>
      <c r="J66" s="182">
        <v>0</v>
      </c>
    </row>
    <row r="67" spans="1:10" s="72" customFormat="1" ht="17.45" customHeight="1" x14ac:dyDescent="0.2">
      <c r="A67" s="61">
        <v>23</v>
      </c>
      <c r="B67" s="57" t="s">
        <v>90</v>
      </c>
      <c r="C67" s="148" t="s">
        <v>33</v>
      </c>
      <c r="D67" s="5" t="s">
        <v>174</v>
      </c>
      <c r="E67" s="119">
        <f>SUM(F67:H67)</f>
        <v>1</v>
      </c>
      <c r="F67" s="119">
        <v>1</v>
      </c>
      <c r="G67" s="119">
        <v>0</v>
      </c>
      <c r="H67" s="182">
        <v>0</v>
      </c>
      <c r="I67" s="182">
        <v>0</v>
      </c>
      <c r="J67" s="182">
        <v>0</v>
      </c>
    </row>
    <row r="68" spans="1:10" s="72" customFormat="1" ht="30.75" thickBot="1" x14ac:dyDescent="0.25">
      <c r="A68" s="232">
        <v>24</v>
      </c>
      <c r="B68" s="233" t="s">
        <v>109</v>
      </c>
      <c r="C68" s="234" t="s">
        <v>28</v>
      </c>
      <c r="D68" s="232" t="s">
        <v>8</v>
      </c>
      <c r="E68" s="235">
        <f>SUM(F68:H68)</f>
        <v>670</v>
      </c>
      <c r="F68" s="235">
        <v>670</v>
      </c>
      <c r="G68" s="235">
        <v>0</v>
      </c>
      <c r="H68" s="235">
        <v>0</v>
      </c>
      <c r="I68" s="235">
        <v>0</v>
      </c>
      <c r="J68" s="235">
        <v>0</v>
      </c>
    </row>
    <row r="69" spans="1:10" ht="19.899999999999999" customHeight="1" x14ac:dyDescent="0.2">
      <c r="A69" s="295" t="s">
        <v>60</v>
      </c>
      <c r="B69" s="296"/>
      <c r="C69" s="296"/>
      <c r="D69" s="296"/>
      <c r="E69" s="296"/>
      <c r="F69" s="296"/>
      <c r="G69" s="296"/>
      <c r="H69" s="296"/>
      <c r="I69" s="296"/>
      <c r="J69" s="297"/>
    </row>
    <row r="70" spans="1:10" ht="45" x14ac:dyDescent="0.2">
      <c r="A70" s="76">
        <v>25</v>
      </c>
      <c r="B70" s="73" t="s">
        <v>87</v>
      </c>
      <c r="C70" s="148" t="s">
        <v>28</v>
      </c>
      <c r="D70" s="5" t="s">
        <v>8</v>
      </c>
      <c r="E70" s="5">
        <f>SUM(F70:J70)</f>
        <v>90</v>
      </c>
      <c r="F70" s="5">
        <v>32</v>
      </c>
      <c r="G70" s="5">
        <v>17</v>
      </c>
      <c r="H70" s="173">
        <v>7</v>
      </c>
      <c r="I70" s="185">
        <v>17</v>
      </c>
      <c r="J70" s="211">
        <v>17</v>
      </c>
    </row>
    <row r="71" spans="1:10" ht="42" customHeight="1" x14ac:dyDescent="0.2">
      <c r="A71" s="227">
        <v>26</v>
      </c>
      <c r="B71" s="198" t="s">
        <v>172</v>
      </c>
      <c r="C71" s="148" t="s">
        <v>28</v>
      </c>
      <c r="D71" s="5" t="s">
        <v>8</v>
      </c>
      <c r="E71" s="5">
        <v>15</v>
      </c>
      <c r="F71" s="5">
        <v>15</v>
      </c>
      <c r="G71" s="5">
        <v>15</v>
      </c>
      <c r="H71" s="5">
        <v>15</v>
      </c>
      <c r="I71" s="185">
        <v>15</v>
      </c>
      <c r="J71" s="211">
        <v>15</v>
      </c>
    </row>
    <row r="72" spans="1:10" ht="19.899999999999999" customHeight="1" thickBot="1" x14ac:dyDescent="0.25">
      <c r="A72" s="343" t="s">
        <v>62</v>
      </c>
      <c r="B72" s="344"/>
      <c r="C72" s="344"/>
      <c r="D72" s="344"/>
      <c r="E72" s="344"/>
      <c r="F72" s="344"/>
      <c r="G72" s="344"/>
      <c r="H72" s="344"/>
      <c r="I72" s="344"/>
      <c r="J72" s="345"/>
    </row>
    <row r="73" spans="1:10" s="65" customFormat="1" ht="28.9" customHeight="1" thickBot="1" x14ac:dyDescent="0.25">
      <c r="A73" s="228">
        <v>27</v>
      </c>
      <c r="B73" s="229" t="s">
        <v>63</v>
      </c>
      <c r="C73" s="230" t="s">
        <v>28</v>
      </c>
      <c r="D73" s="231" t="s">
        <v>8</v>
      </c>
      <c r="E73" s="231">
        <f>SUM(F73:J73)</f>
        <v>25</v>
      </c>
      <c r="F73" s="231">
        <v>5</v>
      </c>
      <c r="G73" s="231">
        <v>5</v>
      </c>
      <c r="H73" s="231">
        <v>5</v>
      </c>
      <c r="I73" s="228">
        <v>5</v>
      </c>
      <c r="J73" s="228">
        <v>5</v>
      </c>
    </row>
    <row r="74" spans="1:10" s="65" customFormat="1" ht="18.600000000000001" customHeight="1" x14ac:dyDescent="0.2">
      <c r="A74" s="295" t="s">
        <v>88</v>
      </c>
      <c r="B74" s="296"/>
      <c r="C74" s="296"/>
      <c r="D74" s="296"/>
      <c r="E74" s="296"/>
      <c r="F74" s="296"/>
      <c r="G74" s="296"/>
      <c r="H74" s="296"/>
      <c r="I74" s="296"/>
      <c r="J74" s="297"/>
    </row>
    <row r="75" spans="1:10" s="65" customFormat="1" ht="15" customHeight="1" x14ac:dyDescent="0.2">
      <c r="A75" s="336">
        <v>28</v>
      </c>
      <c r="B75" s="339" t="s">
        <v>98</v>
      </c>
      <c r="C75" s="148" t="s">
        <v>99</v>
      </c>
      <c r="D75" s="5" t="s">
        <v>8</v>
      </c>
      <c r="E75" s="5">
        <f t="shared" ref="E75:E81" si="1">SUM(F75:J75)</f>
        <v>200</v>
      </c>
      <c r="F75" s="5">
        <v>40</v>
      </c>
      <c r="G75" s="5">
        <v>40</v>
      </c>
      <c r="H75" s="173">
        <v>40</v>
      </c>
      <c r="I75" s="119">
        <v>40</v>
      </c>
      <c r="J75" s="119">
        <v>40</v>
      </c>
    </row>
    <row r="76" spans="1:10" s="65" customFormat="1" ht="21" customHeight="1" x14ac:dyDescent="0.2">
      <c r="A76" s="337"/>
      <c r="B76" s="270"/>
      <c r="C76" s="148" t="s">
        <v>100</v>
      </c>
      <c r="D76" s="5" t="s">
        <v>101</v>
      </c>
      <c r="E76" s="5">
        <f t="shared" si="1"/>
        <v>300</v>
      </c>
      <c r="F76" s="5">
        <v>60</v>
      </c>
      <c r="G76" s="5">
        <v>60</v>
      </c>
      <c r="H76" s="173">
        <v>60</v>
      </c>
      <c r="I76" s="119">
        <v>60</v>
      </c>
      <c r="J76" s="119">
        <v>60</v>
      </c>
    </row>
    <row r="77" spans="1:10" s="65" customFormat="1" ht="18.600000000000001" customHeight="1" x14ac:dyDescent="0.2">
      <c r="A77" s="337"/>
      <c r="B77" s="270"/>
      <c r="C77" s="148" t="s">
        <v>94</v>
      </c>
      <c r="D77" s="5" t="s">
        <v>8</v>
      </c>
      <c r="E77" s="5">
        <f t="shared" si="1"/>
        <v>1000</v>
      </c>
      <c r="F77" s="5">
        <v>200</v>
      </c>
      <c r="G77" s="5">
        <v>200</v>
      </c>
      <c r="H77" s="173">
        <v>200</v>
      </c>
      <c r="I77" s="119">
        <v>200</v>
      </c>
      <c r="J77" s="5">
        <v>200</v>
      </c>
    </row>
    <row r="78" spans="1:10" s="65" customFormat="1" ht="20.45" customHeight="1" x14ac:dyDescent="0.2">
      <c r="A78" s="337"/>
      <c r="B78" s="270"/>
      <c r="C78" s="148" t="s">
        <v>102</v>
      </c>
      <c r="D78" s="5" t="s">
        <v>8</v>
      </c>
      <c r="E78" s="5">
        <f t="shared" si="1"/>
        <v>600</v>
      </c>
      <c r="F78" s="5">
        <v>120</v>
      </c>
      <c r="G78" s="5">
        <v>120</v>
      </c>
      <c r="H78" s="173">
        <v>120</v>
      </c>
      <c r="I78" s="119">
        <v>120</v>
      </c>
      <c r="J78" s="119">
        <v>120</v>
      </c>
    </row>
    <row r="79" spans="1:10" s="65" customFormat="1" ht="22.15" customHeight="1" x14ac:dyDescent="0.2">
      <c r="A79" s="337"/>
      <c r="B79" s="270"/>
      <c r="C79" s="148" t="s">
        <v>103</v>
      </c>
      <c r="D79" s="5" t="s">
        <v>104</v>
      </c>
      <c r="E79" s="5">
        <f t="shared" si="1"/>
        <v>500</v>
      </c>
      <c r="F79" s="5">
        <v>100</v>
      </c>
      <c r="G79" s="5">
        <v>100</v>
      </c>
      <c r="H79" s="173">
        <v>100</v>
      </c>
      <c r="I79" s="119">
        <v>100</v>
      </c>
      <c r="J79" s="119">
        <v>100</v>
      </c>
    </row>
    <row r="80" spans="1:10" s="65" customFormat="1" ht="25.9" customHeight="1" x14ac:dyDescent="0.2">
      <c r="A80" s="337"/>
      <c r="B80" s="270"/>
      <c r="C80" s="148" t="s">
        <v>105</v>
      </c>
      <c r="D80" s="5" t="s">
        <v>101</v>
      </c>
      <c r="E80" s="5">
        <f t="shared" si="1"/>
        <v>6</v>
      </c>
      <c r="F80" s="5">
        <v>1.2</v>
      </c>
      <c r="G80" s="5">
        <v>1.2</v>
      </c>
      <c r="H80" s="173">
        <v>1.2</v>
      </c>
      <c r="I80" s="194">
        <v>1.2</v>
      </c>
      <c r="J80" s="194">
        <v>1.2</v>
      </c>
    </row>
    <row r="81" spans="1:10" s="65" customFormat="1" ht="27.6" customHeight="1" thickBot="1" x14ac:dyDescent="0.25">
      <c r="A81" s="338"/>
      <c r="B81" s="342"/>
      <c r="C81" s="149" t="s">
        <v>106</v>
      </c>
      <c r="D81" s="84" t="s">
        <v>101</v>
      </c>
      <c r="E81" s="84">
        <f t="shared" si="1"/>
        <v>10</v>
      </c>
      <c r="F81" s="84">
        <v>2</v>
      </c>
      <c r="G81" s="84">
        <v>2</v>
      </c>
      <c r="H81" s="181">
        <v>2</v>
      </c>
      <c r="I81" s="119">
        <v>2</v>
      </c>
      <c r="J81" s="119">
        <v>2</v>
      </c>
    </row>
    <row r="82" spans="1:10" s="65" customFormat="1" ht="20.45" customHeight="1" x14ac:dyDescent="0.2">
      <c r="A82" s="325" t="s">
        <v>119</v>
      </c>
      <c r="B82" s="326"/>
      <c r="C82" s="326"/>
      <c r="D82" s="326"/>
      <c r="E82" s="326"/>
      <c r="F82" s="326"/>
      <c r="G82" s="326"/>
      <c r="H82" s="326"/>
      <c r="I82" s="326"/>
      <c r="J82" s="327"/>
    </row>
    <row r="83" spans="1:10" s="65" customFormat="1" ht="19.149999999999999" customHeight="1" thickBot="1" x14ac:dyDescent="0.25">
      <c r="A83" s="163">
        <v>29</v>
      </c>
      <c r="B83" s="149" t="s">
        <v>120</v>
      </c>
      <c r="C83" s="149" t="s">
        <v>157</v>
      </c>
      <c r="D83" s="84" t="s">
        <v>8</v>
      </c>
      <c r="E83" s="84">
        <f>SUM(F83:J83)</f>
        <v>90</v>
      </c>
      <c r="F83" s="84">
        <v>10</v>
      </c>
      <c r="G83" s="84">
        <v>20</v>
      </c>
      <c r="H83" s="181">
        <v>20</v>
      </c>
      <c r="I83" s="119">
        <v>20</v>
      </c>
      <c r="J83" s="119">
        <v>20</v>
      </c>
    </row>
    <row r="84" spans="1:10" ht="18" customHeight="1" x14ac:dyDescent="0.25">
      <c r="B84" s="28"/>
      <c r="C84" s="253"/>
      <c r="D84" s="253"/>
      <c r="E84" s="253"/>
      <c r="F84" s="253"/>
      <c r="G84" s="253"/>
      <c r="H84" s="253"/>
      <c r="I84" s="253"/>
    </row>
    <row r="85" spans="1:10" ht="7.9" hidden="1" customHeight="1" x14ac:dyDescent="0.2">
      <c r="B85" s="139"/>
      <c r="C85" s="40"/>
      <c r="D85" s="41"/>
      <c r="E85" s="42"/>
      <c r="F85" s="42"/>
      <c r="G85" s="42"/>
      <c r="H85" s="42"/>
    </row>
    <row r="86" spans="1:10" ht="18" customHeight="1" x14ac:dyDescent="0.25">
      <c r="B86" s="253"/>
      <c r="C86" s="253"/>
      <c r="D86" s="253"/>
      <c r="E86" s="253"/>
      <c r="F86" s="253"/>
      <c r="G86" s="253"/>
      <c r="H86" s="253"/>
    </row>
    <row r="88" spans="1:10" ht="15.75" x14ac:dyDescent="0.25">
      <c r="B88" s="288" t="s">
        <v>182</v>
      </c>
      <c r="C88" s="288"/>
      <c r="D88" s="288"/>
      <c r="E88" s="288"/>
      <c r="F88" s="288"/>
      <c r="G88" s="288"/>
      <c r="H88" s="288"/>
      <c r="I88" s="288"/>
      <c r="J88" s="288"/>
    </row>
    <row r="89" spans="1:10" x14ac:dyDescent="0.2">
      <c r="E89" s="72" t="s">
        <v>113</v>
      </c>
    </row>
    <row r="90" spans="1:10" x14ac:dyDescent="0.2">
      <c r="B90" s="45"/>
      <c r="C90" s="45"/>
      <c r="D90" s="45"/>
    </row>
    <row r="91" spans="1:10" ht="12.75" customHeight="1" x14ac:dyDescent="0.2">
      <c r="B91" s="14"/>
      <c r="C91" s="13"/>
      <c r="D91" s="13"/>
      <c r="E91" s="45"/>
      <c r="F91" s="45"/>
      <c r="G91" s="45"/>
    </row>
    <row r="92" spans="1:10" x14ac:dyDescent="0.2">
      <c r="B92" s="45"/>
      <c r="C92" s="45"/>
      <c r="D92" s="45"/>
      <c r="E92" s="45"/>
      <c r="F92" s="45"/>
      <c r="G92" s="45"/>
    </row>
    <row r="93" spans="1:10" x14ac:dyDescent="0.2">
      <c r="B93" s="45"/>
      <c r="C93" s="45"/>
      <c r="D93" s="45"/>
      <c r="E93" s="45"/>
      <c r="F93" s="45"/>
      <c r="G93" s="45"/>
    </row>
    <row r="94" spans="1:10" x14ac:dyDescent="0.2">
      <c r="B94" s="45"/>
      <c r="C94" s="45"/>
      <c r="D94" s="45"/>
      <c r="E94" s="45"/>
      <c r="F94" s="45"/>
      <c r="G94" s="45"/>
    </row>
    <row r="95" spans="1:10" x14ac:dyDescent="0.2">
      <c r="B95" s="45"/>
      <c r="C95" s="45"/>
      <c r="D95" s="45"/>
      <c r="E95" s="45"/>
      <c r="F95" s="45"/>
      <c r="G95" s="45"/>
    </row>
    <row r="96" spans="1:10" x14ac:dyDescent="0.2">
      <c r="B96" s="45"/>
      <c r="C96" s="45"/>
      <c r="D96" s="45"/>
      <c r="E96" s="45"/>
      <c r="F96" s="45"/>
      <c r="G96" s="45"/>
    </row>
    <row r="97" spans="2:7" x14ac:dyDescent="0.2">
      <c r="B97" s="45"/>
      <c r="C97" s="45"/>
      <c r="D97" s="45"/>
      <c r="E97" s="45"/>
      <c r="F97" s="45"/>
      <c r="G97" s="45"/>
    </row>
    <row r="98" spans="2:7" x14ac:dyDescent="0.2">
      <c r="B98" s="45"/>
      <c r="C98" s="45"/>
      <c r="D98" s="45"/>
      <c r="E98" s="45"/>
      <c r="F98" s="45"/>
      <c r="G98" s="45"/>
    </row>
  </sheetData>
  <mergeCells count="64">
    <mergeCell ref="B86:H86"/>
    <mergeCell ref="A58:J58"/>
    <mergeCell ref="A75:A81"/>
    <mergeCell ref="B46:B48"/>
    <mergeCell ref="A46:A48"/>
    <mergeCell ref="B75:B81"/>
    <mergeCell ref="A61:J61"/>
    <mergeCell ref="A72:J72"/>
    <mergeCell ref="C84:I84"/>
    <mergeCell ref="A64:J64"/>
    <mergeCell ref="A69:J69"/>
    <mergeCell ref="A8:A10"/>
    <mergeCell ref="D8:D10"/>
    <mergeCell ref="E8:J8"/>
    <mergeCell ref="F9:J9"/>
    <mergeCell ref="A82:J82"/>
    <mergeCell ref="A49:J49"/>
    <mergeCell ref="F43:J43"/>
    <mergeCell ref="F23:J23"/>
    <mergeCell ref="F26:J26"/>
    <mergeCell ref="B19:B35"/>
    <mergeCell ref="B14:B18"/>
    <mergeCell ref="F16:J16"/>
    <mergeCell ref="F17:J17"/>
    <mergeCell ref="F15:J15"/>
    <mergeCell ref="F24:J24"/>
    <mergeCell ref="F27:J27"/>
    <mergeCell ref="C8:C10"/>
    <mergeCell ref="F14:J14"/>
    <mergeCell ref="C1:J1"/>
    <mergeCell ref="B2:J2"/>
    <mergeCell ref="B3:J3"/>
    <mergeCell ref="H7:J7"/>
    <mergeCell ref="B5:J5"/>
    <mergeCell ref="B8:B10"/>
    <mergeCell ref="E9:E10"/>
    <mergeCell ref="F25:J25"/>
    <mergeCell ref="F18:J18"/>
    <mergeCell ref="F19:J19"/>
    <mergeCell ref="F21:J21"/>
    <mergeCell ref="F22:J22"/>
    <mergeCell ref="F20:J20"/>
    <mergeCell ref="B36:B42"/>
    <mergeCell ref="F32:J32"/>
    <mergeCell ref="F33:J33"/>
    <mergeCell ref="F38:J38"/>
    <mergeCell ref="A12:J12"/>
    <mergeCell ref="F28:J28"/>
    <mergeCell ref="B88:J88"/>
    <mergeCell ref="A14:A18"/>
    <mergeCell ref="A19:A35"/>
    <mergeCell ref="A36:A42"/>
    <mergeCell ref="F39:J39"/>
    <mergeCell ref="F40:J40"/>
    <mergeCell ref="F41:J41"/>
    <mergeCell ref="F42:J42"/>
    <mergeCell ref="F34:J34"/>
    <mergeCell ref="F31:J31"/>
    <mergeCell ref="F29:J29"/>
    <mergeCell ref="F30:J30"/>
    <mergeCell ref="A74:J74"/>
    <mergeCell ref="F35:J35"/>
    <mergeCell ref="F36:J36"/>
    <mergeCell ref="F37:J37"/>
  </mergeCells>
  <phoneticPr fontId="7" type="noConversion"/>
  <pageMargins left="0.53" right="0.25" top="0.62" bottom="0.59" header="0.48" footer="0.19"/>
  <pageSetup paperSize="9" orientation="landscape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I19"/>
  <sheetViews>
    <sheetView topLeftCell="A13" zoomScaleNormal="100" workbookViewId="0">
      <selection activeCell="A19" sqref="A19"/>
    </sheetView>
  </sheetViews>
  <sheetFormatPr defaultRowHeight="12.75" x14ac:dyDescent="0.2"/>
  <cols>
    <col min="1" max="1" width="50" customWidth="1"/>
    <col min="2" max="4" width="11.7109375" customWidth="1"/>
    <col min="5" max="5" width="11.42578125" customWidth="1"/>
    <col min="6" max="6" width="11.85546875" customWidth="1"/>
    <col min="7" max="7" width="23.85546875" customWidth="1"/>
  </cols>
  <sheetData>
    <row r="2" spans="1:9" ht="15.75" x14ac:dyDescent="0.25">
      <c r="D2" s="187"/>
      <c r="E2" s="187"/>
      <c r="F2" s="187"/>
      <c r="G2" s="212" t="s">
        <v>168</v>
      </c>
      <c r="H2" s="59"/>
    </row>
    <row r="3" spans="1:9" ht="15.75" x14ac:dyDescent="0.25">
      <c r="C3" s="174"/>
      <c r="D3" s="174"/>
      <c r="E3" s="174"/>
      <c r="F3" s="174"/>
      <c r="G3" s="80" t="s">
        <v>22</v>
      </c>
      <c r="H3" s="59"/>
    </row>
    <row r="4" spans="1:9" ht="15.75" x14ac:dyDescent="0.25">
      <c r="D4" s="174"/>
      <c r="E4" s="174"/>
      <c r="F4" s="174"/>
      <c r="G4" s="80" t="s">
        <v>175</v>
      </c>
      <c r="H4" s="59"/>
    </row>
    <row r="5" spans="1:9" ht="15.75" x14ac:dyDescent="0.25">
      <c r="C5" s="80"/>
      <c r="D5" s="81"/>
      <c r="E5" s="81"/>
      <c r="F5" s="81"/>
      <c r="G5" s="81"/>
      <c r="H5" s="59"/>
    </row>
    <row r="6" spans="1:9" ht="51.6" customHeight="1" x14ac:dyDescent="0.2">
      <c r="A6" s="353" t="s">
        <v>169</v>
      </c>
      <c r="B6" s="354"/>
      <c r="C6" s="354"/>
      <c r="D6" s="354"/>
      <c r="E6" s="354"/>
      <c r="F6" s="354"/>
      <c r="G6" s="354"/>
    </row>
    <row r="7" spans="1:9" ht="36" customHeight="1" thickBot="1" x14ac:dyDescent="0.35">
      <c r="G7" s="82" t="s">
        <v>18</v>
      </c>
      <c r="I7" s="2"/>
    </row>
    <row r="8" spans="1:9" ht="50.25" customHeight="1" thickBot="1" x14ac:dyDescent="0.25">
      <c r="A8" s="351" t="s">
        <v>96</v>
      </c>
      <c r="B8" s="355" t="s">
        <v>9</v>
      </c>
      <c r="C8" s="356"/>
      <c r="D8" s="356"/>
      <c r="E8" s="356"/>
      <c r="F8" s="357"/>
      <c r="G8" s="351" t="s">
        <v>97</v>
      </c>
    </row>
    <row r="9" spans="1:9" ht="21.75" customHeight="1" thickBot="1" x14ac:dyDescent="0.25">
      <c r="A9" s="352"/>
      <c r="B9" s="15">
        <v>2021</v>
      </c>
      <c r="C9" s="15">
        <v>2022</v>
      </c>
      <c r="D9" s="15">
        <v>2023</v>
      </c>
      <c r="E9" s="15">
        <v>2024</v>
      </c>
      <c r="F9" s="15">
        <v>2025</v>
      </c>
      <c r="G9" s="352"/>
    </row>
    <row r="10" spans="1:9" ht="13.5" thickBot="1" x14ac:dyDescent="0.25">
      <c r="A10" s="9">
        <v>1</v>
      </c>
      <c r="B10" s="18">
        <v>2</v>
      </c>
      <c r="C10" s="10">
        <v>3</v>
      </c>
      <c r="D10" s="10">
        <v>4</v>
      </c>
      <c r="E10" s="10">
        <v>5</v>
      </c>
      <c r="F10" s="10">
        <v>6</v>
      </c>
      <c r="G10" s="10">
        <v>7</v>
      </c>
    </row>
    <row r="11" spans="1:9" ht="30.6" customHeight="1" thickBot="1" x14ac:dyDescent="0.25">
      <c r="A11" s="87" t="s">
        <v>70</v>
      </c>
      <c r="B11" s="136">
        <f t="shared" ref="B11:G11" si="0">SUM(B12:B14)</f>
        <v>103535.624</v>
      </c>
      <c r="C11" s="136">
        <f>SUM(C12:C14)</f>
        <v>83716</v>
      </c>
      <c r="D11" s="136">
        <f>SUM(D12:D14)</f>
        <v>91891</v>
      </c>
      <c r="E11" s="136">
        <f t="shared" si="0"/>
        <v>113411.1</v>
      </c>
      <c r="F11" s="136">
        <f t="shared" si="0"/>
        <v>123215.67</v>
      </c>
      <c r="G11" s="136">
        <f t="shared" si="0"/>
        <v>515769.39400000003</v>
      </c>
    </row>
    <row r="12" spans="1:9" ht="34.15" customHeight="1" thickBot="1" x14ac:dyDescent="0.25">
      <c r="A12" s="86" t="s">
        <v>67</v>
      </c>
      <c r="B12" s="137">
        <v>103535.624</v>
      </c>
      <c r="C12" s="137">
        <v>83716</v>
      </c>
      <c r="D12" s="137">
        <v>91891</v>
      </c>
      <c r="E12" s="137">
        <v>113411.1</v>
      </c>
      <c r="F12" s="137">
        <v>123215.67</v>
      </c>
      <c r="G12" s="137">
        <f>SUM(B12:F12)</f>
        <v>515769.39400000003</v>
      </c>
    </row>
    <row r="13" spans="1:9" ht="20.45" customHeight="1" thickBot="1" x14ac:dyDescent="0.3">
      <c r="A13" s="86" t="s">
        <v>68</v>
      </c>
      <c r="B13" s="1">
        <v>0</v>
      </c>
      <c r="C13" s="1">
        <v>0</v>
      </c>
      <c r="D13" s="1">
        <v>0</v>
      </c>
      <c r="E13" s="1">
        <v>0</v>
      </c>
      <c r="F13" s="1">
        <v>0</v>
      </c>
      <c r="G13" s="1">
        <v>0</v>
      </c>
    </row>
    <row r="14" spans="1:9" ht="23.45" customHeight="1" thickBot="1" x14ac:dyDescent="0.3">
      <c r="A14" s="86" t="s">
        <v>69</v>
      </c>
      <c r="B14" s="1">
        <v>0</v>
      </c>
      <c r="C14" s="1">
        <v>0</v>
      </c>
      <c r="D14" s="1">
        <v>0</v>
      </c>
      <c r="E14" s="1">
        <v>0</v>
      </c>
      <c r="F14" s="1">
        <v>0</v>
      </c>
      <c r="G14" s="1">
        <v>0</v>
      </c>
    </row>
    <row r="18" spans="1:9" x14ac:dyDescent="0.2">
      <c r="D18" s="72"/>
      <c r="E18" s="72"/>
      <c r="F18" s="72"/>
    </row>
    <row r="19" spans="1:9" ht="15.6" customHeight="1" x14ac:dyDescent="0.25">
      <c r="A19" s="172" t="s">
        <v>182</v>
      </c>
      <c r="B19" s="55"/>
      <c r="C19" s="55"/>
      <c r="D19" s="55"/>
      <c r="E19" s="55"/>
      <c r="F19" s="55"/>
      <c r="G19" s="56"/>
      <c r="H19" s="56"/>
      <c r="I19" s="56"/>
    </row>
  </sheetData>
  <mergeCells count="4">
    <mergeCell ref="A8:A9"/>
    <mergeCell ref="G8:G9"/>
    <mergeCell ref="A6:G6"/>
    <mergeCell ref="B8:F8"/>
  </mergeCells>
  <phoneticPr fontId="7" type="noConversion"/>
  <pageMargins left="0.82" right="0.37" top="1" bottom="1" header="0.5" footer="0.5"/>
  <pageSetup paperSize="9" orientation="landscape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74"/>
  <sheetViews>
    <sheetView topLeftCell="A55" zoomScaleNormal="100" workbookViewId="0">
      <selection activeCell="A55" sqref="A55:E55"/>
    </sheetView>
  </sheetViews>
  <sheetFormatPr defaultRowHeight="12.75" x14ac:dyDescent="0.2"/>
  <cols>
    <col min="1" max="1" width="3.5703125" style="116" customWidth="1"/>
    <col min="2" max="2" width="6.28515625" style="56" customWidth="1"/>
    <col min="3" max="3" width="38.7109375" style="44" customWidth="1"/>
    <col min="4" max="4" width="6.85546875" style="44" customWidth="1"/>
    <col min="5" max="5" width="6.7109375" style="44" customWidth="1"/>
    <col min="6" max="6" width="11.42578125" style="44" customWidth="1"/>
    <col min="7" max="7" width="10.7109375" style="44" customWidth="1"/>
    <col min="8" max="8" width="10.5703125" style="44" customWidth="1"/>
    <col min="9" max="9" width="10.42578125" style="44" customWidth="1"/>
    <col min="10" max="10" width="11.42578125" style="44" customWidth="1"/>
    <col min="11" max="11" width="10.42578125" style="44" customWidth="1"/>
    <col min="12" max="12" width="14.7109375" style="110" customWidth="1"/>
    <col min="13" max="13" width="5.85546875" style="110" customWidth="1"/>
    <col min="14" max="14" width="4.28515625" customWidth="1"/>
  </cols>
  <sheetData>
    <row r="1" spans="1:14" ht="14.45" customHeight="1" x14ac:dyDescent="0.25">
      <c r="A1" s="111"/>
      <c r="C1" s="43"/>
      <c r="D1" s="43"/>
      <c r="E1" s="43"/>
      <c r="F1" s="43"/>
      <c r="G1" s="311" t="s">
        <v>71</v>
      </c>
      <c r="H1" s="311"/>
      <c r="I1" s="311"/>
      <c r="J1" s="311"/>
      <c r="K1" s="311"/>
      <c r="L1" s="311"/>
      <c r="M1" s="59"/>
      <c r="N1" s="32"/>
    </row>
    <row r="2" spans="1:14" ht="15" customHeight="1" x14ac:dyDescent="0.25">
      <c r="A2" s="111"/>
      <c r="C2" s="43"/>
      <c r="D2" s="43"/>
      <c r="E2" s="311" t="s">
        <v>22</v>
      </c>
      <c r="F2" s="254"/>
      <c r="G2" s="254"/>
      <c r="H2" s="254"/>
      <c r="I2" s="254"/>
      <c r="J2" s="254"/>
      <c r="K2" s="254"/>
      <c r="L2" s="254"/>
      <c r="M2" s="158"/>
      <c r="N2" s="32"/>
    </row>
    <row r="3" spans="1:14" ht="12.6" customHeight="1" x14ac:dyDescent="0.25">
      <c r="A3" s="111"/>
      <c r="C3" s="43"/>
      <c r="D3" s="43"/>
      <c r="E3" s="43"/>
      <c r="F3" s="311" t="s">
        <v>167</v>
      </c>
      <c r="G3" s="254"/>
      <c r="H3" s="254"/>
      <c r="I3" s="254"/>
      <c r="J3" s="254"/>
      <c r="K3" s="254"/>
      <c r="L3" s="254"/>
      <c r="M3" s="158"/>
      <c r="N3" s="32"/>
    </row>
    <row r="4" spans="1:14" ht="10.15" customHeight="1" x14ac:dyDescent="0.25">
      <c r="A4" s="111"/>
      <c r="C4" s="43"/>
      <c r="D4" s="43"/>
      <c r="E4" s="43"/>
      <c r="F4" s="43"/>
      <c r="G4" s="53"/>
      <c r="H4" s="54"/>
      <c r="I4" s="54"/>
      <c r="J4" s="54"/>
      <c r="K4" s="54"/>
      <c r="L4" s="103"/>
      <c r="M4" s="103"/>
      <c r="N4" s="31"/>
    </row>
    <row r="5" spans="1:14" ht="31.15" customHeight="1" x14ac:dyDescent="0.25">
      <c r="A5" s="111"/>
      <c r="B5" s="313" t="s">
        <v>166</v>
      </c>
      <c r="C5" s="313"/>
      <c r="D5" s="313"/>
      <c r="E5" s="313"/>
      <c r="F5" s="313"/>
      <c r="G5" s="402"/>
      <c r="H5" s="402"/>
      <c r="I5" s="402"/>
      <c r="J5" s="402"/>
      <c r="K5" s="402"/>
      <c r="L5" s="402"/>
      <c r="M5" s="120"/>
      <c r="N5" s="24"/>
    </row>
    <row r="6" spans="1:14" ht="8.4499999999999993" hidden="1" customHeight="1" x14ac:dyDescent="0.25">
      <c r="A6" s="111"/>
      <c r="B6" s="63"/>
      <c r="C6" s="38"/>
      <c r="D6" s="38"/>
      <c r="E6" s="38"/>
      <c r="F6" s="38"/>
      <c r="G6" s="39"/>
      <c r="H6" s="39"/>
      <c r="I6" s="39"/>
      <c r="J6" s="39"/>
      <c r="K6" s="39"/>
      <c r="L6" s="104"/>
      <c r="M6" s="104"/>
      <c r="N6" s="24"/>
    </row>
    <row r="7" spans="1:14" ht="17.45" customHeight="1" thickBot="1" x14ac:dyDescent="0.3">
      <c r="A7" s="111"/>
      <c r="C7" s="43"/>
      <c r="D7" s="43"/>
      <c r="E7" s="43"/>
      <c r="F7" s="43"/>
      <c r="G7" s="43"/>
      <c r="H7" s="43"/>
      <c r="I7" s="43"/>
      <c r="J7" s="43"/>
      <c r="K7" s="43"/>
      <c r="L7" s="23" t="s">
        <v>19</v>
      </c>
      <c r="M7" s="23"/>
      <c r="N7" s="23"/>
    </row>
    <row r="8" spans="1:14" ht="28.9" customHeight="1" x14ac:dyDescent="0.2">
      <c r="A8" s="315" t="s">
        <v>10</v>
      </c>
      <c r="B8" s="308" t="s">
        <v>73</v>
      </c>
      <c r="C8" s="314" t="s">
        <v>15</v>
      </c>
      <c r="D8" s="314" t="s">
        <v>14</v>
      </c>
      <c r="E8" s="314" t="s">
        <v>21</v>
      </c>
      <c r="F8" s="318" t="s">
        <v>82</v>
      </c>
      <c r="G8" s="409"/>
      <c r="H8" s="409"/>
      <c r="I8" s="409"/>
      <c r="J8" s="409"/>
      <c r="K8" s="410"/>
      <c r="L8" s="403" t="s">
        <v>16</v>
      </c>
      <c r="M8" s="122"/>
      <c r="N8" s="25"/>
    </row>
    <row r="9" spans="1:14" ht="15.75" x14ac:dyDescent="0.2">
      <c r="A9" s="316"/>
      <c r="B9" s="309"/>
      <c r="C9" s="276"/>
      <c r="D9" s="276"/>
      <c r="E9" s="276"/>
      <c r="F9" s="406" t="s">
        <v>11</v>
      </c>
      <c r="G9" s="407"/>
      <c r="H9" s="407"/>
      <c r="I9" s="407"/>
      <c r="J9" s="407"/>
      <c r="K9" s="408"/>
      <c r="L9" s="404"/>
      <c r="M9" s="122"/>
      <c r="N9" s="25"/>
    </row>
    <row r="10" spans="1:14" ht="25.15" customHeight="1" thickBot="1" x14ac:dyDescent="0.25">
      <c r="A10" s="387"/>
      <c r="B10" s="388"/>
      <c r="C10" s="389"/>
      <c r="D10" s="389"/>
      <c r="E10" s="389"/>
      <c r="F10" s="83" t="s">
        <v>0</v>
      </c>
      <c r="G10" s="83">
        <v>2021</v>
      </c>
      <c r="H10" s="83">
        <v>2022</v>
      </c>
      <c r="I10" s="83">
        <v>2023</v>
      </c>
      <c r="J10" s="83">
        <v>2024</v>
      </c>
      <c r="K10" s="83">
        <v>2025</v>
      </c>
      <c r="L10" s="405"/>
      <c r="M10" s="122"/>
      <c r="N10" s="25"/>
    </row>
    <row r="11" spans="1:14" s="110" customFormat="1" thickBot="1" x14ac:dyDescent="0.25">
      <c r="A11" s="112">
        <v>1</v>
      </c>
      <c r="B11" s="117">
        <v>2</v>
      </c>
      <c r="C11" s="117">
        <v>3</v>
      </c>
      <c r="D11" s="117">
        <v>4</v>
      </c>
      <c r="E11" s="117">
        <v>5</v>
      </c>
      <c r="F11" s="117">
        <v>6</v>
      </c>
      <c r="G11" s="117">
        <v>7</v>
      </c>
      <c r="H11" s="117">
        <v>8</v>
      </c>
      <c r="I11" s="117">
        <v>9</v>
      </c>
      <c r="J11" s="117">
        <v>10</v>
      </c>
      <c r="K11" s="117">
        <v>11</v>
      </c>
      <c r="L11" s="117">
        <v>12</v>
      </c>
      <c r="M11" s="118"/>
      <c r="N11" s="118"/>
    </row>
    <row r="12" spans="1:14" s="3" customFormat="1" ht="15" x14ac:dyDescent="0.2">
      <c r="A12" s="383" t="s">
        <v>43</v>
      </c>
      <c r="B12" s="384"/>
      <c r="C12" s="384"/>
      <c r="D12" s="384"/>
      <c r="E12" s="384"/>
      <c r="F12" s="384"/>
      <c r="G12" s="384"/>
      <c r="H12" s="384"/>
      <c r="I12" s="384"/>
      <c r="J12" s="385"/>
      <c r="K12" s="385"/>
      <c r="L12" s="386"/>
      <c r="M12" s="123"/>
      <c r="N12" s="26"/>
    </row>
    <row r="13" spans="1:14" s="44" customFormat="1" ht="27.6" customHeight="1" x14ac:dyDescent="0.2">
      <c r="A13" s="113">
        <v>1</v>
      </c>
      <c r="B13" s="371" t="s">
        <v>72</v>
      </c>
      <c r="C13" s="57" t="s">
        <v>25</v>
      </c>
      <c r="D13" s="371" t="s">
        <v>39</v>
      </c>
      <c r="E13" s="371" t="s">
        <v>170</v>
      </c>
      <c r="F13" s="71">
        <f>SUM(G13:K13)</f>
        <v>17413.502</v>
      </c>
      <c r="G13" s="140">
        <v>3337.9920000000002</v>
      </c>
      <c r="H13" s="21">
        <v>3000</v>
      </c>
      <c r="I13" s="21">
        <v>3300</v>
      </c>
      <c r="J13" s="101">
        <v>3702.65</v>
      </c>
      <c r="K13" s="101">
        <v>4072.86</v>
      </c>
      <c r="L13" s="396" t="s">
        <v>74</v>
      </c>
      <c r="M13" s="124"/>
      <c r="N13" s="27"/>
    </row>
    <row r="14" spans="1:14" s="44" customFormat="1" ht="20.45" customHeight="1" x14ac:dyDescent="0.2">
      <c r="A14" s="113">
        <v>2</v>
      </c>
      <c r="B14" s="399"/>
      <c r="C14" s="57" t="s">
        <v>26</v>
      </c>
      <c r="D14" s="392"/>
      <c r="E14" s="349"/>
      <c r="F14" s="71">
        <f t="shared" ref="F14:F20" si="0">SUM(G14:K14)</f>
        <v>21042.170000000002</v>
      </c>
      <c r="G14" s="21">
        <v>3726.63</v>
      </c>
      <c r="H14" s="21">
        <v>3483</v>
      </c>
      <c r="I14" s="21">
        <v>4179</v>
      </c>
      <c r="J14" s="101">
        <v>4596.95</v>
      </c>
      <c r="K14" s="101">
        <v>5056.59</v>
      </c>
      <c r="L14" s="397"/>
      <c r="M14" s="125"/>
      <c r="N14" s="171"/>
    </row>
    <row r="15" spans="1:14" s="44" customFormat="1" ht="59.45" customHeight="1" x14ac:dyDescent="0.2">
      <c r="A15" s="113">
        <v>3</v>
      </c>
      <c r="B15" s="399"/>
      <c r="C15" s="57" t="s">
        <v>161</v>
      </c>
      <c r="D15" s="392"/>
      <c r="E15" s="349"/>
      <c r="F15" s="71">
        <f t="shared" si="0"/>
        <v>45058.154000000002</v>
      </c>
      <c r="G15" s="21">
        <v>6385.2539999999999</v>
      </c>
      <c r="H15" s="21">
        <v>7790</v>
      </c>
      <c r="I15" s="21">
        <v>9330</v>
      </c>
      <c r="J15" s="101">
        <v>10263.549999999999</v>
      </c>
      <c r="K15" s="101">
        <v>11289.35</v>
      </c>
      <c r="L15" s="397"/>
      <c r="M15" s="125"/>
      <c r="N15" s="171"/>
    </row>
    <row r="16" spans="1:14" s="44" customFormat="1" ht="16.899999999999999" customHeight="1" x14ac:dyDescent="0.2">
      <c r="A16" s="113">
        <v>4</v>
      </c>
      <c r="B16" s="399"/>
      <c r="C16" s="57" t="s">
        <v>27</v>
      </c>
      <c r="D16" s="392"/>
      <c r="E16" s="349"/>
      <c r="F16" s="71">
        <f t="shared" si="0"/>
        <v>150245.72099999999</v>
      </c>
      <c r="G16" s="21">
        <v>25213.501</v>
      </c>
      <c r="H16" s="21">
        <v>22053</v>
      </c>
      <c r="I16" s="21">
        <v>26464</v>
      </c>
      <c r="J16" s="21">
        <v>36435.85</v>
      </c>
      <c r="K16" s="21">
        <v>40079.370000000003</v>
      </c>
      <c r="L16" s="397"/>
      <c r="M16" s="125"/>
      <c r="N16" s="171"/>
    </row>
    <row r="17" spans="1:14" s="44" customFormat="1" ht="15" customHeight="1" x14ac:dyDescent="0.2">
      <c r="A17" s="113">
        <v>5</v>
      </c>
      <c r="B17" s="399"/>
      <c r="C17" s="57" t="s">
        <v>158</v>
      </c>
      <c r="D17" s="392"/>
      <c r="E17" s="349"/>
      <c r="F17" s="71">
        <f t="shared" si="0"/>
        <v>2489.1</v>
      </c>
      <c r="G17" s="21">
        <v>330</v>
      </c>
      <c r="H17" s="21">
        <v>435</v>
      </c>
      <c r="I17" s="21">
        <v>521</v>
      </c>
      <c r="J17" s="101">
        <v>573.1</v>
      </c>
      <c r="K17" s="101">
        <v>630</v>
      </c>
      <c r="L17" s="397"/>
      <c r="M17" s="125"/>
      <c r="N17" s="171"/>
    </row>
    <row r="18" spans="1:14" s="44" customFormat="1" ht="27.6" customHeight="1" x14ac:dyDescent="0.2">
      <c r="A18" s="113">
        <v>6</v>
      </c>
      <c r="B18" s="399"/>
      <c r="C18" s="57" t="s">
        <v>41</v>
      </c>
      <c r="D18" s="392"/>
      <c r="E18" s="349"/>
      <c r="F18" s="71">
        <f t="shared" si="0"/>
        <v>17287</v>
      </c>
      <c r="G18" s="21">
        <v>2502</v>
      </c>
      <c r="H18" s="21">
        <v>3200</v>
      </c>
      <c r="I18" s="21">
        <v>3500</v>
      </c>
      <c r="J18" s="101">
        <v>3850</v>
      </c>
      <c r="K18" s="101">
        <v>4235</v>
      </c>
      <c r="L18" s="397"/>
      <c r="M18" s="125"/>
      <c r="N18" s="171"/>
    </row>
    <row r="19" spans="1:14" s="44" customFormat="1" ht="33" customHeight="1" x14ac:dyDescent="0.2">
      <c r="A19" s="113">
        <v>7</v>
      </c>
      <c r="B19" s="399"/>
      <c r="C19" s="57" t="s">
        <v>42</v>
      </c>
      <c r="D19" s="392"/>
      <c r="E19" s="349"/>
      <c r="F19" s="71">
        <f t="shared" si="0"/>
        <v>5493</v>
      </c>
      <c r="G19" s="21">
        <v>1263</v>
      </c>
      <c r="H19" s="21">
        <v>920</v>
      </c>
      <c r="I19" s="21">
        <v>1000</v>
      </c>
      <c r="J19" s="101">
        <v>1100</v>
      </c>
      <c r="K19" s="101">
        <v>1210</v>
      </c>
      <c r="L19" s="397"/>
      <c r="M19" s="125"/>
      <c r="N19" s="27"/>
    </row>
    <row r="20" spans="1:14" s="44" customFormat="1" ht="17.45" customHeight="1" x14ac:dyDescent="0.2">
      <c r="A20" s="113">
        <v>8</v>
      </c>
      <c r="B20" s="399"/>
      <c r="C20" s="57" t="s">
        <v>36</v>
      </c>
      <c r="D20" s="392"/>
      <c r="E20" s="349"/>
      <c r="F20" s="71">
        <f t="shared" si="0"/>
        <v>34303.646999999997</v>
      </c>
      <c r="G20" s="140">
        <v>6303.6469999999999</v>
      </c>
      <c r="H20" s="21">
        <v>5000</v>
      </c>
      <c r="I20" s="21">
        <v>6000</v>
      </c>
      <c r="J20" s="101">
        <v>8000</v>
      </c>
      <c r="K20" s="101">
        <v>9000</v>
      </c>
      <c r="L20" s="397"/>
      <c r="M20" s="125"/>
      <c r="N20" s="142"/>
    </row>
    <row r="21" spans="1:14" s="44" customFormat="1" ht="16.899999999999999" customHeight="1" thickBot="1" x14ac:dyDescent="0.25">
      <c r="A21" s="317" t="s">
        <v>44</v>
      </c>
      <c r="B21" s="411"/>
      <c r="C21" s="411"/>
      <c r="D21" s="411"/>
      <c r="E21" s="411"/>
      <c r="F21" s="88">
        <f>SUM(F13:F20)</f>
        <v>293332.29399999999</v>
      </c>
      <c r="G21" s="88">
        <f>SUM(G13:G20)</f>
        <v>49062.023999999998</v>
      </c>
      <c r="H21" s="88">
        <f>SUM(H13:H20)</f>
        <v>45881</v>
      </c>
      <c r="I21" s="88">
        <f>SUM(I13:I20)</f>
        <v>54294</v>
      </c>
      <c r="J21" s="188">
        <v>68522.100000000006</v>
      </c>
      <c r="K21" s="188">
        <v>75573.17</v>
      </c>
      <c r="L21" s="398"/>
      <c r="M21" s="125"/>
      <c r="N21" s="142"/>
    </row>
    <row r="22" spans="1:14" s="44" customFormat="1" ht="16.899999999999999" customHeight="1" x14ac:dyDescent="0.2">
      <c r="A22" s="417" t="s">
        <v>45</v>
      </c>
      <c r="B22" s="418"/>
      <c r="C22" s="418"/>
      <c r="D22" s="418"/>
      <c r="E22" s="418"/>
      <c r="F22" s="418"/>
      <c r="G22" s="418"/>
      <c r="H22" s="418"/>
      <c r="I22" s="418"/>
      <c r="J22" s="418"/>
      <c r="K22" s="418"/>
      <c r="L22" s="419"/>
      <c r="M22" s="121"/>
      <c r="N22" s="142"/>
    </row>
    <row r="23" spans="1:14" s="44" customFormat="1" ht="30.6" customHeight="1" x14ac:dyDescent="0.2">
      <c r="A23" s="113">
        <v>9</v>
      </c>
      <c r="B23" s="371" t="s">
        <v>76</v>
      </c>
      <c r="C23" s="57" t="s">
        <v>47</v>
      </c>
      <c r="D23" s="371" t="s">
        <v>39</v>
      </c>
      <c r="E23" s="390" t="s">
        <v>170</v>
      </c>
      <c r="F23" s="29">
        <f>SUM(G23:K23)</f>
        <v>9120</v>
      </c>
      <c r="G23" s="21">
        <v>1000</v>
      </c>
      <c r="H23" s="21">
        <v>1500</v>
      </c>
      <c r="I23" s="101">
        <v>2000</v>
      </c>
      <c r="J23" s="101">
        <v>2200</v>
      </c>
      <c r="K23" s="101">
        <v>2420</v>
      </c>
      <c r="L23" s="396" t="s">
        <v>75</v>
      </c>
      <c r="M23" s="124"/>
      <c r="N23" s="142"/>
    </row>
    <row r="24" spans="1:14" s="44" customFormat="1" ht="20.45" customHeight="1" x14ac:dyDescent="0.2">
      <c r="A24" s="113">
        <v>10</v>
      </c>
      <c r="B24" s="420"/>
      <c r="C24" s="57" t="s">
        <v>159</v>
      </c>
      <c r="D24" s="392"/>
      <c r="E24" s="400"/>
      <c r="F24" s="29">
        <f t="shared" ref="F24:F30" si="1">SUM(G24:K24)</f>
        <v>19800</v>
      </c>
      <c r="G24" s="21">
        <v>3000</v>
      </c>
      <c r="H24" s="21">
        <v>3300</v>
      </c>
      <c r="I24" s="101">
        <v>4000</v>
      </c>
      <c r="J24" s="101">
        <v>4500</v>
      </c>
      <c r="K24" s="101">
        <v>5000</v>
      </c>
      <c r="L24" s="397"/>
      <c r="M24" s="125"/>
      <c r="N24" s="28"/>
    </row>
    <row r="25" spans="1:14" s="44" customFormat="1" ht="18" customHeight="1" x14ac:dyDescent="0.2">
      <c r="A25" s="113">
        <v>11</v>
      </c>
      <c r="B25" s="420"/>
      <c r="C25" s="57" t="s">
        <v>48</v>
      </c>
      <c r="D25" s="392"/>
      <c r="E25" s="400"/>
      <c r="F25" s="29">
        <f t="shared" si="1"/>
        <v>7800</v>
      </c>
      <c r="G25" s="21">
        <v>800</v>
      </c>
      <c r="H25" s="21">
        <v>1000</v>
      </c>
      <c r="I25" s="101">
        <v>1500</v>
      </c>
      <c r="J25" s="101">
        <v>2000</v>
      </c>
      <c r="K25" s="101">
        <v>2500</v>
      </c>
      <c r="L25" s="397"/>
      <c r="M25" s="125"/>
      <c r="N25" s="45"/>
    </row>
    <row r="26" spans="1:14" s="44" customFormat="1" ht="15.6" customHeight="1" x14ac:dyDescent="0.2">
      <c r="A26" s="114">
        <v>12</v>
      </c>
      <c r="B26" s="420"/>
      <c r="C26" s="57" t="s">
        <v>49</v>
      </c>
      <c r="D26" s="392"/>
      <c r="E26" s="400"/>
      <c r="F26" s="29">
        <f t="shared" si="1"/>
        <v>5000</v>
      </c>
      <c r="G26" s="21">
        <v>500</v>
      </c>
      <c r="H26" s="21">
        <v>800</v>
      </c>
      <c r="I26" s="101">
        <v>1000</v>
      </c>
      <c r="J26" s="101">
        <v>1200</v>
      </c>
      <c r="K26" s="101">
        <v>1500</v>
      </c>
      <c r="L26" s="397"/>
      <c r="M26" s="125"/>
      <c r="N26" s="45"/>
    </row>
    <row r="27" spans="1:14" s="44" customFormat="1" ht="19.149999999999999" customHeight="1" x14ac:dyDescent="0.2">
      <c r="A27" s="114">
        <v>13</v>
      </c>
      <c r="B27" s="420"/>
      <c r="C27" s="57" t="s">
        <v>50</v>
      </c>
      <c r="D27" s="392"/>
      <c r="E27" s="400"/>
      <c r="F27" s="29">
        <f t="shared" si="1"/>
        <v>2150</v>
      </c>
      <c r="G27" s="21">
        <v>200</v>
      </c>
      <c r="H27" s="21">
        <v>300</v>
      </c>
      <c r="I27" s="101">
        <v>500</v>
      </c>
      <c r="J27" s="101">
        <v>550</v>
      </c>
      <c r="K27" s="101">
        <v>600</v>
      </c>
      <c r="L27" s="397"/>
      <c r="M27" s="125"/>
      <c r="N27" s="45"/>
    </row>
    <row r="28" spans="1:14" s="44" customFormat="1" ht="25.15" customHeight="1" x14ac:dyDescent="0.2">
      <c r="A28" s="114">
        <v>14</v>
      </c>
      <c r="B28" s="421"/>
      <c r="C28" s="57" t="s">
        <v>51</v>
      </c>
      <c r="D28" s="393"/>
      <c r="E28" s="401"/>
      <c r="F28" s="29">
        <f t="shared" si="1"/>
        <v>2330</v>
      </c>
      <c r="G28" s="21">
        <v>300</v>
      </c>
      <c r="H28" s="21">
        <v>380</v>
      </c>
      <c r="I28" s="101">
        <v>500</v>
      </c>
      <c r="J28" s="101">
        <v>550</v>
      </c>
      <c r="K28" s="101">
        <v>600</v>
      </c>
      <c r="L28" s="397"/>
      <c r="M28" s="125"/>
      <c r="N28" s="45"/>
    </row>
    <row r="29" spans="1:14" s="44" customFormat="1" ht="31.15" customHeight="1" x14ac:dyDescent="0.2">
      <c r="A29" s="114">
        <v>15</v>
      </c>
      <c r="B29" s="371" t="s">
        <v>76</v>
      </c>
      <c r="C29" s="57" t="s">
        <v>46</v>
      </c>
      <c r="D29" s="371" t="s">
        <v>39</v>
      </c>
      <c r="E29" s="390" t="s">
        <v>170</v>
      </c>
      <c r="F29" s="29">
        <f t="shared" si="1"/>
        <v>9900</v>
      </c>
      <c r="G29" s="21">
        <v>1500</v>
      </c>
      <c r="H29" s="21">
        <v>1800</v>
      </c>
      <c r="I29" s="101">
        <v>2000</v>
      </c>
      <c r="J29" s="101">
        <v>2200</v>
      </c>
      <c r="K29" s="101">
        <v>2400</v>
      </c>
      <c r="L29" s="396" t="s">
        <v>77</v>
      </c>
      <c r="M29" s="124"/>
      <c r="N29" s="45"/>
    </row>
    <row r="30" spans="1:14" s="44" customFormat="1" ht="40.15" customHeight="1" x14ac:dyDescent="0.2">
      <c r="A30" s="114">
        <v>16</v>
      </c>
      <c r="B30" s="422"/>
      <c r="C30" s="73" t="s">
        <v>52</v>
      </c>
      <c r="D30" s="423"/>
      <c r="E30" s="391"/>
      <c r="F30" s="29">
        <f t="shared" si="1"/>
        <v>18000</v>
      </c>
      <c r="G30" s="75">
        <v>5000</v>
      </c>
      <c r="H30" s="75">
        <v>2500</v>
      </c>
      <c r="I30" s="102">
        <v>3000</v>
      </c>
      <c r="J30" s="102">
        <v>3500</v>
      </c>
      <c r="K30" s="102">
        <v>4000</v>
      </c>
      <c r="L30" s="397"/>
      <c r="M30" s="125"/>
      <c r="N30" s="45"/>
    </row>
    <row r="31" spans="1:14" s="44" customFormat="1" ht="17.45" customHeight="1" thickBot="1" x14ac:dyDescent="0.3">
      <c r="A31" s="358" t="s">
        <v>44</v>
      </c>
      <c r="B31" s="394"/>
      <c r="C31" s="394"/>
      <c r="D31" s="394"/>
      <c r="E31" s="395"/>
      <c r="F31" s="89">
        <f t="shared" ref="F31:K31" si="2">SUM(F23:F30)</f>
        <v>74100</v>
      </c>
      <c r="G31" s="89">
        <f t="shared" si="2"/>
        <v>12300</v>
      </c>
      <c r="H31" s="89">
        <f t="shared" si="2"/>
        <v>11580</v>
      </c>
      <c r="I31" s="89">
        <f t="shared" si="2"/>
        <v>14500</v>
      </c>
      <c r="J31" s="89">
        <f t="shared" si="2"/>
        <v>16700</v>
      </c>
      <c r="K31" s="89">
        <f t="shared" si="2"/>
        <v>19020</v>
      </c>
      <c r="L31" s="90"/>
      <c r="M31" s="126"/>
      <c r="N31" s="45"/>
    </row>
    <row r="32" spans="1:14" s="44" customFormat="1" ht="13.9" customHeight="1" x14ac:dyDescent="0.2">
      <c r="A32" s="379" t="s">
        <v>53</v>
      </c>
      <c r="B32" s="413"/>
      <c r="C32" s="413"/>
      <c r="D32" s="413"/>
      <c r="E32" s="413"/>
      <c r="F32" s="413"/>
      <c r="G32" s="413"/>
      <c r="H32" s="413"/>
      <c r="I32" s="413"/>
      <c r="J32" s="414"/>
      <c r="K32" s="414"/>
      <c r="L32" s="415"/>
      <c r="M32" s="127"/>
      <c r="N32" s="45"/>
    </row>
    <row r="33" spans="1:14" s="44" customFormat="1" ht="87.6" customHeight="1" x14ac:dyDescent="0.2">
      <c r="A33" s="114">
        <v>17</v>
      </c>
      <c r="B33" s="68" t="s">
        <v>38</v>
      </c>
      <c r="C33" s="57" t="s">
        <v>54</v>
      </c>
      <c r="D33" s="91" t="s">
        <v>114</v>
      </c>
      <c r="E33" s="412" t="s">
        <v>170</v>
      </c>
      <c r="F33" s="69">
        <f>SUM(G33:K33)</f>
        <v>1750</v>
      </c>
      <c r="G33" s="21">
        <v>350</v>
      </c>
      <c r="H33" s="21">
        <v>350</v>
      </c>
      <c r="I33" s="21">
        <v>350</v>
      </c>
      <c r="J33" s="101">
        <v>350</v>
      </c>
      <c r="K33" s="101">
        <v>350</v>
      </c>
      <c r="L33" s="396" t="s">
        <v>78</v>
      </c>
      <c r="M33" s="124"/>
      <c r="N33" s="28"/>
    </row>
    <row r="34" spans="1:14" s="44" customFormat="1" ht="48.6" customHeight="1" x14ac:dyDescent="0.2">
      <c r="A34" s="114">
        <v>18</v>
      </c>
      <c r="B34" s="68" t="s">
        <v>79</v>
      </c>
      <c r="C34" s="57" t="s">
        <v>55</v>
      </c>
      <c r="D34" s="91" t="s">
        <v>112</v>
      </c>
      <c r="E34" s="412"/>
      <c r="F34" s="69">
        <f>SUM(G34:K34)</f>
        <v>100</v>
      </c>
      <c r="G34" s="196">
        <v>100</v>
      </c>
      <c r="H34" s="132">
        <v>0</v>
      </c>
      <c r="I34" s="132">
        <v>0</v>
      </c>
      <c r="J34" s="189">
        <v>0</v>
      </c>
      <c r="K34" s="189">
        <v>0</v>
      </c>
      <c r="L34" s="416"/>
      <c r="M34" s="126"/>
      <c r="N34" s="139"/>
    </row>
    <row r="35" spans="1:14" s="44" customFormat="1" ht="16.899999999999999" customHeight="1" thickBot="1" x14ac:dyDescent="0.3">
      <c r="A35" s="377" t="s">
        <v>44</v>
      </c>
      <c r="B35" s="378"/>
      <c r="C35" s="378"/>
      <c r="D35" s="378"/>
      <c r="E35" s="378"/>
      <c r="F35" s="77">
        <f>SUM(F33:F34)</f>
        <v>1850</v>
      </c>
      <c r="G35" s="74">
        <f>SUM(G33:G34)</f>
        <v>450</v>
      </c>
      <c r="H35" s="74">
        <f>SUM(H33:H34)</f>
        <v>350</v>
      </c>
      <c r="I35" s="74">
        <f>SUM(I33:I34)</f>
        <v>350</v>
      </c>
      <c r="J35" s="190">
        <v>350</v>
      </c>
      <c r="K35" s="190">
        <v>350</v>
      </c>
      <c r="L35" s="93"/>
      <c r="M35" s="124"/>
      <c r="N35" s="28"/>
    </row>
    <row r="36" spans="1:14" s="44" customFormat="1" ht="16.149999999999999" customHeight="1" x14ac:dyDescent="0.2">
      <c r="A36" s="379" t="s">
        <v>56</v>
      </c>
      <c r="B36" s="413"/>
      <c r="C36" s="413"/>
      <c r="D36" s="413"/>
      <c r="E36" s="413"/>
      <c r="F36" s="413"/>
      <c r="G36" s="413"/>
      <c r="H36" s="413"/>
      <c r="I36" s="413"/>
      <c r="J36" s="414"/>
      <c r="K36" s="414"/>
      <c r="L36" s="415"/>
      <c r="M36" s="127"/>
      <c r="N36" s="28"/>
    </row>
    <row r="37" spans="1:14" s="44" customFormat="1" ht="66.599999999999994" customHeight="1" x14ac:dyDescent="0.2">
      <c r="A37" s="114">
        <v>19</v>
      </c>
      <c r="B37" s="68" t="s">
        <v>20</v>
      </c>
      <c r="C37" s="57" t="s">
        <v>57</v>
      </c>
      <c r="D37" s="371" t="s">
        <v>116</v>
      </c>
      <c r="E37" s="371" t="s">
        <v>170</v>
      </c>
      <c r="F37" s="69">
        <f>SUM(G37:K37)</f>
        <v>17128.599999999999</v>
      </c>
      <c r="G37" s="21">
        <v>2474.6</v>
      </c>
      <c r="H37" s="21">
        <v>3050</v>
      </c>
      <c r="I37" s="21">
        <v>3504</v>
      </c>
      <c r="J37" s="101">
        <v>3900</v>
      </c>
      <c r="K37" s="101">
        <v>4200</v>
      </c>
      <c r="L37" s="58" t="s">
        <v>80</v>
      </c>
      <c r="M37" s="124"/>
      <c r="N37" s="28"/>
    </row>
    <row r="38" spans="1:14" s="44" customFormat="1" ht="32.450000000000003" customHeight="1" x14ac:dyDescent="0.2">
      <c r="A38" s="114">
        <v>20</v>
      </c>
      <c r="B38" s="68" t="s">
        <v>88</v>
      </c>
      <c r="C38" s="57" t="s">
        <v>85</v>
      </c>
      <c r="D38" s="350"/>
      <c r="E38" s="350"/>
      <c r="F38" s="69">
        <f>SUM(G38:I38)</f>
        <v>807</v>
      </c>
      <c r="G38" s="21">
        <v>807</v>
      </c>
      <c r="H38" s="132">
        <v>0</v>
      </c>
      <c r="I38" s="132">
        <v>0</v>
      </c>
      <c r="J38" s="189">
        <v>0</v>
      </c>
      <c r="K38" s="189">
        <v>0</v>
      </c>
      <c r="L38" s="58" t="s">
        <v>89</v>
      </c>
      <c r="M38" s="124"/>
      <c r="N38" s="28"/>
    </row>
    <row r="39" spans="1:14" s="44" customFormat="1" ht="17.45" customHeight="1" thickBot="1" x14ac:dyDescent="0.3">
      <c r="A39" s="377" t="s">
        <v>44</v>
      </c>
      <c r="B39" s="378"/>
      <c r="C39" s="378"/>
      <c r="D39" s="378"/>
      <c r="E39" s="378"/>
      <c r="F39" s="77">
        <f t="shared" ref="F39:K39" si="3">SUM(F37:F38)</f>
        <v>17935.599999999999</v>
      </c>
      <c r="G39" s="77">
        <f t="shared" si="3"/>
        <v>3281.6</v>
      </c>
      <c r="H39" s="74">
        <f>SUM(H37:H38)</f>
        <v>3050</v>
      </c>
      <c r="I39" s="74">
        <f>SUM(I37:I38)</f>
        <v>3504</v>
      </c>
      <c r="J39" s="77">
        <f t="shared" si="3"/>
        <v>3900</v>
      </c>
      <c r="K39" s="77">
        <f t="shared" si="3"/>
        <v>4200</v>
      </c>
      <c r="L39" s="106"/>
      <c r="M39" s="128"/>
      <c r="N39" s="28"/>
    </row>
    <row r="40" spans="1:14" s="44" customFormat="1" ht="14.45" customHeight="1" x14ac:dyDescent="0.2">
      <c r="A40" s="379" t="s">
        <v>59</v>
      </c>
      <c r="B40" s="380"/>
      <c r="C40" s="380"/>
      <c r="D40" s="380"/>
      <c r="E40" s="380"/>
      <c r="F40" s="380"/>
      <c r="G40" s="380"/>
      <c r="H40" s="380"/>
      <c r="I40" s="380"/>
      <c r="J40" s="381"/>
      <c r="K40" s="381"/>
      <c r="L40" s="382"/>
      <c r="M40" s="129"/>
      <c r="N40" s="28"/>
    </row>
    <row r="41" spans="1:14" s="95" customFormat="1" ht="63" customHeight="1" x14ac:dyDescent="0.2">
      <c r="A41" s="114">
        <v>21</v>
      </c>
      <c r="B41" s="68" t="s">
        <v>177</v>
      </c>
      <c r="C41" s="57" t="s">
        <v>58</v>
      </c>
      <c r="D41" s="372" t="s">
        <v>115</v>
      </c>
      <c r="E41" s="372" t="s">
        <v>170</v>
      </c>
      <c r="F41" s="69">
        <f>SUM(G41:K41)</f>
        <v>17244.5</v>
      </c>
      <c r="G41" s="21">
        <v>1792</v>
      </c>
      <c r="H41" s="21">
        <v>3579</v>
      </c>
      <c r="I41" s="21">
        <v>2780</v>
      </c>
      <c r="J41" s="101">
        <v>4330</v>
      </c>
      <c r="K41" s="196">
        <v>4763.5</v>
      </c>
      <c r="L41" s="58" t="s">
        <v>111</v>
      </c>
      <c r="M41" s="124"/>
      <c r="N41" s="94"/>
    </row>
    <row r="42" spans="1:14" s="95" customFormat="1" ht="33.6" customHeight="1" x14ac:dyDescent="0.2">
      <c r="A42" s="114">
        <v>22</v>
      </c>
      <c r="B42" s="68" t="s">
        <v>88</v>
      </c>
      <c r="C42" s="57" t="s">
        <v>86</v>
      </c>
      <c r="D42" s="372"/>
      <c r="E42" s="372"/>
      <c r="F42" s="69">
        <f>SUM(G42:I42)</f>
        <v>4185</v>
      </c>
      <c r="G42" s="21">
        <v>4185</v>
      </c>
      <c r="H42" s="132">
        <v>0</v>
      </c>
      <c r="I42" s="132">
        <v>0</v>
      </c>
      <c r="J42" s="189">
        <v>0</v>
      </c>
      <c r="K42" s="189">
        <v>0</v>
      </c>
      <c r="L42" s="97" t="s">
        <v>89</v>
      </c>
      <c r="M42" s="130"/>
      <c r="N42" s="94"/>
    </row>
    <row r="43" spans="1:14" s="95" customFormat="1" ht="46.15" customHeight="1" x14ac:dyDescent="0.2">
      <c r="A43" s="114">
        <v>23</v>
      </c>
      <c r="B43" s="68" t="s">
        <v>88</v>
      </c>
      <c r="C43" s="57" t="s">
        <v>90</v>
      </c>
      <c r="D43" s="68" t="s">
        <v>176</v>
      </c>
      <c r="E43" s="372"/>
      <c r="F43" s="69">
        <f>SUM(G43:I43)</f>
        <v>49.4</v>
      </c>
      <c r="G43" s="21">
        <v>49.4</v>
      </c>
      <c r="H43" s="132">
        <v>0</v>
      </c>
      <c r="I43" s="132">
        <v>0</v>
      </c>
      <c r="J43" s="189">
        <v>0</v>
      </c>
      <c r="K43" s="189">
        <v>0</v>
      </c>
      <c r="L43" s="97" t="s">
        <v>91</v>
      </c>
      <c r="M43" s="130"/>
      <c r="N43" s="94"/>
    </row>
    <row r="44" spans="1:14" s="95" customFormat="1" ht="66" customHeight="1" x14ac:dyDescent="0.2">
      <c r="A44" s="114">
        <v>24</v>
      </c>
      <c r="B44" s="68" t="s">
        <v>108</v>
      </c>
      <c r="C44" s="57" t="s">
        <v>109</v>
      </c>
      <c r="D44" s="68" t="s">
        <v>112</v>
      </c>
      <c r="E44" s="68" t="s">
        <v>170</v>
      </c>
      <c r="F44" s="69">
        <f>SUM(G44:I44)</f>
        <v>5000</v>
      </c>
      <c r="G44" s="21">
        <v>5000</v>
      </c>
      <c r="H44" s="132">
        <v>0</v>
      </c>
      <c r="I44" s="132">
        <v>0</v>
      </c>
      <c r="J44" s="189">
        <v>0</v>
      </c>
      <c r="K44" s="189">
        <v>0</v>
      </c>
      <c r="L44" s="97" t="s">
        <v>110</v>
      </c>
      <c r="M44" s="130"/>
      <c r="N44" s="94"/>
    </row>
    <row r="45" spans="1:14" s="52" customFormat="1" ht="14.45" customHeight="1" thickBot="1" x14ac:dyDescent="0.25">
      <c r="A45" s="365" t="s">
        <v>44</v>
      </c>
      <c r="B45" s="366"/>
      <c r="C45" s="366"/>
      <c r="D45" s="366"/>
      <c r="E45" s="366"/>
      <c r="F45" s="92">
        <f t="shared" ref="F45:K45" si="4">SUM(F41:F44)</f>
        <v>26478.9</v>
      </c>
      <c r="G45" s="92">
        <f t="shared" si="4"/>
        <v>11026.4</v>
      </c>
      <c r="H45" s="88">
        <v>3579</v>
      </c>
      <c r="I45" s="88">
        <f>SUM(I41:I44)</f>
        <v>2780</v>
      </c>
      <c r="J45" s="92">
        <f t="shared" si="4"/>
        <v>4330</v>
      </c>
      <c r="K45" s="92">
        <f t="shared" si="4"/>
        <v>4763.5</v>
      </c>
      <c r="L45" s="98"/>
      <c r="M45" s="130"/>
      <c r="N45" s="51"/>
    </row>
    <row r="46" spans="1:14" s="52" customFormat="1" ht="17.45" customHeight="1" thickBot="1" x14ac:dyDescent="0.25">
      <c r="A46" s="373" t="s">
        <v>60</v>
      </c>
      <c r="B46" s="374"/>
      <c r="C46" s="374"/>
      <c r="D46" s="374"/>
      <c r="E46" s="374"/>
      <c r="F46" s="374"/>
      <c r="G46" s="374"/>
      <c r="H46" s="374"/>
      <c r="I46" s="374"/>
      <c r="J46" s="375"/>
      <c r="K46" s="375"/>
      <c r="L46" s="376"/>
      <c r="M46" s="121"/>
      <c r="N46" s="51"/>
    </row>
    <row r="47" spans="1:14" s="52" customFormat="1" ht="106.9" customHeight="1" thickBot="1" x14ac:dyDescent="0.25">
      <c r="A47" s="237">
        <v>25</v>
      </c>
      <c r="B47" s="238" t="s">
        <v>38</v>
      </c>
      <c r="C47" s="229" t="s">
        <v>61</v>
      </c>
      <c r="D47" s="238" t="s">
        <v>171</v>
      </c>
      <c r="E47" s="367" t="s">
        <v>170</v>
      </c>
      <c r="F47" s="226">
        <f>SUM(G47:K47)</f>
        <v>63142.6</v>
      </c>
      <c r="G47" s="239">
        <v>20371.599999999999</v>
      </c>
      <c r="H47" s="239">
        <v>11217</v>
      </c>
      <c r="I47" s="239">
        <v>8404</v>
      </c>
      <c r="J47" s="239">
        <v>11550</v>
      </c>
      <c r="K47" s="239">
        <v>11600</v>
      </c>
      <c r="L47" s="241" t="s">
        <v>118</v>
      </c>
      <c r="M47" s="130"/>
      <c r="N47" s="51"/>
    </row>
    <row r="48" spans="1:14" s="52" customFormat="1" ht="50.45" customHeight="1" thickBot="1" x14ac:dyDescent="0.25">
      <c r="A48" s="237">
        <v>26</v>
      </c>
      <c r="B48" s="238" t="s">
        <v>20</v>
      </c>
      <c r="C48" s="229" t="s">
        <v>179</v>
      </c>
      <c r="D48" s="238" t="s">
        <v>178</v>
      </c>
      <c r="E48" s="367"/>
      <c r="F48" s="226">
        <v>21680</v>
      </c>
      <c r="G48" s="240">
        <v>3794</v>
      </c>
      <c r="H48" s="239">
        <v>4559</v>
      </c>
      <c r="I48" s="239">
        <v>4559</v>
      </c>
      <c r="J48" s="239">
        <v>4559</v>
      </c>
      <c r="K48" s="239">
        <v>4209</v>
      </c>
      <c r="L48" s="242" t="s">
        <v>180</v>
      </c>
      <c r="M48" s="130"/>
      <c r="N48" s="51"/>
    </row>
    <row r="49" spans="1:14" s="52" customFormat="1" ht="18.600000000000001" customHeight="1" thickBot="1" x14ac:dyDescent="0.25">
      <c r="A49" s="364" t="s">
        <v>0</v>
      </c>
      <c r="B49" s="364"/>
      <c r="C49" s="364"/>
      <c r="D49" s="364"/>
      <c r="E49" s="364"/>
      <c r="F49" s="226">
        <f t="shared" ref="F49:K49" si="5">SUM(F47:F48)</f>
        <v>84822.6</v>
      </c>
      <c r="G49" s="226">
        <f t="shared" si="5"/>
        <v>24165.599999999999</v>
      </c>
      <c r="H49" s="226">
        <f t="shared" si="5"/>
        <v>15776</v>
      </c>
      <c r="I49" s="226">
        <f t="shared" si="5"/>
        <v>12963</v>
      </c>
      <c r="J49" s="226">
        <f t="shared" si="5"/>
        <v>16109</v>
      </c>
      <c r="K49" s="226">
        <f t="shared" si="5"/>
        <v>15809</v>
      </c>
      <c r="L49" s="236"/>
      <c r="M49" s="130"/>
      <c r="N49" s="51"/>
    </row>
    <row r="50" spans="1:14" s="52" customFormat="1" ht="16.149999999999999" customHeight="1" x14ac:dyDescent="0.2">
      <c r="A50" s="361" t="s">
        <v>62</v>
      </c>
      <c r="B50" s="362"/>
      <c r="C50" s="362"/>
      <c r="D50" s="362"/>
      <c r="E50" s="362"/>
      <c r="F50" s="362"/>
      <c r="G50" s="362"/>
      <c r="H50" s="362"/>
      <c r="I50" s="362"/>
      <c r="J50" s="362"/>
      <c r="K50" s="362"/>
      <c r="L50" s="363"/>
      <c r="M50" s="129"/>
      <c r="N50" s="51"/>
    </row>
    <row r="51" spans="1:14" s="52" customFormat="1" ht="76.900000000000006" customHeight="1" x14ac:dyDescent="0.2">
      <c r="A51" s="114">
        <v>27</v>
      </c>
      <c r="B51" s="68" t="s">
        <v>81</v>
      </c>
      <c r="C51" s="64" t="s">
        <v>63</v>
      </c>
      <c r="D51" s="96" t="s">
        <v>40</v>
      </c>
      <c r="E51" s="68" t="s">
        <v>170</v>
      </c>
      <c r="F51" s="69">
        <v>10000</v>
      </c>
      <c r="G51" s="21">
        <v>2000</v>
      </c>
      <c r="H51" s="21">
        <v>2000</v>
      </c>
      <c r="I51" s="21">
        <v>2000</v>
      </c>
      <c r="J51" s="101">
        <v>2000</v>
      </c>
      <c r="K51" s="101">
        <v>2000</v>
      </c>
      <c r="L51" s="97" t="s">
        <v>83</v>
      </c>
      <c r="M51" s="130"/>
      <c r="N51" s="51"/>
    </row>
    <row r="52" spans="1:14" s="52" customFormat="1" ht="15.6" customHeight="1" thickBot="1" x14ac:dyDescent="0.25">
      <c r="A52" s="368" t="s">
        <v>0</v>
      </c>
      <c r="B52" s="369"/>
      <c r="C52" s="369"/>
      <c r="D52" s="369"/>
      <c r="E52" s="370"/>
      <c r="F52" s="92">
        <f>SUM(F51)</f>
        <v>10000</v>
      </c>
      <c r="G52" s="88">
        <f>SUM(G51)</f>
        <v>2000</v>
      </c>
      <c r="H52" s="88">
        <f>SUM(H51)</f>
        <v>2000</v>
      </c>
      <c r="I52" s="88">
        <f>SUM(I51)</f>
        <v>2000</v>
      </c>
      <c r="J52" s="188">
        <v>2000</v>
      </c>
      <c r="K52" s="188">
        <v>2000</v>
      </c>
      <c r="L52" s="98"/>
      <c r="M52" s="130"/>
      <c r="N52" s="51"/>
    </row>
    <row r="53" spans="1:14" s="52" customFormat="1" ht="13.9" customHeight="1" x14ac:dyDescent="0.2">
      <c r="A53" s="361" t="s">
        <v>88</v>
      </c>
      <c r="B53" s="362"/>
      <c r="C53" s="362"/>
      <c r="D53" s="362"/>
      <c r="E53" s="362"/>
      <c r="F53" s="362"/>
      <c r="G53" s="362"/>
      <c r="H53" s="362"/>
      <c r="I53" s="362"/>
      <c r="J53" s="362"/>
      <c r="K53" s="362"/>
      <c r="L53" s="363"/>
      <c r="M53" s="130"/>
      <c r="N53" s="51"/>
    </row>
    <row r="54" spans="1:14" s="52" customFormat="1" ht="60" customHeight="1" x14ac:dyDescent="0.2">
      <c r="A54" s="114">
        <v>28</v>
      </c>
      <c r="B54" s="68" t="s">
        <v>88</v>
      </c>
      <c r="C54" s="64" t="s">
        <v>98</v>
      </c>
      <c r="D54" s="68" t="s">
        <v>39</v>
      </c>
      <c r="E54" s="154" t="s">
        <v>170</v>
      </c>
      <c r="F54" s="69">
        <f>SUM(G54:K54)</f>
        <v>5000</v>
      </c>
      <c r="G54" s="21">
        <v>1000</v>
      </c>
      <c r="H54" s="21">
        <v>1000</v>
      </c>
      <c r="I54" s="21">
        <v>1000</v>
      </c>
      <c r="J54" s="101">
        <v>1000</v>
      </c>
      <c r="K54" s="101">
        <v>1000</v>
      </c>
      <c r="L54" s="97" t="s">
        <v>107</v>
      </c>
      <c r="M54" s="130"/>
      <c r="N54" s="51"/>
    </row>
    <row r="55" spans="1:14" s="52" customFormat="1" ht="13.9" customHeight="1" thickBot="1" x14ac:dyDescent="0.25">
      <c r="A55" s="358" t="s">
        <v>0</v>
      </c>
      <c r="B55" s="359"/>
      <c r="C55" s="359"/>
      <c r="D55" s="359"/>
      <c r="E55" s="360"/>
      <c r="F55" s="92">
        <f>SUM(F54)</f>
        <v>5000</v>
      </c>
      <c r="G55" s="88">
        <f>SUM(G54)</f>
        <v>1000</v>
      </c>
      <c r="H55" s="88">
        <f>SUM(H54)</f>
        <v>1000</v>
      </c>
      <c r="I55" s="88">
        <f>SUM(I54)</f>
        <v>1000</v>
      </c>
      <c r="J55" s="188">
        <v>1000</v>
      </c>
      <c r="K55" s="188">
        <v>1000</v>
      </c>
      <c r="L55" s="98"/>
      <c r="M55" s="130"/>
      <c r="N55" s="51"/>
    </row>
    <row r="56" spans="1:14" s="52" customFormat="1" ht="14.45" customHeight="1" x14ac:dyDescent="0.2">
      <c r="A56" s="361" t="s">
        <v>119</v>
      </c>
      <c r="B56" s="362"/>
      <c r="C56" s="362"/>
      <c r="D56" s="362"/>
      <c r="E56" s="362"/>
      <c r="F56" s="362"/>
      <c r="G56" s="362"/>
      <c r="H56" s="362"/>
      <c r="I56" s="362"/>
      <c r="J56" s="362"/>
      <c r="K56" s="362"/>
      <c r="L56" s="363"/>
      <c r="M56" s="130"/>
      <c r="N56" s="51"/>
    </row>
    <row r="57" spans="1:14" s="52" customFormat="1" ht="70.150000000000006" customHeight="1" x14ac:dyDescent="0.2">
      <c r="A57" s="160">
        <v>29</v>
      </c>
      <c r="B57" s="159" t="s">
        <v>154</v>
      </c>
      <c r="C57" s="161" t="s">
        <v>120</v>
      </c>
      <c r="D57" s="159" t="s">
        <v>112</v>
      </c>
      <c r="E57" s="162" t="s">
        <v>170</v>
      </c>
      <c r="F57" s="69">
        <v>2250</v>
      </c>
      <c r="G57" s="21">
        <v>250</v>
      </c>
      <c r="H57" s="21">
        <v>500</v>
      </c>
      <c r="I57" s="21">
        <v>500</v>
      </c>
      <c r="J57" s="102">
        <v>500</v>
      </c>
      <c r="K57" s="102">
        <v>500</v>
      </c>
      <c r="L57" s="141" t="s">
        <v>155</v>
      </c>
      <c r="M57" s="130"/>
      <c r="N57" s="51"/>
    </row>
    <row r="58" spans="1:14" s="52" customFormat="1" ht="14.45" customHeight="1" thickBot="1" x14ac:dyDescent="0.25">
      <c r="A58" s="368" t="s">
        <v>0</v>
      </c>
      <c r="B58" s="369"/>
      <c r="C58" s="369"/>
      <c r="D58" s="369"/>
      <c r="E58" s="370"/>
      <c r="F58" s="92">
        <f>SUM(F57)</f>
        <v>2250</v>
      </c>
      <c r="G58" s="88">
        <f>SUM(G57)</f>
        <v>250</v>
      </c>
      <c r="H58" s="88">
        <f>SUM(H57)</f>
        <v>500</v>
      </c>
      <c r="I58" s="88">
        <f>SUM(I57)</f>
        <v>500</v>
      </c>
      <c r="J58" s="188">
        <v>500</v>
      </c>
      <c r="K58" s="188">
        <v>500</v>
      </c>
      <c r="L58" s="98"/>
      <c r="M58" s="130"/>
      <c r="N58" s="51"/>
    </row>
    <row r="59" spans="1:14" s="52" customFormat="1" ht="3" hidden="1" customHeight="1" thickBot="1" x14ac:dyDescent="0.25">
      <c r="A59" s="164"/>
      <c r="B59" s="165"/>
      <c r="C59" s="165"/>
      <c r="D59" s="165"/>
      <c r="E59" s="166"/>
      <c r="F59" s="225"/>
      <c r="G59" s="78"/>
      <c r="H59" s="78"/>
      <c r="I59" s="78"/>
      <c r="J59" s="191"/>
      <c r="K59" s="191"/>
      <c r="L59" s="167"/>
      <c r="M59" s="130"/>
      <c r="N59" s="51"/>
    </row>
    <row r="60" spans="1:14" s="100" customFormat="1" ht="19.149999999999999" customHeight="1" thickBot="1" x14ac:dyDescent="0.25">
      <c r="A60" s="355" t="s">
        <v>84</v>
      </c>
      <c r="B60" s="356"/>
      <c r="C60" s="356"/>
      <c r="D60" s="356"/>
      <c r="E60" s="356"/>
      <c r="F60" s="226">
        <f t="shared" ref="F60:K60" si="6">F21+F31+F35+F39+F45+F49+F52+F55+F58</f>
        <v>515769.39399999997</v>
      </c>
      <c r="G60" s="226">
        <f t="shared" si="6"/>
        <v>103535.62399999998</v>
      </c>
      <c r="H60" s="226">
        <f t="shared" si="6"/>
        <v>83716</v>
      </c>
      <c r="I60" s="226">
        <f t="shared" si="6"/>
        <v>91891</v>
      </c>
      <c r="J60" s="226">
        <f t="shared" si="6"/>
        <v>113411.1</v>
      </c>
      <c r="K60" s="226">
        <f t="shared" si="6"/>
        <v>123215.67</v>
      </c>
      <c r="L60" s="107"/>
      <c r="M60" s="131"/>
      <c r="N60" s="99"/>
    </row>
    <row r="61" spans="1:14" ht="18.600000000000001" customHeight="1" x14ac:dyDescent="0.2">
      <c r="A61" s="105"/>
      <c r="B61" s="142"/>
      <c r="C61" s="138"/>
      <c r="D61" s="143"/>
      <c r="E61" s="138"/>
      <c r="F61" s="138"/>
      <c r="G61" s="48"/>
      <c r="H61" s="138"/>
      <c r="I61" s="138"/>
      <c r="J61" s="138"/>
      <c r="K61" s="138"/>
      <c r="L61" s="108"/>
      <c r="M61" s="108"/>
      <c r="N61" s="22"/>
    </row>
    <row r="62" spans="1:14" hidden="1" x14ac:dyDescent="0.2">
      <c r="A62" s="105"/>
      <c r="B62" s="142"/>
      <c r="C62" s="138"/>
      <c r="D62" s="143"/>
      <c r="E62" s="138"/>
      <c r="F62" s="138"/>
      <c r="G62" s="138"/>
      <c r="H62" s="138"/>
      <c r="I62" s="138"/>
      <c r="J62" s="138"/>
      <c r="K62" s="138"/>
      <c r="L62" s="108"/>
      <c r="M62" s="108"/>
      <c r="N62" s="22"/>
    </row>
    <row r="63" spans="1:14" ht="15" customHeight="1" x14ac:dyDescent="0.25">
      <c r="A63" s="105"/>
      <c r="B63" s="142"/>
      <c r="C63" s="224" t="s">
        <v>182</v>
      </c>
      <c r="D63" s="224"/>
      <c r="E63" s="224"/>
      <c r="F63" s="224"/>
      <c r="G63" s="224"/>
      <c r="H63" s="224"/>
      <c r="I63" s="177"/>
      <c r="J63" s="177"/>
      <c r="K63" s="177"/>
      <c r="L63" s="177"/>
      <c r="M63" s="108"/>
      <c r="N63" s="22"/>
    </row>
    <row r="64" spans="1:14" ht="14.25" x14ac:dyDescent="0.2">
      <c r="A64" s="115"/>
      <c r="B64" s="142"/>
      <c r="C64" s="223"/>
      <c r="D64" s="223"/>
      <c r="E64" s="223"/>
      <c r="F64" s="223"/>
      <c r="G64" s="223"/>
      <c r="H64" s="45"/>
      <c r="I64" s="45"/>
      <c r="J64" s="45"/>
      <c r="K64" s="45"/>
      <c r="L64" s="109"/>
      <c r="M64" s="109"/>
      <c r="N64" s="4"/>
    </row>
    <row r="65" spans="1:15" ht="15" x14ac:dyDescent="0.2">
      <c r="A65" s="115"/>
      <c r="B65" s="142"/>
      <c r="C65" s="19"/>
      <c r="D65" s="45"/>
      <c r="E65" s="45"/>
      <c r="F65" s="45"/>
      <c r="G65" s="46"/>
      <c r="H65" s="45"/>
      <c r="I65" s="45"/>
      <c r="J65" s="45"/>
      <c r="K65" s="45"/>
      <c r="L65" s="109"/>
      <c r="M65" s="109"/>
      <c r="N65" s="4"/>
    </row>
    <row r="66" spans="1:15" x14ac:dyDescent="0.2">
      <c r="A66" s="115"/>
      <c r="B66" s="142"/>
      <c r="C66" s="45"/>
      <c r="D66" s="45"/>
      <c r="E66" s="45"/>
      <c r="F66" s="45"/>
      <c r="G66" s="45"/>
      <c r="H66" s="45"/>
      <c r="I66" s="45"/>
      <c r="J66" s="45"/>
      <c r="K66" s="45"/>
      <c r="L66" s="109"/>
      <c r="M66" s="109"/>
      <c r="N66" s="4"/>
    </row>
    <row r="67" spans="1:15" x14ac:dyDescent="0.2">
      <c r="A67" s="115"/>
      <c r="B67" s="142"/>
      <c r="C67" s="45"/>
      <c r="D67" s="45"/>
      <c r="E67" s="45"/>
      <c r="F67" s="45"/>
      <c r="G67" s="45"/>
      <c r="H67" s="45"/>
      <c r="I67" s="45"/>
      <c r="J67" s="45"/>
      <c r="K67" s="45"/>
      <c r="L67" s="109"/>
      <c r="M67" s="109"/>
      <c r="N67" s="4"/>
    </row>
    <row r="68" spans="1:15" x14ac:dyDescent="0.2">
      <c r="A68" s="115"/>
      <c r="B68" s="142"/>
      <c r="C68" s="45"/>
      <c r="D68" s="45"/>
      <c r="E68" s="45"/>
      <c r="F68" s="45"/>
      <c r="G68" s="45"/>
      <c r="H68" s="45"/>
      <c r="I68" s="45"/>
      <c r="J68" s="45"/>
      <c r="K68" s="45"/>
      <c r="L68" s="109"/>
      <c r="M68" s="109"/>
      <c r="N68" s="4"/>
    </row>
    <row r="69" spans="1:15" x14ac:dyDescent="0.2">
      <c r="A69" s="115"/>
      <c r="B69" s="142"/>
      <c r="C69" s="45"/>
      <c r="D69" s="45"/>
      <c r="E69" s="45"/>
      <c r="F69" s="45"/>
      <c r="G69" s="45"/>
      <c r="H69" s="45"/>
      <c r="I69" s="45"/>
      <c r="J69" s="45"/>
      <c r="K69" s="45"/>
      <c r="L69" s="109"/>
      <c r="M69" s="109"/>
      <c r="N69" s="4"/>
      <c r="O69" s="155"/>
    </row>
    <row r="70" spans="1:15" x14ac:dyDescent="0.2">
      <c r="A70" s="115"/>
      <c r="B70" s="142"/>
      <c r="C70" s="45"/>
      <c r="D70" s="45"/>
      <c r="E70" s="45"/>
      <c r="F70" s="45"/>
      <c r="G70" s="45"/>
      <c r="H70" s="45"/>
      <c r="I70" s="45"/>
      <c r="J70" s="45"/>
      <c r="K70" s="45"/>
      <c r="L70" s="109"/>
      <c r="M70" s="109"/>
      <c r="N70" s="4"/>
    </row>
    <row r="71" spans="1:15" x14ac:dyDescent="0.2">
      <c r="A71" s="115"/>
      <c r="B71" s="142"/>
      <c r="C71" s="45"/>
      <c r="D71" s="45"/>
      <c r="E71" s="45"/>
      <c r="F71" s="45"/>
      <c r="G71" s="45"/>
      <c r="H71" s="45"/>
      <c r="I71" s="45"/>
      <c r="J71" s="45"/>
      <c r="K71" s="45"/>
      <c r="L71" s="109"/>
      <c r="M71" s="109"/>
      <c r="N71" s="4"/>
    </row>
    <row r="72" spans="1:15" x14ac:dyDescent="0.2">
      <c r="A72" s="115"/>
      <c r="B72" s="142"/>
      <c r="C72" s="45"/>
      <c r="D72" s="45"/>
      <c r="E72" s="45"/>
      <c r="F72" s="45"/>
      <c r="G72" s="45"/>
      <c r="H72" s="45"/>
      <c r="I72" s="45"/>
      <c r="J72" s="45"/>
      <c r="K72" s="45"/>
      <c r="L72" s="109"/>
      <c r="M72" s="109"/>
      <c r="N72" s="4"/>
    </row>
    <row r="73" spans="1:15" x14ac:dyDescent="0.2">
      <c r="A73" s="115"/>
      <c r="B73" s="142"/>
      <c r="C73" s="45"/>
      <c r="D73" s="45"/>
      <c r="E73" s="45"/>
      <c r="F73" s="45"/>
      <c r="G73" s="45"/>
      <c r="H73" s="45"/>
      <c r="I73" s="45"/>
      <c r="J73" s="45"/>
      <c r="K73" s="45"/>
      <c r="L73" s="109"/>
      <c r="M73" s="109"/>
      <c r="N73" s="4"/>
    </row>
    <row r="74" spans="1:15" x14ac:dyDescent="0.2">
      <c r="A74" s="115"/>
      <c r="B74" s="142"/>
      <c r="C74" s="45"/>
      <c r="D74" s="45"/>
      <c r="E74" s="45"/>
      <c r="F74" s="45"/>
      <c r="G74" s="45"/>
      <c r="H74" s="45"/>
      <c r="I74" s="45"/>
      <c r="J74" s="45"/>
      <c r="K74" s="45"/>
      <c r="L74" s="109"/>
      <c r="M74" s="109"/>
      <c r="N74" s="4"/>
    </row>
  </sheetData>
  <mergeCells count="50">
    <mergeCell ref="A36:L36"/>
    <mergeCell ref="L33:L34"/>
    <mergeCell ref="A22:L22"/>
    <mergeCell ref="A32:L32"/>
    <mergeCell ref="L23:L28"/>
    <mergeCell ref="B23:B28"/>
    <mergeCell ref="L29:L30"/>
    <mergeCell ref="B29:B30"/>
    <mergeCell ref="D29:D30"/>
    <mergeCell ref="A35:E35"/>
    <mergeCell ref="B5:L5"/>
    <mergeCell ref="L8:L10"/>
    <mergeCell ref="F9:K9"/>
    <mergeCell ref="F8:K8"/>
    <mergeCell ref="C8:C10"/>
    <mergeCell ref="D8:D10"/>
    <mergeCell ref="A21:E21"/>
    <mergeCell ref="D13:D20"/>
    <mergeCell ref="E13:E20"/>
    <mergeCell ref="E33:E34"/>
    <mergeCell ref="E29:E30"/>
    <mergeCell ref="D23:D28"/>
    <mergeCell ref="A31:E31"/>
    <mergeCell ref="L13:L21"/>
    <mergeCell ref="B13:B20"/>
    <mergeCell ref="E23:E28"/>
    <mergeCell ref="G1:L1"/>
    <mergeCell ref="E2:L2"/>
    <mergeCell ref="F3:L3"/>
    <mergeCell ref="A12:L12"/>
    <mergeCell ref="A8:A10"/>
    <mergeCell ref="B8:B10"/>
    <mergeCell ref="E8:E10"/>
    <mergeCell ref="D37:D38"/>
    <mergeCell ref="E37:E38"/>
    <mergeCell ref="D41:D42"/>
    <mergeCell ref="E41:E43"/>
    <mergeCell ref="A46:L46"/>
    <mergeCell ref="A39:E39"/>
    <mergeCell ref="A40:L40"/>
    <mergeCell ref="A49:E49"/>
    <mergeCell ref="A45:E45"/>
    <mergeCell ref="E47:E48"/>
    <mergeCell ref="A58:E58"/>
    <mergeCell ref="A52:E52"/>
    <mergeCell ref="A60:E60"/>
    <mergeCell ref="A55:E55"/>
    <mergeCell ref="A56:L56"/>
    <mergeCell ref="A53:L53"/>
    <mergeCell ref="A50:L50"/>
  </mergeCells>
  <phoneticPr fontId="7" type="noConversion"/>
  <pageMargins left="0.42" right="0.28000000000000003" top="0.65" bottom="0.52" header="0.63" footer="0.52"/>
  <pageSetup paperSize="9" orientation="landscape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Таблиця 1</vt:lpstr>
      <vt:lpstr>Таблиця 2</vt:lpstr>
      <vt:lpstr>Таблиця 3</vt:lpstr>
      <vt:lpstr>Таблиця 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oksana</dc:creator>
  <cp:lastModifiedBy>Novak</cp:lastModifiedBy>
  <cp:lastPrinted>2021-09-24T09:37:17Z</cp:lastPrinted>
  <dcterms:created xsi:type="dcterms:W3CDTF">2016-01-19T13:08:14Z</dcterms:created>
  <dcterms:modified xsi:type="dcterms:W3CDTF">2021-09-28T15:39:17Z</dcterms:modified>
</cp:coreProperties>
</file>